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40" windowWidth="15480" windowHeight="5100" tabRatio="744" activeTab="0"/>
  </bookViews>
  <sheets>
    <sheet name="Lista Tablas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  <sheet name="Tabla 11" sheetId="12" r:id="rId12"/>
    <sheet name="Tabla 12" sheetId="13" r:id="rId13"/>
  </sheets>
  <definedNames>
    <definedName name="_xlnm.Print_Area" localSheetId="0">'Lista Tablas'!$A$2:$H$48</definedName>
    <definedName name="_xlnm.Print_Area" localSheetId="1">'Tabla 1'!$B$7:$AG$134</definedName>
    <definedName name="_xlnm.Print_Area" localSheetId="10">'Tabla 10'!$B$7:$AG$134</definedName>
    <definedName name="_xlnm.Print_Area" localSheetId="11">'Tabla 11'!$B$7:$AG$134</definedName>
    <definedName name="_xlnm.Print_Area" localSheetId="12">'Tabla 12'!$B$7:$AG$134</definedName>
    <definedName name="_xlnm.Print_Area" localSheetId="2">'Tabla 2'!$B$7:$AG$134</definedName>
    <definedName name="_xlnm.Print_Area" localSheetId="3">'Tabla 3'!$B$7:$AG$134</definedName>
    <definedName name="_xlnm.Print_Area" localSheetId="4">'Tabla 4'!$B$7:$AG$134</definedName>
    <definedName name="_xlnm.Print_Area" localSheetId="5">'Tabla 5'!$B$7:$AG$134</definedName>
    <definedName name="_xlnm.Print_Area" localSheetId="6">'Tabla 6'!$B$7:$AG$134</definedName>
    <definedName name="_xlnm.Print_Area" localSheetId="7">'Tabla 7'!$B$7:$AG$134</definedName>
    <definedName name="_xlnm.Print_Area" localSheetId="8">'Tabla 8'!$B$7:$AG$134</definedName>
    <definedName name="_xlnm.Print_Area" localSheetId="9">'Tabla 9'!$B$7:$AG$134</definedName>
    <definedName name="_xlnm.Print_Titles" localSheetId="1">'Tabla 1'!$2:$6</definedName>
    <definedName name="_xlnm.Print_Titles" localSheetId="10">'Tabla 10'!$2:$6</definedName>
    <definedName name="_xlnm.Print_Titles" localSheetId="11">'Tabla 11'!$2:$6</definedName>
    <definedName name="_xlnm.Print_Titles" localSheetId="12">'Tabla 12'!$2:$6</definedName>
    <definedName name="_xlnm.Print_Titles" localSheetId="2">'Tabla 2'!$2:$6</definedName>
    <definedName name="_xlnm.Print_Titles" localSheetId="3">'Tabla 3'!$2:$6</definedName>
    <definedName name="_xlnm.Print_Titles" localSheetId="4">'Tabla 4'!$2:$6</definedName>
    <definedName name="_xlnm.Print_Titles" localSheetId="5">'Tabla 5'!$2:$6</definedName>
    <definedName name="_xlnm.Print_Titles" localSheetId="6">'Tabla 6'!$2:$6</definedName>
    <definedName name="_xlnm.Print_Titles" localSheetId="7">'Tabla 7'!$2:$6</definedName>
    <definedName name="_xlnm.Print_Titles" localSheetId="8">'Tabla 8'!$2:$6</definedName>
    <definedName name="_xlnm.Print_Titles" localSheetId="9">'Tabla 9'!$2:$6</definedName>
  </definedNames>
  <calcPr fullCalcOnLoad="1"/>
</workbook>
</file>

<file path=xl/sharedStrings.xml><?xml version="1.0" encoding="utf-8"?>
<sst xmlns="http://schemas.openxmlformats.org/spreadsheetml/2006/main" count="4014" uniqueCount="189">
  <si>
    <t>Instituto Nacional de Estadística</t>
  </si>
  <si>
    <t>Contabilidad Nacional de España</t>
  </si>
  <si>
    <t>Tabla 2.</t>
  </si>
  <si>
    <t>Tabla 3.</t>
  </si>
  <si>
    <t>Tabla 4.</t>
  </si>
  <si>
    <t xml:space="preserve">Cuentas corrientes </t>
  </si>
  <si>
    <t>Código</t>
  </si>
  <si>
    <t>Empleos</t>
  </si>
  <si>
    <t/>
  </si>
  <si>
    <t>Recursos</t>
  </si>
  <si>
    <t>D.1</t>
  </si>
  <si>
    <t>Remuneración de los asalariados</t>
  </si>
  <si>
    <t>Cuentas de acumulación</t>
  </si>
  <si>
    <r>
      <t>III</t>
    </r>
    <r>
      <rPr>
        <sz val="12"/>
        <rFont val="Univers"/>
        <family val="2"/>
      </rPr>
      <t>. 1.1 Cuenta de variaciones del patrimonio neto debidas al ahorro y a las transferencias de capital</t>
    </r>
  </si>
  <si>
    <t>Variaciones de los activos</t>
  </si>
  <si>
    <t>Variaciones de los pasivos y del patrimonio neto</t>
  </si>
  <si>
    <r>
      <t>III</t>
    </r>
    <r>
      <rPr>
        <sz val="12"/>
        <rFont val="Univers"/>
        <family val="2"/>
      </rPr>
      <t>. 1.2 Cuenta de adquisiciones de activos no financieros</t>
    </r>
  </si>
  <si>
    <t>D.4</t>
  </si>
  <si>
    <t>Rentas de la propiedad</t>
  </si>
  <si>
    <t>D.5</t>
  </si>
  <si>
    <t>D.61</t>
  </si>
  <si>
    <t>Cotizaciones sociales</t>
  </si>
  <si>
    <t>D.62</t>
  </si>
  <si>
    <t>D.7</t>
  </si>
  <si>
    <t>Otras transferencias corrientes</t>
  </si>
  <si>
    <t>D.9</t>
  </si>
  <si>
    <t>Transferencias de capital, a cobrar</t>
  </si>
  <si>
    <t>Transferencias de capital, a pagar</t>
  </si>
  <si>
    <t>B.10.1</t>
  </si>
  <si>
    <t>K.2</t>
  </si>
  <si>
    <t>B.9</t>
  </si>
  <si>
    <t>Operaciones y otros flujos</t>
  </si>
  <si>
    <t xml:space="preserve"> y saldos contables</t>
  </si>
  <si>
    <t>D.31</t>
  </si>
  <si>
    <t>D.11</t>
  </si>
  <si>
    <t>Sueldos y salarios</t>
  </si>
  <si>
    <t>D.12</t>
  </si>
  <si>
    <t xml:space="preserve">Cotizaciones sociales a cargo de </t>
  </si>
  <si>
    <t>los empleadores</t>
  </si>
  <si>
    <t>D.121</t>
  </si>
  <si>
    <t xml:space="preserve">   Cotizaciones sociales efectivas</t>
  </si>
  <si>
    <t>D.122</t>
  </si>
  <si>
    <t xml:space="preserve">   Cotizaciones sociales imputadas </t>
  </si>
  <si>
    <t>D.2</t>
  </si>
  <si>
    <t xml:space="preserve">Impuestos sobre la producción y </t>
  </si>
  <si>
    <t>las importaciones</t>
  </si>
  <si>
    <t>D.21</t>
  </si>
  <si>
    <t>Impuestos sobre los productos</t>
  </si>
  <si>
    <t>D.211</t>
  </si>
  <si>
    <t xml:space="preserve">   Impuestos del tipo valor añadido (IVA)</t>
  </si>
  <si>
    <t>D.212</t>
  </si>
  <si>
    <t xml:space="preserve">   Impuestos y derechos sobre las </t>
  </si>
  <si>
    <t xml:space="preserve">   importaciones, excluido el IVA</t>
  </si>
  <si>
    <t>D.214</t>
  </si>
  <si>
    <t xml:space="preserve">   Impuestos sobre los productos, </t>
  </si>
  <si>
    <t xml:space="preserve">   excluidos el IVA y los impuestos </t>
  </si>
  <si>
    <t xml:space="preserve">   sobre las importaciones</t>
  </si>
  <si>
    <t>D.29</t>
  </si>
  <si>
    <t xml:space="preserve">Otros impuestos sobre la </t>
  </si>
  <si>
    <t>producción</t>
  </si>
  <si>
    <t>D.3</t>
  </si>
  <si>
    <t>Subvenciones</t>
  </si>
  <si>
    <t>Subvenciones a los productos</t>
  </si>
  <si>
    <t>D.39</t>
  </si>
  <si>
    <t>Otras subvenciones a la producción</t>
  </si>
  <si>
    <t>D.41</t>
  </si>
  <si>
    <t>Intereses</t>
  </si>
  <si>
    <t>D.42</t>
  </si>
  <si>
    <t>Rentas distribuidas de las sociedades</t>
  </si>
  <si>
    <t>D.43</t>
  </si>
  <si>
    <t>D.44</t>
  </si>
  <si>
    <t xml:space="preserve">Rentas de la propiedad atribuidas a </t>
  </si>
  <si>
    <t>los asegurados</t>
  </si>
  <si>
    <t>D.45</t>
  </si>
  <si>
    <t>Rentas de la tierra</t>
  </si>
  <si>
    <t>D.611</t>
  </si>
  <si>
    <t>Cotizaciones sociales efectivas</t>
  </si>
  <si>
    <t>D.612</t>
  </si>
  <si>
    <t>Cotizaciones sociales imputadas</t>
  </si>
  <si>
    <t xml:space="preserve">Prestaciones sociales distintas de las </t>
  </si>
  <si>
    <t>transferencias sociales en especie</t>
  </si>
  <si>
    <t>D.621</t>
  </si>
  <si>
    <t xml:space="preserve">Prestaciones de seguridad social en </t>
  </si>
  <si>
    <t>efectivo</t>
  </si>
  <si>
    <t>D.71</t>
  </si>
  <si>
    <t xml:space="preserve"> Primas netas de seguro no vida</t>
  </si>
  <si>
    <t>D.72</t>
  </si>
  <si>
    <t xml:space="preserve"> Indemnizaciones de seguro no vida</t>
  </si>
  <si>
    <t>D.74</t>
  </si>
  <si>
    <t xml:space="preserve"> Cooperación internacional corriente</t>
  </si>
  <si>
    <t>D.75</t>
  </si>
  <si>
    <t xml:space="preserve"> Transferencias corrientes diversas</t>
  </si>
  <si>
    <t>D.91</t>
  </si>
  <si>
    <t xml:space="preserve"> Impuestos sobre el capital</t>
  </si>
  <si>
    <t>D.92</t>
  </si>
  <si>
    <t xml:space="preserve"> Ayudas a la inversión</t>
  </si>
  <si>
    <t>D.99</t>
  </si>
  <si>
    <t xml:space="preserve">Variaciones del patrimonio neto </t>
  </si>
  <si>
    <t xml:space="preserve">debidas al ahorro y a las </t>
  </si>
  <si>
    <t>transferencias de capital</t>
  </si>
  <si>
    <t xml:space="preserve">Adquisiciones menos cesiones de </t>
  </si>
  <si>
    <t xml:space="preserve">activos no financieros no </t>
  </si>
  <si>
    <t>producidos</t>
  </si>
  <si>
    <t xml:space="preserve">Capacidad(+)/Necesidad(-) de </t>
  </si>
  <si>
    <t>financiación</t>
  </si>
  <si>
    <t xml:space="preserve"> Otras transferencias de capital</t>
  </si>
  <si>
    <t>Cuentas del sector Resto del mundo y sus subsectores</t>
  </si>
  <si>
    <t>S.2</t>
  </si>
  <si>
    <t>Resto del</t>
  </si>
  <si>
    <t>mundo</t>
  </si>
  <si>
    <t>S.22</t>
  </si>
  <si>
    <t>Europea</t>
  </si>
  <si>
    <t>S. 212</t>
  </si>
  <si>
    <t>de la Unión</t>
  </si>
  <si>
    <t>Instituciones</t>
  </si>
  <si>
    <t xml:space="preserve">Terceros </t>
  </si>
  <si>
    <t>países y orga-</t>
  </si>
  <si>
    <t>nizaciones</t>
  </si>
  <si>
    <t>internacionales</t>
  </si>
  <si>
    <t>S.21 Unión Europea</t>
  </si>
  <si>
    <t>Subtotal</t>
  </si>
  <si>
    <r>
      <t>I</t>
    </r>
    <r>
      <rPr>
        <sz val="12"/>
        <rFont val="Univers"/>
        <family val="2"/>
      </rPr>
      <t>. Cuenta de intercambios exteriores de bienes y servicios</t>
    </r>
  </si>
  <si>
    <t>P.6</t>
  </si>
  <si>
    <t>Exportaciones de bienes y servicios</t>
  </si>
  <si>
    <t>P.61</t>
  </si>
  <si>
    <t>Exportaciones de bienes</t>
  </si>
  <si>
    <t>P.62</t>
  </si>
  <si>
    <t>Exportaciones de servicios</t>
  </si>
  <si>
    <t>P.7</t>
  </si>
  <si>
    <t>Importaciones de bienes y servicios</t>
  </si>
  <si>
    <t>P.71</t>
  </si>
  <si>
    <t>Importaciones de bienes</t>
  </si>
  <si>
    <t>P.72</t>
  </si>
  <si>
    <t>Importaciones de servicios</t>
  </si>
  <si>
    <t>B.11</t>
  </si>
  <si>
    <t>Saldo de intercambios exteriores</t>
  </si>
  <si>
    <r>
      <t>II</t>
    </r>
    <r>
      <rPr>
        <sz val="12"/>
        <rFont val="Univers"/>
        <family val="2"/>
      </rPr>
      <t>. Cuenta exterior de rentas primarias y de transferencias corrientes</t>
    </r>
  </si>
  <si>
    <t xml:space="preserve">Beneficios reinvertidos de las </t>
  </si>
  <si>
    <t>inversiones directas del/en el exterior</t>
  </si>
  <si>
    <t>Impuestos corrientes sobre la renta,</t>
  </si>
  <si>
    <t>el patrimonio, etc.</t>
  </si>
  <si>
    <t>B.12</t>
  </si>
  <si>
    <t xml:space="preserve">Saldo de las operaciones corrientes </t>
  </si>
  <si>
    <t>con el exterior</t>
  </si>
  <si>
    <t>de bienes y servicios</t>
  </si>
  <si>
    <t>Tabla 5.</t>
  </si>
  <si>
    <t>Unidad: millones de euros</t>
  </si>
  <si>
    <t>Tabla 6.</t>
  </si>
  <si>
    <t>Tabla 7.</t>
  </si>
  <si>
    <t>Tabla 8.</t>
  </si>
  <si>
    <t>S. 2111</t>
  </si>
  <si>
    <t>S. 2112</t>
  </si>
  <si>
    <t>S. 211 Estados miembros de la Unión Europea</t>
  </si>
  <si>
    <t>Unión</t>
  </si>
  <si>
    <t>Resto</t>
  </si>
  <si>
    <t>Monetaria (*)</t>
  </si>
  <si>
    <t>(*)</t>
  </si>
  <si>
    <t>Tabla 9.</t>
  </si>
  <si>
    <t>Tabla 1.</t>
  </si>
  <si>
    <t>Tabla 10.</t>
  </si>
  <si>
    <t>Tabla 11.</t>
  </si>
  <si>
    <t>Tabla 12.</t>
  </si>
  <si>
    <t xml:space="preserve">Cuentas corrientes y cuentas de acumulación. Año 2000 </t>
  </si>
  <si>
    <t xml:space="preserve">Tabla 1. Cuentas corrientes y cuentas de acumulación. Año 2000 </t>
  </si>
  <si>
    <t xml:space="preserve">Cuentas corrientes y cuentas de acumulación. Año 2001 </t>
  </si>
  <si>
    <t xml:space="preserve">Tabla 2. Cuentas corrientes y cuentas de acumulación. Año 2001 </t>
  </si>
  <si>
    <t xml:space="preserve">Cuentas corrientes y cuentas de acumulación. Año 2002 </t>
  </si>
  <si>
    <t xml:space="preserve">Tabla 3. Cuentas corrientes y cuentas de acumulación. Año 2002 </t>
  </si>
  <si>
    <t xml:space="preserve">Cuentas corrientes y cuentas de acumulación. Año 2003 </t>
  </si>
  <si>
    <t xml:space="preserve">Tabla 4. Cuentas corrientes y cuentas de acumulación. Año 2003 </t>
  </si>
  <si>
    <t xml:space="preserve">Cuentas corrientes y cuentas de acumulación. Año 2004 </t>
  </si>
  <si>
    <t xml:space="preserve">Tabla 5. Cuentas corrientes y cuentas de acumulación. Año 2004 </t>
  </si>
  <si>
    <t xml:space="preserve">Cuentas corrientes y cuentas de acumulación. Año 2005 </t>
  </si>
  <si>
    <t xml:space="preserve">Tabla 6. Cuentas corrientes y cuentas de acumulación. Año 2005 </t>
  </si>
  <si>
    <t xml:space="preserve">Cuentas corrientes y cuentas de acumulación. Año 2006 </t>
  </si>
  <si>
    <t xml:space="preserve">Tabla 7. Cuentas corrientes y cuentas de acumulación. Año 2006 </t>
  </si>
  <si>
    <t xml:space="preserve">Cuentas corrientes y cuentas de acumulación. Año 2007 </t>
  </si>
  <si>
    <t xml:space="preserve">Tabla 8. Cuentas corrientes y cuentas de acumulación. Año 2007 </t>
  </si>
  <si>
    <t xml:space="preserve">Cuentas corrientes y cuentas de acumulación. Año 2008 </t>
  </si>
  <si>
    <t xml:space="preserve">Tabla 9. Cuentas corrientes y cuentas de acumulación. Año 2008 </t>
  </si>
  <si>
    <t>Cuentas corrientes y cuentas de acumulación. Año 2009 (P)</t>
  </si>
  <si>
    <t>Tabla 10. Cuentas corrientes y cuentas de acumulación. Año 2009 (P)</t>
  </si>
  <si>
    <t>(P)</t>
  </si>
  <si>
    <t>Cuentas corrientes y cuentas de acumulación. Año 2010 (P)</t>
  </si>
  <si>
    <t>Tabla 11. Cuentas corrientes y cuentas de acumulación. Año 2010 (P)</t>
  </si>
  <si>
    <t>Cuentas corrientes y cuentas de acumulación. Año 2011 (A)</t>
  </si>
  <si>
    <t>Tabla 12. Cuentas corrientes y cuentas de acumulación. Año 2011 (A)</t>
  </si>
  <si>
    <t>(A)</t>
  </si>
  <si>
    <t>Países que forman parte de la zona euro a 31 de diciembre de cada año.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</si>
</sst>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#,##0&quot; F&quot;_);\(#,##0&quot; F&quot;\)"/>
    <numFmt numFmtId="195" formatCode="#,##0&quot; F&quot;_);[Red]\(#,##0&quot; F&quot;\)"/>
    <numFmt numFmtId="196" formatCode="#,##0.00&quot; F&quot;_);\(#,##0.00&quot; F&quot;\)"/>
    <numFmt numFmtId="197" formatCode="#,##0.00&quot; F&quot;_);[Red]\(#,##0.00&quot; F&quot;\)"/>
    <numFmt numFmtId="198" formatCode="#,##0&quot; FB&quot;;\-#,##0&quot; FB&quot;"/>
    <numFmt numFmtId="199" formatCode="#,##0&quot; FB&quot;;[Red]\-#,##0&quot; FB&quot;"/>
    <numFmt numFmtId="200" formatCode="#,##0.00&quot; FB&quot;;\-#,##0.00&quot; FB&quot;"/>
    <numFmt numFmtId="201" formatCode="#,##0.00&quot; FB&quot;;[Red]\-#,##0.00&quot; FB&quot;"/>
    <numFmt numFmtId="202" formatCode="#,##0\ &quot;DM&quot;;\-#,##0\ &quot;DM&quot;"/>
    <numFmt numFmtId="203" formatCode="#,##0\ &quot;DM&quot;;[Red]\-#,##0\ &quot;DM&quot;"/>
    <numFmt numFmtId="204" formatCode="#,##0.00\ &quot;DM&quot;;\-#,##0.00\ &quot;DM&quot;"/>
    <numFmt numFmtId="205" formatCode="#,##0.00\ &quot;DM&quot;;[Red]\-#,##0.00\ &quot;DM&quot;"/>
    <numFmt numFmtId="206" formatCode="0_)"/>
    <numFmt numFmtId="207" formatCode="#,##0.0"/>
    <numFmt numFmtId="208" formatCode="#,##0.000"/>
    <numFmt numFmtId="209" formatCode="#,##0.0000"/>
    <numFmt numFmtId="210" formatCode="0.0"/>
    <numFmt numFmtId="211" formatCode="#,##0.0\ &quot;Pts&quot;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Univers"/>
      <family val="2"/>
    </font>
    <font>
      <b/>
      <sz val="14"/>
      <name val="Univers"/>
      <family val="2"/>
    </font>
    <font>
      <b/>
      <sz val="10"/>
      <name val="Univers"/>
      <family val="2"/>
    </font>
    <font>
      <sz val="8"/>
      <name val="Univers"/>
      <family val="2"/>
    </font>
    <font>
      <sz val="10"/>
      <name val="Univers"/>
      <family val="2"/>
    </font>
    <font>
      <b/>
      <sz val="12"/>
      <name val="Univers"/>
      <family val="2"/>
    </font>
    <font>
      <i/>
      <sz val="8"/>
      <name val="Univers"/>
      <family val="2"/>
    </font>
    <font>
      <sz val="12"/>
      <name val="Univers"/>
      <family val="2"/>
    </font>
    <font>
      <b/>
      <i/>
      <sz val="8"/>
      <name val="Univers"/>
      <family val="2"/>
    </font>
    <font>
      <sz val="7"/>
      <name val="Univers"/>
      <family val="2"/>
    </font>
    <font>
      <b/>
      <sz val="7"/>
      <name val="Univers"/>
      <family val="2"/>
    </font>
    <font>
      <sz val="10"/>
      <name val="Arial"/>
      <family val="2"/>
    </font>
    <font>
      <b/>
      <sz val="18"/>
      <color indexed="16"/>
      <name val="Univers"/>
      <family val="2"/>
    </font>
    <font>
      <b/>
      <sz val="14"/>
      <color indexed="8"/>
      <name val="Univers"/>
      <family val="2"/>
    </font>
    <font>
      <sz val="12"/>
      <color indexed="8"/>
      <name val="Univers"/>
      <family val="2"/>
    </font>
    <font>
      <sz val="9"/>
      <name val="Univers"/>
      <family val="2"/>
    </font>
    <font>
      <b/>
      <sz val="9"/>
      <name val="Univers"/>
      <family val="2"/>
    </font>
    <font>
      <i/>
      <sz val="7"/>
      <name val="Univers"/>
      <family val="2"/>
    </font>
    <font>
      <sz val="8"/>
      <color indexed="23"/>
      <name val="Univers"/>
      <family val="2"/>
    </font>
    <font>
      <b/>
      <i/>
      <sz val="7"/>
      <name val="Univers"/>
      <family val="2"/>
    </font>
    <font>
      <i/>
      <sz val="10"/>
      <name val="Univers"/>
      <family val="2"/>
    </font>
    <font>
      <sz val="7"/>
      <color indexed="23"/>
      <name val="Univers"/>
      <family val="2"/>
    </font>
    <font>
      <sz val="10"/>
      <color indexed="23"/>
      <name val="MS Sans Serif"/>
      <family val="2"/>
    </font>
    <font>
      <sz val="10"/>
      <color indexed="23"/>
      <name val="Univers"/>
      <family val="2"/>
    </font>
    <font>
      <sz val="9"/>
      <color indexed="23"/>
      <name val="Univers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8"/>
      <name val="MS Sans Serif"/>
      <family val="2"/>
    </font>
    <font>
      <b/>
      <sz val="16"/>
      <color indexed="18"/>
      <name val="Arial"/>
      <family val="2"/>
    </font>
    <font>
      <b/>
      <sz val="16"/>
      <color indexed="18"/>
      <name val="Univers"/>
      <family val="2"/>
    </font>
    <font>
      <b/>
      <sz val="15"/>
      <color indexed="1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9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173">
    <xf numFmtId="0" fontId="0" fillId="0" borderId="0" xfId="0" applyAlignment="1">
      <alignment/>
    </xf>
    <xf numFmtId="207" fontId="8" fillId="0" borderId="0" xfId="0" applyNumberFormat="1" applyFont="1" applyFill="1" applyAlignment="1">
      <alignment/>
    </xf>
    <xf numFmtId="207" fontId="7" fillId="0" borderId="0" xfId="0" applyNumberFormat="1" applyFont="1" applyFill="1" applyBorder="1" applyAlignment="1" applyProtection="1">
      <alignment/>
      <protection/>
    </xf>
    <xf numFmtId="207" fontId="7" fillId="0" borderId="0" xfId="0" applyNumberFormat="1" applyFont="1" applyFill="1" applyBorder="1" applyAlignment="1" applyProtection="1">
      <alignment horizontal="left"/>
      <protection/>
    </xf>
    <xf numFmtId="207" fontId="7" fillId="0" borderId="0" xfId="0" applyNumberFormat="1" applyFont="1" applyFill="1" applyBorder="1" applyAlignment="1" applyProtection="1">
      <alignment horizontal="left" vertical="top"/>
      <protection/>
    </xf>
    <xf numFmtId="207" fontId="7" fillId="33" borderId="0" xfId="0" applyNumberFormat="1" applyFont="1" applyFill="1" applyBorder="1" applyAlignment="1" applyProtection="1">
      <alignment horizontal="left"/>
      <protection/>
    </xf>
    <xf numFmtId="0" fontId="18" fillId="34" borderId="0" xfId="54" applyFont="1" applyFill="1" applyBorder="1" applyAlignment="1">
      <alignment horizontal="left" vertical="center"/>
      <protection/>
    </xf>
    <xf numFmtId="0" fontId="6" fillId="0" borderId="10" xfId="54" applyFont="1" applyFill="1" applyBorder="1" applyAlignment="1">
      <alignment vertical="center"/>
      <protection/>
    </xf>
    <xf numFmtId="207" fontId="19" fillId="0" borderId="0" xfId="0" applyNumberFormat="1" applyFont="1" applyFill="1" applyBorder="1" applyAlignment="1" applyProtection="1">
      <alignment horizontal="left" vertical="top" wrapText="1"/>
      <protection/>
    </xf>
    <xf numFmtId="207" fontId="7" fillId="34" borderId="0" xfId="0" applyNumberFormat="1" applyFont="1" applyFill="1" applyBorder="1" applyAlignment="1" applyProtection="1">
      <alignment horizontal="left"/>
      <protection/>
    </xf>
    <xf numFmtId="207" fontId="4" fillId="34" borderId="0" xfId="0" applyNumberFormat="1" applyFont="1" applyFill="1" applyBorder="1" applyAlignment="1" applyProtection="1">
      <alignment horizontal="left"/>
      <protection/>
    </xf>
    <xf numFmtId="207" fontId="9" fillId="0" borderId="0" xfId="0" applyNumberFormat="1" applyFont="1" applyFill="1" applyBorder="1" applyAlignment="1" applyProtection="1">
      <alignment/>
      <protection/>
    </xf>
    <xf numFmtId="207" fontId="6" fillId="0" borderId="0" xfId="0" applyNumberFormat="1" applyFont="1" applyFill="1" applyBorder="1" applyAlignment="1" applyProtection="1">
      <alignment/>
      <protection/>
    </xf>
    <xf numFmtId="207" fontId="4" fillId="0" borderId="0" xfId="0" applyNumberFormat="1" applyFont="1" applyFill="1" applyBorder="1" applyAlignment="1" applyProtection="1">
      <alignment/>
      <protection/>
    </xf>
    <xf numFmtId="207" fontId="6" fillId="35" borderId="0" xfId="0" applyNumberFormat="1" applyFont="1" applyFill="1" applyBorder="1" applyAlignment="1" applyProtection="1">
      <alignment/>
      <protection/>
    </xf>
    <xf numFmtId="207" fontId="19" fillId="0" borderId="0" xfId="0" applyNumberFormat="1" applyFont="1" applyFill="1" applyBorder="1" applyAlignment="1">
      <alignment horizontal="left" vertical="top" wrapText="1"/>
    </xf>
    <xf numFmtId="207" fontId="20" fillId="0" borderId="0" xfId="0" applyNumberFormat="1" applyFont="1" applyFill="1" applyBorder="1" applyAlignment="1">
      <alignment horizontal="left" vertical="top" wrapText="1"/>
    </xf>
    <xf numFmtId="207" fontId="6" fillId="34" borderId="0" xfId="0" applyNumberFormat="1" applyFont="1" applyFill="1" applyBorder="1" applyAlignment="1" applyProtection="1">
      <alignment/>
      <protection/>
    </xf>
    <xf numFmtId="207" fontId="9" fillId="34" borderId="0" xfId="0" applyNumberFormat="1" applyFont="1" applyFill="1" applyBorder="1" applyAlignment="1" applyProtection="1">
      <alignment/>
      <protection/>
    </xf>
    <xf numFmtId="207" fontId="4" fillId="34" borderId="0" xfId="0" applyNumberFormat="1" applyFont="1" applyFill="1" applyBorder="1" applyAlignment="1" applyProtection="1">
      <alignment horizontal="left" vertical="top"/>
      <protection/>
    </xf>
    <xf numFmtId="207" fontId="4" fillId="34" borderId="0" xfId="0" applyNumberFormat="1" applyFont="1" applyFill="1" applyBorder="1" applyAlignment="1" applyProtection="1">
      <alignment vertical="center"/>
      <protection/>
    </xf>
    <xf numFmtId="207" fontId="7" fillId="34" borderId="0" xfId="0" applyNumberFormat="1" applyFont="1" applyFill="1" applyBorder="1" applyAlignment="1" applyProtection="1">
      <alignment/>
      <protection/>
    </xf>
    <xf numFmtId="207" fontId="4" fillId="34" borderId="0" xfId="0" applyNumberFormat="1" applyFont="1" applyFill="1" applyBorder="1" applyAlignment="1" applyProtection="1">
      <alignment/>
      <protection/>
    </xf>
    <xf numFmtId="207" fontId="4" fillId="0" borderId="0" xfId="0" applyNumberFormat="1" applyFont="1" applyFill="1" applyBorder="1" applyAlignment="1" applyProtection="1">
      <alignment horizontal="left"/>
      <protection/>
    </xf>
    <xf numFmtId="207" fontId="4" fillId="34" borderId="0" xfId="0" applyNumberFormat="1" applyFont="1" applyFill="1" applyBorder="1" applyAlignment="1">
      <alignment horizontal="left" vertical="center"/>
    </xf>
    <xf numFmtId="207" fontId="7" fillId="34" borderId="0" xfId="0" applyNumberFormat="1" applyFont="1" applyFill="1" applyBorder="1" applyAlignment="1">
      <alignment horizontal="left" vertical="top"/>
    </xf>
    <xf numFmtId="207" fontId="7" fillId="33" borderId="0" xfId="0" applyNumberFormat="1" applyFont="1" applyFill="1" applyBorder="1" applyAlignment="1" applyProtection="1">
      <alignment horizontal="left" vertical="top"/>
      <protection/>
    </xf>
    <xf numFmtId="207" fontId="4" fillId="34" borderId="0" xfId="0" applyNumberFormat="1" applyFont="1" applyFill="1" applyBorder="1" applyAlignment="1">
      <alignment horizontal="left" vertical="top"/>
    </xf>
    <xf numFmtId="207" fontId="17" fillId="35" borderId="0" xfId="0" applyNumberFormat="1" applyFont="1" applyFill="1" applyBorder="1" applyAlignment="1" applyProtection="1">
      <alignment horizontal="left" vertical="center"/>
      <protection/>
    </xf>
    <xf numFmtId="207" fontId="4" fillId="0" borderId="0" xfId="0" applyNumberFormat="1" applyFont="1" applyFill="1" applyBorder="1" applyAlignment="1" applyProtection="1">
      <alignment horizontal="left" vertical="top"/>
      <protection/>
    </xf>
    <xf numFmtId="207" fontId="7" fillId="35" borderId="0" xfId="0" applyNumberFormat="1" applyFont="1" applyFill="1" applyBorder="1" applyAlignment="1" applyProtection="1">
      <alignment horizontal="right"/>
      <protection/>
    </xf>
    <xf numFmtId="207" fontId="17" fillId="0" borderId="0" xfId="0" applyNumberFormat="1" applyFont="1" applyFill="1" applyBorder="1" applyAlignment="1" applyProtection="1">
      <alignment horizontal="left" vertical="center"/>
      <protection/>
    </xf>
    <xf numFmtId="207" fontId="18" fillId="0" borderId="0" xfId="0" applyNumberFormat="1" applyFont="1" applyFill="1" applyBorder="1" applyAlignment="1" applyProtection="1">
      <alignment horizontal="left" vertical="center"/>
      <protection/>
    </xf>
    <xf numFmtId="207" fontId="8" fillId="0" borderId="0" xfId="0" applyNumberFormat="1" applyFont="1" applyAlignment="1">
      <alignment/>
    </xf>
    <xf numFmtId="207" fontId="5" fillId="35" borderId="0" xfId="0" applyNumberFormat="1" applyFont="1" applyFill="1" applyAlignment="1">
      <alignment vertical="center"/>
    </xf>
    <xf numFmtId="207" fontId="9" fillId="35" borderId="0" xfId="0" applyNumberFormat="1" applyFont="1" applyFill="1" applyAlignment="1">
      <alignment vertical="center"/>
    </xf>
    <xf numFmtId="207" fontId="11" fillId="34" borderId="0" xfId="0" applyNumberFormat="1" applyFont="1" applyFill="1" applyAlignment="1">
      <alignment vertical="center"/>
    </xf>
    <xf numFmtId="207" fontId="7" fillId="0" borderId="0" xfId="0" applyNumberFormat="1" applyFont="1" applyAlignment="1">
      <alignment/>
    </xf>
    <xf numFmtId="207" fontId="7" fillId="0" borderId="0" xfId="0" applyNumberFormat="1" applyFont="1" applyFill="1" applyAlignment="1">
      <alignment/>
    </xf>
    <xf numFmtId="207" fontId="7" fillId="0" borderId="0" xfId="0" applyNumberFormat="1" applyFont="1" applyAlignment="1">
      <alignment/>
    </xf>
    <xf numFmtId="207" fontId="19" fillId="0" borderId="0" xfId="0" applyNumberFormat="1" applyFont="1" applyFill="1" applyAlignment="1">
      <alignment/>
    </xf>
    <xf numFmtId="207" fontId="22" fillId="0" borderId="0" xfId="0" applyNumberFormat="1" applyFont="1" applyFill="1" applyAlignment="1">
      <alignment/>
    </xf>
    <xf numFmtId="207" fontId="22" fillId="0" borderId="0" xfId="0" applyNumberFormat="1" applyFont="1" applyAlignment="1">
      <alignment/>
    </xf>
    <xf numFmtId="207" fontId="4" fillId="0" borderId="0" xfId="0" applyNumberFormat="1" applyFont="1" applyFill="1" applyAlignment="1">
      <alignment/>
    </xf>
    <xf numFmtId="207" fontId="4" fillId="0" borderId="0" xfId="0" applyNumberFormat="1" applyFont="1" applyAlignment="1">
      <alignment/>
    </xf>
    <xf numFmtId="207" fontId="8" fillId="0" borderId="0" xfId="0" applyNumberFormat="1" applyFont="1" applyFill="1" applyBorder="1" applyAlignment="1">
      <alignment/>
    </xf>
    <xf numFmtId="207" fontId="8" fillId="0" borderId="0" xfId="0" applyNumberFormat="1" applyFont="1" applyBorder="1" applyAlignment="1">
      <alignment/>
    </xf>
    <xf numFmtId="207" fontId="27" fillId="0" borderId="0" xfId="0" applyNumberFormat="1" applyFont="1" applyFill="1" applyAlignment="1">
      <alignment/>
    </xf>
    <xf numFmtId="207" fontId="27" fillId="0" borderId="0" xfId="0" applyNumberFormat="1" applyFont="1" applyFill="1" applyBorder="1" applyAlignment="1">
      <alignment/>
    </xf>
    <xf numFmtId="207" fontId="22" fillId="0" borderId="0" xfId="0" applyNumberFormat="1" applyFont="1" applyAlignment="1">
      <alignment/>
    </xf>
    <xf numFmtId="207" fontId="28" fillId="0" borderId="0" xfId="0" applyNumberFormat="1" applyFont="1" applyFill="1" applyAlignment="1">
      <alignment/>
    </xf>
    <xf numFmtId="207" fontId="6" fillId="0" borderId="0" xfId="0" applyNumberFormat="1" applyFont="1" applyFill="1" applyBorder="1" applyAlignment="1">
      <alignment/>
    </xf>
    <xf numFmtId="207" fontId="7" fillId="0" borderId="0" xfId="0" applyNumberFormat="1" applyFont="1" applyFill="1" applyBorder="1" applyAlignment="1">
      <alignment/>
    </xf>
    <xf numFmtId="207" fontId="7" fillId="0" borderId="0" xfId="0" applyNumberFormat="1" applyFont="1" applyBorder="1" applyAlignment="1">
      <alignment/>
    </xf>
    <xf numFmtId="207" fontId="27" fillId="0" borderId="0" xfId="0" applyNumberFormat="1" applyFont="1" applyAlignment="1">
      <alignment/>
    </xf>
    <xf numFmtId="207" fontId="12" fillId="0" borderId="0" xfId="0" applyNumberFormat="1" applyFont="1" applyFill="1" applyAlignment="1">
      <alignment/>
    </xf>
    <xf numFmtId="207" fontId="12" fillId="0" borderId="0" xfId="0" applyNumberFormat="1" applyFont="1" applyAlignment="1">
      <alignment/>
    </xf>
    <xf numFmtId="207" fontId="24" fillId="0" borderId="0" xfId="0" applyNumberFormat="1" applyFont="1" applyFill="1" applyBorder="1" applyAlignment="1">
      <alignment/>
    </xf>
    <xf numFmtId="207" fontId="4" fillId="0" borderId="0" xfId="0" applyNumberFormat="1" applyFont="1" applyFill="1" applyBorder="1" applyAlignment="1">
      <alignment/>
    </xf>
    <xf numFmtId="207" fontId="4" fillId="0" borderId="0" xfId="0" applyNumberFormat="1" applyFont="1" applyBorder="1" applyAlignment="1">
      <alignment/>
    </xf>
    <xf numFmtId="0" fontId="31" fillId="0" borderId="10" xfId="45" applyFont="1" applyFill="1" applyBorder="1" applyAlignment="1" applyProtection="1">
      <alignment vertical="center"/>
      <protection/>
    </xf>
    <xf numFmtId="3" fontId="13" fillId="0" borderId="0" xfId="0" applyNumberFormat="1" applyFont="1" applyFill="1" applyAlignment="1" applyProtection="1">
      <alignment/>
      <protection/>
    </xf>
    <xf numFmtId="3" fontId="13" fillId="0" borderId="0" xfId="0" applyNumberFormat="1" applyFont="1" applyFill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25" fillId="0" borderId="0" xfId="0" applyNumberFormat="1" applyFont="1" applyFill="1" applyAlignment="1" applyProtection="1">
      <alignment/>
      <protection/>
    </xf>
    <xf numFmtId="3" fontId="25" fillId="0" borderId="0" xfId="0" applyNumberFormat="1" applyFont="1" applyFill="1" applyAlignment="1" applyProtection="1">
      <alignment horizontal="left"/>
      <protection/>
    </xf>
    <xf numFmtId="3" fontId="22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horizontal="left"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9" fillId="35" borderId="0" xfId="0" applyNumberFormat="1" applyFont="1" applyFill="1" applyAlignment="1">
      <alignment vertical="center"/>
    </xf>
    <xf numFmtId="3" fontId="17" fillId="35" borderId="0" xfId="0" applyNumberFormat="1" applyFont="1" applyFill="1" applyBorder="1" applyAlignment="1" applyProtection="1">
      <alignment horizontal="left" vertical="center"/>
      <protection/>
    </xf>
    <xf numFmtId="3" fontId="6" fillId="35" borderId="0" xfId="0" applyNumberFormat="1" applyFont="1" applyFill="1" applyBorder="1" applyAlignment="1" applyProtection="1">
      <alignment/>
      <protection/>
    </xf>
    <xf numFmtId="3" fontId="7" fillId="35" borderId="0" xfId="0" applyNumberFormat="1" applyFont="1" applyFill="1" applyBorder="1" applyAlignment="1" applyProtection="1">
      <alignment horizontal="right"/>
      <protection/>
    </xf>
    <xf numFmtId="3" fontId="6" fillId="34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9" fillId="34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11" fillId="34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/>
    </xf>
    <xf numFmtId="3" fontId="4" fillId="34" borderId="0" xfId="0" applyNumberFormat="1" applyFont="1" applyFill="1" applyBorder="1" applyAlignment="1" applyProtection="1">
      <alignment vertical="center"/>
      <protection/>
    </xf>
    <xf numFmtId="3" fontId="7" fillId="34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 horizontal="left" vertical="top"/>
      <protection/>
    </xf>
    <xf numFmtId="3" fontId="7" fillId="0" borderId="0" xfId="0" applyNumberFormat="1" applyFont="1" applyAlignment="1">
      <alignment/>
    </xf>
    <xf numFmtId="3" fontId="4" fillId="34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left"/>
      <protection/>
    </xf>
    <xf numFmtId="3" fontId="20" fillId="0" borderId="0" xfId="0" applyNumberFormat="1" applyFont="1" applyFill="1" applyBorder="1" applyAlignment="1">
      <alignment horizontal="left" vertical="top" wrapText="1"/>
    </xf>
    <xf numFmtId="3" fontId="19" fillId="0" borderId="0" xfId="0" applyNumberFormat="1" applyFont="1" applyFill="1" applyBorder="1" applyAlignment="1" applyProtection="1">
      <alignment horizontal="left" vertical="top" wrapText="1"/>
      <protection/>
    </xf>
    <xf numFmtId="3" fontId="19" fillId="0" borderId="0" xfId="0" applyNumberFormat="1" applyFont="1" applyFill="1" applyBorder="1" applyAlignment="1">
      <alignment horizontal="left" vertical="top" wrapText="1"/>
    </xf>
    <xf numFmtId="3" fontId="19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>
      <alignment/>
    </xf>
    <xf numFmtId="3" fontId="13" fillId="0" borderId="11" xfId="0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Fill="1" applyBorder="1" applyAlignment="1" applyProtection="1">
      <alignment horizontal="left"/>
      <protection/>
    </xf>
    <xf numFmtId="3" fontId="7" fillId="0" borderId="0" xfId="53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Alignment="1" applyProtection="1">
      <alignment horizontal="left"/>
      <protection/>
    </xf>
    <xf numFmtId="3" fontId="7" fillId="0" borderId="0" xfId="53" applyNumberFormat="1" applyFont="1" applyBorder="1" applyAlignment="1" applyProtection="1">
      <alignment horizontal="left"/>
      <protection/>
    </xf>
    <xf numFmtId="3" fontId="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23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 horizontal="left"/>
      <protection/>
    </xf>
    <xf numFmtId="3" fontId="7" fillId="0" borderId="0" xfId="53" applyNumberFormat="1" applyFont="1" applyBorder="1" applyAlignment="1" applyProtection="1">
      <alignment vertical="top"/>
      <protection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2" fillId="0" borderId="0" xfId="53" applyNumberFormat="1" applyFont="1" applyBorder="1" applyAlignment="1" applyProtection="1">
      <alignment horizontal="left" vertical="center"/>
      <protection/>
    </xf>
    <xf numFmtId="3" fontId="25" fillId="0" borderId="11" xfId="0" applyNumberFormat="1" applyFont="1" applyFill="1" applyBorder="1" applyAlignment="1" applyProtection="1">
      <alignment horizontal="right"/>
      <protection/>
    </xf>
    <xf numFmtId="3" fontId="22" fillId="0" borderId="11" xfId="0" applyNumberFormat="1" applyFont="1" applyFill="1" applyBorder="1" applyAlignment="1" applyProtection="1">
      <alignment horizontal="left"/>
      <protection/>
    </xf>
    <xf numFmtId="3" fontId="1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2" fillId="0" borderId="0" xfId="53" applyNumberFormat="1" applyFont="1" applyBorder="1" applyAlignment="1">
      <alignment horizontal="left" vertical="center"/>
      <protection/>
    </xf>
    <xf numFmtId="3" fontId="22" fillId="0" borderId="0" xfId="53" applyNumberFormat="1" applyFont="1" applyBorder="1" applyAlignment="1" applyProtection="1">
      <alignment vertical="top"/>
      <protection/>
    </xf>
    <xf numFmtId="3" fontId="22" fillId="0" borderId="0" xfId="53" applyNumberFormat="1" applyFont="1" applyBorder="1" applyAlignment="1" applyProtection="1">
      <alignment horizontal="left" vertical="top"/>
      <protection/>
    </xf>
    <xf numFmtId="3" fontId="22" fillId="0" borderId="0" xfId="53" applyNumberFormat="1" applyFont="1" applyBorder="1" applyAlignment="1">
      <alignment horizontal="left"/>
      <protection/>
    </xf>
    <xf numFmtId="3" fontId="7" fillId="0" borderId="0" xfId="53" applyNumberFormat="1" applyFont="1" applyBorder="1" applyAlignment="1">
      <alignment vertical="center"/>
      <protection/>
    </xf>
    <xf numFmtId="3" fontId="22" fillId="0" borderId="0" xfId="53" applyNumberFormat="1" applyFont="1" applyBorder="1" applyAlignment="1">
      <alignment vertical="center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 horizontal="left"/>
      <protection/>
    </xf>
    <xf numFmtId="3" fontId="22" fillId="0" borderId="0" xfId="0" applyNumberFormat="1" applyFont="1" applyFill="1" applyBorder="1" applyAlignment="1" applyProtection="1">
      <alignment horizontal="left"/>
      <protection/>
    </xf>
    <xf numFmtId="3" fontId="1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53" applyNumberFormat="1" applyFont="1" applyBorder="1" applyAlignment="1" applyProtection="1">
      <alignment horizontal="left" vertical="center"/>
      <protection/>
    </xf>
    <xf numFmtId="3" fontId="4" fillId="0" borderId="0" xfId="53" applyNumberFormat="1" applyFont="1" applyBorder="1" applyAlignment="1">
      <alignment vertical="center"/>
      <protection/>
    </xf>
    <xf numFmtId="3" fontId="5" fillId="35" borderId="0" xfId="0" applyNumberFormat="1" applyFont="1" applyFill="1" applyAlignment="1">
      <alignment vertical="center"/>
    </xf>
    <xf numFmtId="3" fontId="4" fillId="34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Border="1" applyAlignment="1" applyProtection="1">
      <alignment horizontal="left" vertical="center"/>
      <protection/>
    </xf>
    <xf numFmtId="3" fontId="22" fillId="0" borderId="0" xfId="0" applyNumberFormat="1" applyFont="1" applyBorder="1" applyAlignment="1" applyProtection="1">
      <alignment vertical="center"/>
      <protection/>
    </xf>
    <xf numFmtId="3" fontId="23" fillId="0" borderId="0" xfId="0" applyNumberFormat="1" applyFont="1" applyAlignment="1">
      <alignment/>
    </xf>
    <xf numFmtId="3" fontId="12" fillId="0" borderId="0" xfId="0" applyNumberFormat="1" applyFont="1" applyBorder="1" applyAlignment="1" applyProtection="1">
      <alignment horizontal="left" vertical="center"/>
      <protection/>
    </xf>
    <xf numFmtId="3" fontId="12" fillId="0" borderId="0" xfId="0" applyNumberFormat="1" applyFont="1" applyBorder="1" applyAlignment="1" applyProtection="1">
      <alignment horizontal="left" vertical="top"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 horizontal="left"/>
      <protection/>
    </xf>
    <xf numFmtId="3" fontId="12" fillId="0" borderId="10" xfId="0" applyNumberFormat="1" applyFont="1" applyFill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 horizontal="left" vertical="center"/>
      <protection/>
    </xf>
    <xf numFmtId="3" fontId="1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Border="1" applyAlignment="1">
      <alignment/>
    </xf>
    <xf numFmtId="3" fontId="21" fillId="0" borderId="0" xfId="0" applyNumberFormat="1" applyFont="1" applyAlignment="1">
      <alignment/>
    </xf>
    <xf numFmtId="3" fontId="10" fillId="0" borderId="0" xfId="0" applyNumberFormat="1" applyFont="1" applyBorder="1" applyAlignment="1" applyProtection="1">
      <alignment horizontal="left" vertical="top"/>
      <protection/>
    </xf>
    <xf numFmtId="3" fontId="10" fillId="0" borderId="0" xfId="0" applyNumberFormat="1" applyFont="1" applyBorder="1" applyAlignment="1" applyProtection="1">
      <alignment vertical="top"/>
      <protection/>
    </xf>
    <xf numFmtId="3" fontId="21" fillId="0" borderId="11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 applyProtection="1">
      <alignment horizontal="left"/>
      <protection/>
    </xf>
    <xf numFmtId="3" fontId="10" fillId="0" borderId="11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Border="1" applyAlignment="1" applyProtection="1">
      <alignment horizontal="left" vertical="center"/>
      <protection/>
    </xf>
    <xf numFmtId="3" fontId="7" fillId="0" borderId="0" xfId="0" applyNumberFormat="1" applyFont="1" applyBorder="1" applyAlignment="1" applyProtection="1">
      <alignment horizontal="left" vertical="top"/>
      <protection/>
    </xf>
    <xf numFmtId="3" fontId="7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left" vertical="center"/>
      <protection/>
    </xf>
    <xf numFmtId="3" fontId="8" fillId="0" borderId="0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0" fontId="7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left" vertical="top"/>
    </xf>
    <xf numFmtId="0" fontId="17" fillId="34" borderId="0" xfId="54" applyFont="1" applyFill="1" applyBorder="1" applyAlignment="1">
      <alignment horizontal="left" vertical="center"/>
      <protection/>
    </xf>
    <xf numFmtId="3" fontId="25" fillId="0" borderId="0" xfId="0" applyNumberFormat="1" applyFont="1" applyBorder="1" applyAlignment="1">
      <alignment/>
    </xf>
    <xf numFmtId="207" fontId="7" fillId="34" borderId="0" xfId="0" applyNumberFormat="1" applyFont="1" applyFill="1" applyBorder="1" applyAlignment="1" applyProtection="1">
      <alignment horizontal="right"/>
      <protection/>
    </xf>
    <xf numFmtId="0" fontId="29" fillId="0" borderId="10" xfId="45" applyFill="1" applyBorder="1" applyAlignment="1" applyProtection="1">
      <alignment vertical="center"/>
      <protection/>
    </xf>
    <xf numFmtId="0" fontId="6" fillId="0" borderId="10" xfId="54" applyFont="1" applyFill="1" applyBorder="1" applyAlignment="1">
      <alignment horizontal="left" vertical="center"/>
      <protection/>
    </xf>
    <xf numFmtId="0" fontId="15" fillId="0" borderId="0" xfId="54" applyFill="1">
      <alignment/>
      <protection/>
    </xf>
    <xf numFmtId="0" fontId="16" fillId="0" borderId="0" xfId="54" applyFont="1" applyFill="1" applyAlignment="1">
      <alignment vertical="center"/>
      <protection/>
    </xf>
    <xf numFmtId="0" fontId="18" fillId="0" borderId="0" xfId="54" applyFont="1" applyFill="1" applyAlignment="1">
      <alignment horizontal="left" vertical="top"/>
      <protection/>
    </xf>
    <xf numFmtId="0" fontId="32" fillId="33" borderId="0" xfId="55" applyFont="1" applyFill="1" applyAlignment="1">
      <alignment horizontal="left"/>
      <protection/>
    </xf>
    <xf numFmtId="0" fontId="33" fillId="33" borderId="0" xfId="55" applyFont="1" applyFill="1" applyAlignment="1">
      <alignment horizontal="left"/>
      <protection/>
    </xf>
    <xf numFmtId="0" fontId="34" fillId="33" borderId="0" xfId="55" applyFont="1" applyFill="1" applyAlignment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xplotación" xfId="53"/>
    <cellStyle name="Normal_Lista Tablas" xfId="54"/>
    <cellStyle name="Normal_Lista Tablas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B6C5DF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EE7F2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6.421875" style="167" customWidth="1"/>
    <col min="2" max="2" width="8.421875" style="167" customWidth="1"/>
    <col min="3" max="4" width="11.421875" style="167" customWidth="1"/>
    <col min="5" max="5" width="16.7109375" style="167" customWidth="1"/>
    <col min="6" max="6" width="14.28125" style="167" customWidth="1"/>
    <col min="7" max="7" width="14.7109375" style="167" customWidth="1"/>
    <col min="8" max="8" width="14.00390625" style="167" customWidth="1"/>
    <col min="9" max="9" width="8.8515625" style="167" customWidth="1"/>
    <col min="10" max="16384" width="11.421875" style="167" customWidth="1"/>
  </cols>
  <sheetData>
    <row r="2" ht="22.5">
      <c r="B2" s="168" t="s">
        <v>0</v>
      </c>
    </row>
    <row r="3" ht="19.5" customHeight="1">
      <c r="B3" s="170" t="s">
        <v>1</v>
      </c>
    </row>
    <row r="4" ht="17.25" customHeight="1" hidden="1"/>
    <row r="5" ht="23.25" customHeight="1" hidden="1">
      <c r="B5" s="169"/>
    </row>
    <row r="6" ht="23.25" customHeight="1" hidden="1">
      <c r="B6" s="169"/>
    </row>
    <row r="7" ht="18" customHeight="1"/>
    <row r="8" spans="2:7" ht="30" customHeight="1">
      <c r="B8" s="162" t="s">
        <v>106</v>
      </c>
      <c r="C8" s="6"/>
      <c r="D8" s="6"/>
      <c r="E8" s="6"/>
      <c r="F8" s="6"/>
      <c r="G8" s="6"/>
    </row>
    <row r="9" ht="9" customHeight="1"/>
    <row r="10" spans="2:7" ht="18.75" customHeight="1" thickBot="1">
      <c r="B10" s="166" t="s">
        <v>158</v>
      </c>
      <c r="C10" s="60" t="s">
        <v>162</v>
      </c>
      <c r="D10" s="7"/>
      <c r="E10" s="7"/>
      <c r="F10" s="7"/>
      <c r="G10" s="7"/>
    </row>
    <row r="11" spans="2:7" ht="18.75" customHeight="1" thickBot="1">
      <c r="B11" s="166" t="s">
        <v>2</v>
      </c>
      <c r="C11" s="60" t="s">
        <v>164</v>
      </c>
      <c r="D11" s="165"/>
      <c r="E11" s="165"/>
      <c r="F11" s="165"/>
      <c r="G11" s="7"/>
    </row>
    <row r="12" spans="2:7" ht="18.75" customHeight="1" thickBot="1">
      <c r="B12" s="166" t="s">
        <v>3</v>
      </c>
      <c r="C12" s="60" t="s">
        <v>166</v>
      </c>
      <c r="D12" s="165"/>
      <c r="E12" s="165"/>
      <c r="F12" s="165"/>
      <c r="G12" s="7"/>
    </row>
    <row r="13" spans="2:7" ht="18.75" customHeight="1" thickBot="1">
      <c r="B13" s="166" t="s">
        <v>4</v>
      </c>
      <c r="C13" s="60" t="s">
        <v>168</v>
      </c>
      <c r="D13" s="165"/>
      <c r="E13" s="165"/>
      <c r="F13" s="165"/>
      <c r="G13" s="7"/>
    </row>
    <row r="14" spans="2:7" ht="18.75" customHeight="1" thickBot="1">
      <c r="B14" s="166" t="s">
        <v>145</v>
      </c>
      <c r="C14" s="60" t="s">
        <v>170</v>
      </c>
      <c r="D14" s="165"/>
      <c r="E14" s="165"/>
      <c r="F14" s="165"/>
      <c r="G14" s="7"/>
    </row>
    <row r="15" spans="2:7" ht="18.75" customHeight="1" thickBot="1">
      <c r="B15" s="166" t="s">
        <v>147</v>
      </c>
      <c r="C15" s="60" t="s">
        <v>172</v>
      </c>
      <c r="D15" s="165"/>
      <c r="E15" s="165"/>
      <c r="F15" s="165"/>
      <c r="G15" s="7"/>
    </row>
    <row r="16" spans="2:7" ht="18.75" customHeight="1" thickBot="1">
      <c r="B16" s="166" t="s">
        <v>148</v>
      </c>
      <c r="C16" s="60" t="s">
        <v>174</v>
      </c>
      <c r="D16" s="165"/>
      <c r="E16" s="165"/>
      <c r="F16" s="165"/>
      <c r="G16" s="7"/>
    </row>
    <row r="17" spans="2:7" ht="18.75" customHeight="1" thickBot="1">
      <c r="B17" s="166" t="s">
        <v>149</v>
      </c>
      <c r="C17" s="60" t="s">
        <v>176</v>
      </c>
      <c r="D17" s="165"/>
      <c r="E17" s="165"/>
      <c r="F17" s="165"/>
      <c r="G17" s="7"/>
    </row>
    <row r="18" spans="2:7" ht="18.75" customHeight="1" thickBot="1">
      <c r="B18" s="166" t="s">
        <v>157</v>
      </c>
      <c r="C18" s="60" t="s">
        <v>178</v>
      </c>
      <c r="D18" s="165"/>
      <c r="E18" s="165"/>
      <c r="F18" s="165"/>
      <c r="G18" s="7"/>
    </row>
    <row r="19" spans="2:7" ht="18.75" customHeight="1" thickBot="1">
      <c r="B19" s="166" t="s">
        <v>159</v>
      </c>
      <c r="C19" s="60" t="s">
        <v>180</v>
      </c>
      <c r="D19" s="165"/>
      <c r="E19" s="165"/>
      <c r="F19" s="165"/>
      <c r="G19" s="7"/>
    </row>
    <row r="20" spans="2:7" ht="18.75" customHeight="1" thickBot="1">
      <c r="B20" s="166" t="s">
        <v>160</v>
      </c>
      <c r="C20" s="60" t="s">
        <v>183</v>
      </c>
      <c r="D20" s="165"/>
      <c r="E20" s="165"/>
      <c r="F20" s="165"/>
      <c r="G20" s="7"/>
    </row>
    <row r="21" spans="2:7" ht="18.75" customHeight="1" thickBot="1">
      <c r="B21" s="166" t="s">
        <v>161</v>
      </c>
      <c r="C21" s="60" t="s">
        <v>185</v>
      </c>
      <c r="D21" s="165"/>
      <c r="E21" s="165"/>
      <c r="F21" s="165"/>
      <c r="G21" s="7"/>
    </row>
  </sheetData>
  <sheetProtection/>
  <hyperlinks>
    <hyperlink ref="C10" location="'Tabla 1'!A1" display="'Tabla 1'!A1"/>
    <hyperlink ref="C11" location="'Tabla 2'!A1" display="'Tabla 2'!A1"/>
    <hyperlink ref="C12" location="'Tabla 3'!A1" display="'Tabla 3'!A1"/>
    <hyperlink ref="C13" location="'Tabla 4'!A1" display="'Tabla 4'!A1"/>
    <hyperlink ref="C14" location="'Tabla 5'!A1" display="'Tabla 5'!A1"/>
    <hyperlink ref="C15" location="'Tabla 6'!A1" display="'Tabla 6'!A1"/>
    <hyperlink ref="C16" location="'Tabla 7'!A1" display="'Tabla 7'!A1"/>
    <hyperlink ref="C17" location="'Tabla 8'!A1" display="'Tabla 8'!A1"/>
    <hyperlink ref="C18" location="'Tabla 9'!A1" display="'Tabla 9'!A1"/>
    <hyperlink ref="C10:F10" location="'Tabla 1'!A1" display="'Tabla 1'!A1"/>
    <hyperlink ref="C11:F11" location="'Tabla 2'!A1" display="'Tabla 2'!A1"/>
    <hyperlink ref="C12:F12" location="'Tabla 3'!A1" display="'Tabla 3'!A1"/>
    <hyperlink ref="C13:F13" location="'Tabla 4'!A1" display="'Tabla 4'!A1"/>
    <hyperlink ref="C14:F14" location="'Tabla 5'!A1" display="'Tabla 5'!A1"/>
    <hyperlink ref="C15:F15" location="'Tabla 6'!A1" display="'Tabla 6'!A1"/>
    <hyperlink ref="C16:F16" location="'Tabla 7'!A1" display="'Tabla 7'!A1"/>
    <hyperlink ref="C17:F17" location="'Tabla 8'!A1" display="'Tabla 8'!A1"/>
    <hyperlink ref="C18:F18" location="'Tabla 9'!A1" display="'Tabla 9'!A1"/>
    <hyperlink ref="C19" location="'Tabla 9'!A1" display="'Tabla 9'!A1"/>
    <hyperlink ref="C19:F19" location="'Tabla 10'!A1" display="'Tabla 10'!A1"/>
    <hyperlink ref="C20" location="'Tabla 9'!A1" display="'Tabla 9'!A1"/>
    <hyperlink ref="C20:F20" location="'Tabla 11'!A1" display="'Tabla 11'!A1"/>
    <hyperlink ref="C21" location="'Tabla 9'!A1" display="'Tabla 9'!A1"/>
    <hyperlink ref="C21:F21" location="'Tabla 11'!A1" display="'Tabla 11'!A1"/>
    <hyperlink ref="C21:G21" location="'Tabla 12'!A1" display="'Tabla 12'!A1"/>
  </hyperlinks>
  <printOptions/>
  <pageMargins left="0.1968503937007874" right="0.1968503937007874" top="0.33" bottom="0.196850393700787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N151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3.421875" style="33" customWidth="1"/>
    <col min="2" max="2" width="9.8515625" style="117" customWidth="1"/>
    <col min="3" max="3" width="0.5625" style="117" customWidth="1"/>
    <col min="4" max="4" width="9.57421875" style="117" customWidth="1"/>
    <col min="5" max="5" width="0.42578125" style="117" customWidth="1"/>
    <col min="6" max="6" width="10.57421875" style="117" customWidth="1"/>
    <col min="7" max="7" width="0.5625" style="117" customWidth="1"/>
    <col min="8" max="8" width="10.57421875" style="117" customWidth="1"/>
    <col min="9" max="9" width="0.5625" style="117" customWidth="1"/>
    <col min="10" max="10" width="10.57421875" style="117" customWidth="1"/>
    <col min="11" max="11" width="0.5625" style="117" customWidth="1"/>
    <col min="12" max="12" width="10.57421875" style="117" customWidth="1"/>
    <col min="13" max="13" width="0.5625" style="117" customWidth="1"/>
    <col min="14" max="14" width="11.421875" style="117" customWidth="1"/>
    <col min="15" max="15" width="0.5625" style="117" customWidth="1"/>
    <col min="16" max="16" width="7.28125" style="117" customWidth="1"/>
    <col min="17" max="17" width="0.5625" style="117" customWidth="1"/>
    <col min="18" max="18" width="3.57421875" style="117" customWidth="1"/>
    <col min="19" max="19" width="27.00390625" style="117" customWidth="1"/>
    <col min="20" max="20" width="0.5625" style="117" customWidth="1"/>
    <col min="21" max="21" width="11.421875" style="117" customWidth="1"/>
    <col min="22" max="22" width="0.5625" style="117" customWidth="1"/>
    <col min="23" max="23" width="10.00390625" style="117" bestFit="1" customWidth="1"/>
    <col min="24" max="24" width="0.5625" style="117" customWidth="1"/>
    <col min="25" max="25" width="10.00390625" style="117" bestFit="1" customWidth="1"/>
    <col min="26" max="26" width="0.5625" style="117" customWidth="1"/>
    <col min="27" max="27" width="10.00390625" style="117" bestFit="1" customWidth="1"/>
    <col min="28" max="28" width="0.5625" style="117" customWidth="1"/>
    <col min="29" max="29" width="12.140625" style="117" bestFit="1" customWidth="1"/>
    <col min="30" max="30" width="0.5625" style="117" customWidth="1"/>
    <col min="31" max="31" width="8.7109375" style="117" customWidth="1"/>
    <col min="32" max="32" width="0.5625" style="117" customWidth="1"/>
    <col min="33" max="33" width="10.00390625" style="117" bestFit="1" customWidth="1"/>
    <col min="34" max="16384" width="11.421875" style="33" customWidth="1"/>
  </cols>
  <sheetData>
    <row r="2" spans="2:66" ht="24.75" customHeight="1">
      <c r="B2" s="17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20.25" customHeight="1">
      <c r="B3" s="172" t="s">
        <v>106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31" t="s">
        <v>179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32" t="s">
        <v>146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33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2:33" ht="17.25" customHeight="1">
      <c r="B7" s="3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2:33" ht="17.25" customHeight="1">
      <c r="B8" s="35" t="s">
        <v>121</v>
      </c>
      <c r="C8" s="35"/>
      <c r="D8" s="28"/>
      <c r="E8" s="14"/>
      <c r="F8" s="14"/>
      <c r="G8" s="14"/>
      <c r="H8" s="14"/>
      <c r="I8" s="14"/>
      <c r="J8" s="14"/>
      <c r="K8" s="14"/>
      <c r="L8" s="14"/>
      <c r="M8" s="14"/>
      <c r="N8" s="14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2:33" s="1" customFormat="1" ht="3.7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2:33" s="37" customFormat="1" ht="12" customHeight="1">
      <c r="B10" s="20" t="s">
        <v>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6</v>
      </c>
      <c r="Q10" s="13"/>
      <c r="R10" s="19" t="s">
        <v>31</v>
      </c>
      <c r="S10" s="19"/>
      <c r="U10" s="20" t="s">
        <v>9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0"/>
    </row>
    <row r="11" spans="2:19" s="37" customFormat="1" ht="2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2:33" s="37" customFormat="1" ht="11.25">
      <c r="B12" s="10" t="s">
        <v>107</v>
      </c>
      <c r="C12" s="5"/>
      <c r="D12" s="9" t="s">
        <v>119</v>
      </c>
      <c r="E12" s="9"/>
      <c r="F12" s="9"/>
      <c r="G12" s="9"/>
      <c r="H12" s="9"/>
      <c r="I12" s="9"/>
      <c r="J12" s="9"/>
      <c r="K12" s="9"/>
      <c r="L12" s="9"/>
      <c r="M12" s="5"/>
      <c r="N12" s="9" t="s">
        <v>110</v>
      </c>
      <c r="O12" s="3"/>
      <c r="P12" s="10"/>
      <c r="Q12" s="23"/>
      <c r="R12" s="10" t="s">
        <v>32</v>
      </c>
      <c r="S12" s="10"/>
      <c r="U12" s="9" t="s">
        <v>110</v>
      </c>
      <c r="V12" s="5"/>
      <c r="W12" s="9"/>
      <c r="X12" s="9"/>
      <c r="Y12" s="9"/>
      <c r="Z12" s="9"/>
      <c r="AA12" s="9"/>
      <c r="AB12" s="9"/>
      <c r="AC12" s="9"/>
      <c r="AD12" s="9"/>
      <c r="AE12" s="164" t="s">
        <v>119</v>
      </c>
      <c r="AF12" s="5"/>
      <c r="AG12" s="10" t="s">
        <v>107</v>
      </c>
    </row>
    <row r="13" spans="2:33" s="38" customFormat="1" ht="2.25" customHeight="1">
      <c r="B13" s="23"/>
      <c r="C13" s="5"/>
      <c r="D13" s="3"/>
      <c r="E13" s="3"/>
      <c r="F13" s="3"/>
      <c r="G13" s="3"/>
      <c r="H13" s="3"/>
      <c r="I13" s="3"/>
      <c r="J13" s="3"/>
      <c r="K13" s="3"/>
      <c r="L13" s="3"/>
      <c r="M13" s="5"/>
      <c r="N13" s="3"/>
      <c r="O13" s="3"/>
      <c r="P13" s="10"/>
      <c r="Q13" s="23"/>
      <c r="R13" s="10"/>
      <c r="S13" s="10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23"/>
    </row>
    <row r="14" spans="2:33" s="38" customFormat="1" ht="11.25">
      <c r="B14" s="24" t="s">
        <v>108</v>
      </c>
      <c r="C14" s="5"/>
      <c r="D14" s="25" t="s">
        <v>120</v>
      </c>
      <c r="E14" s="5"/>
      <c r="F14" s="9" t="s">
        <v>152</v>
      </c>
      <c r="G14" s="21"/>
      <c r="H14" s="9"/>
      <c r="I14" s="21"/>
      <c r="J14" s="9"/>
      <c r="K14" s="5"/>
      <c r="L14" s="9" t="s">
        <v>112</v>
      </c>
      <c r="M14" s="5"/>
      <c r="N14" s="9" t="s">
        <v>115</v>
      </c>
      <c r="O14" s="3"/>
      <c r="P14" s="10"/>
      <c r="Q14" s="23"/>
      <c r="R14" s="10"/>
      <c r="S14" s="10"/>
      <c r="U14" s="9" t="s">
        <v>115</v>
      </c>
      <c r="V14" s="5"/>
      <c r="W14" s="9" t="s">
        <v>112</v>
      </c>
      <c r="X14" s="26"/>
      <c r="Y14" s="9" t="s">
        <v>152</v>
      </c>
      <c r="Z14" s="21"/>
      <c r="AA14" s="9"/>
      <c r="AB14" s="21"/>
      <c r="AC14" s="9"/>
      <c r="AD14" s="26"/>
      <c r="AE14" s="25" t="s">
        <v>120</v>
      </c>
      <c r="AF14" s="5"/>
      <c r="AG14" s="24" t="s">
        <v>108</v>
      </c>
    </row>
    <row r="15" spans="2:33" s="38" customFormat="1" ht="2.25" customHeight="1">
      <c r="B15" s="27"/>
      <c r="C15" s="5"/>
      <c r="D15" s="25"/>
      <c r="E15" s="5"/>
      <c r="F15" s="3"/>
      <c r="G15" s="3"/>
      <c r="H15" s="3"/>
      <c r="I15" s="3"/>
      <c r="J15" s="3"/>
      <c r="K15" s="5"/>
      <c r="L15" s="3"/>
      <c r="M15" s="5"/>
      <c r="N15" s="27"/>
      <c r="O15" s="3"/>
      <c r="P15" s="10"/>
      <c r="Q15" s="23"/>
      <c r="R15" s="10"/>
      <c r="S15" s="10"/>
      <c r="U15" s="27"/>
      <c r="V15" s="5"/>
      <c r="W15" s="3"/>
      <c r="X15" s="26"/>
      <c r="Y15" s="3"/>
      <c r="Z15" s="3"/>
      <c r="AA15" s="3"/>
      <c r="AB15" s="3"/>
      <c r="AC15" s="3"/>
      <c r="AD15" s="3"/>
      <c r="AE15" s="25"/>
      <c r="AF15" s="5"/>
      <c r="AG15" s="27"/>
    </row>
    <row r="16" spans="2:33" s="39" customFormat="1" ht="11.25">
      <c r="B16" s="27" t="s">
        <v>109</v>
      </c>
      <c r="C16" s="26"/>
      <c r="D16" s="25"/>
      <c r="E16" s="26"/>
      <c r="F16" s="25" t="s">
        <v>120</v>
      </c>
      <c r="G16" s="4"/>
      <c r="H16" s="9" t="s">
        <v>150</v>
      </c>
      <c r="I16" s="3"/>
      <c r="J16" s="9" t="s">
        <v>151</v>
      </c>
      <c r="K16" s="26"/>
      <c r="L16" s="25" t="s">
        <v>114</v>
      </c>
      <c r="M16" s="26"/>
      <c r="N16" s="25" t="s">
        <v>116</v>
      </c>
      <c r="O16" s="4"/>
      <c r="P16" s="19"/>
      <c r="Q16" s="29"/>
      <c r="R16" s="19"/>
      <c r="S16" s="19"/>
      <c r="U16" s="25" t="s">
        <v>116</v>
      </c>
      <c r="V16" s="26"/>
      <c r="W16" s="25" t="s">
        <v>114</v>
      </c>
      <c r="X16" s="26"/>
      <c r="Y16" s="9" t="s">
        <v>151</v>
      </c>
      <c r="Z16" s="4"/>
      <c r="AA16" s="9" t="s">
        <v>150</v>
      </c>
      <c r="AB16" s="4"/>
      <c r="AC16" s="25" t="s">
        <v>120</v>
      </c>
      <c r="AD16" s="26"/>
      <c r="AE16" s="25"/>
      <c r="AF16" s="26"/>
      <c r="AG16" s="27" t="s">
        <v>109</v>
      </c>
    </row>
    <row r="17" spans="2:33" s="39" customFormat="1" ht="11.25">
      <c r="B17" s="27"/>
      <c r="C17" s="26"/>
      <c r="D17" s="25"/>
      <c r="E17" s="26"/>
      <c r="F17" s="25"/>
      <c r="G17" s="4"/>
      <c r="H17" s="25" t="s">
        <v>153</v>
      </c>
      <c r="I17" s="4"/>
      <c r="J17" s="25" t="s">
        <v>154</v>
      </c>
      <c r="K17" s="26"/>
      <c r="L17" s="25" t="s">
        <v>113</v>
      </c>
      <c r="M17" s="26"/>
      <c r="N17" s="25" t="s">
        <v>117</v>
      </c>
      <c r="O17" s="4"/>
      <c r="P17" s="19"/>
      <c r="Q17" s="29"/>
      <c r="R17" s="19"/>
      <c r="S17" s="19"/>
      <c r="U17" s="25" t="s">
        <v>117</v>
      </c>
      <c r="V17" s="26"/>
      <c r="W17" s="25" t="s">
        <v>113</v>
      </c>
      <c r="X17" s="26"/>
      <c r="Y17" s="25" t="s">
        <v>154</v>
      </c>
      <c r="Z17" s="4"/>
      <c r="AA17" s="25" t="s">
        <v>153</v>
      </c>
      <c r="AB17" s="4"/>
      <c r="AC17" s="25"/>
      <c r="AD17" s="26"/>
      <c r="AE17" s="25"/>
      <c r="AF17" s="26"/>
      <c r="AG17" s="27"/>
    </row>
    <row r="18" spans="2:33" s="39" customFormat="1" ht="11.25">
      <c r="B18" s="27"/>
      <c r="C18" s="26"/>
      <c r="D18" s="25"/>
      <c r="E18" s="26"/>
      <c r="F18" s="25"/>
      <c r="G18" s="4"/>
      <c r="H18" s="25" t="s">
        <v>155</v>
      </c>
      <c r="I18" s="4"/>
      <c r="J18" s="25"/>
      <c r="K18" s="26"/>
      <c r="L18" s="25" t="s">
        <v>111</v>
      </c>
      <c r="M18" s="26"/>
      <c r="N18" s="25" t="s">
        <v>118</v>
      </c>
      <c r="O18" s="4"/>
      <c r="P18" s="19"/>
      <c r="Q18" s="29"/>
      <c r="R18" s="19"/>
      <c r="S18" s="19"/>
      <c r="U18" s="25" t="s">
        <v>118</v>
      </c>
      <c r="V18" s="26"/>
      <c r="W18" s="25" t="s">
        <v>111</v>
      </c>
      <c r="X18" s="26"/>
      <c r="Y18" s="25"/>
      <c r="Z18" s="4"/>
      <c r="AA18" s="25" t="s">
        <v>155</v>
      </c>
      <c r="AB18" s="4"/>
      <c r="AC18" s="25"/>
      <c r="AD18" s="26"/>
      <c r="AE18" s="25"/>
      <c r="AF18" s="26"/>
      <c r="AG18" s="27"/>
    </row>
    <row r="19" spans="2:33" s="40" customFormat="1" ht="2.25" customHeight="1">
      <c r="B19" s="16"/>
      <c r="C19" s="8"/>
      <c r="D19" s="15"/>
      <c r="E19" s="8"/>
      <c r="F19" s="15"/>
      <c r="G19" s="8"/>
      <c r="H19" s="15"/>
      <c r="I19" s="8"/>
      <c r="J19" s="15"/>
      <c r="K19" s="8"/>
      <c r="L19" s="15"/>
      <c r="M19" s="8"/>
      <c r="N19" s="15"/>
      <c r="O19" s="8"/>
      <c r="U19" s="16"/>
      <c r="V19" s="8"/>
      <c r="W19" s="15"/>
      <c r="X19" s="8"/>
      <c r="Y19" s="15"/>
      <c r="Z19" s="8"/>
      <c r="AA19" s="15"/>
      <c r="AB19" s="8"/>
      <c r="AC19" s="15"/>
      <c r="AD19" s="8"/>
      <c r="AE19" s="15"/>
      <c r="AF19" s="8"/>
      <c r="AG19" s="15"/>
    </row>
    <row r="20" spans="2:64" s="37" customFormat="1" ht="12" customHeight="1">
      <c r="B20" s="61">
        <f>D20+N20</f>
        <v>288217</v>
      </c>
      <c r="C20" s="62"/>
      <c r="D20" s="61">
        <f>F20+L20</f>
        <v>204621</v>
      </c>
      <c r="E20" s="62"/>
      <c r="F20" s="61">
        <f>F21+F22</f>
        <v>204224</v>
      </c>
      <c r="G20" s="62"/>
      <c r="H20" s="61">
        <f>H21+H22</f>
        <v>152611</v>
      </c>
      <c r="I20" s="62"/>
      <c r="J20" s="61">
        <f>J21+J22</f>
        <v>51613</v>
      </c>
      <c r="K20" s="62"/>
      <c r="L20" s="61">
        <f>L21+L22</f>
        <v>397</v>
      </c>
      <c r="M20" s="62"/>
      <c r="N20" s="61">
        <f>N21+N22</f>
        <v>83596</v>
      </c>
      <c r="O20" s="63" t="s">
        <v>8</v>
      </c>
      <c r="P20" s="64" t="s">
        <v>122</v>
      </c>
      <c r="Q20" s="64" t="s">
        <v>123</v>
      </c>
      <c r="R20" s="64"/>
      <c r="S20" s="64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2:64" s="42" customFormat="1" ht="12" customHeight="1">
      <c r="B21" s="66">
        <f>D21+N21</f>
        <v>191986</v>
      </c>
      <c r="C21" s="67"/>
      <c r="D21" s="66">
        <f>F21+L21</f>
        <v>133695</v>
      </c>
      <c r="E21" s="67"/>
      <c r="F21" s="66">
        <v>133695</v>
      </c>
      <c r="G21" s="67"/>
      <c r="H21" s="66">
        <v>107980</v>
      </c>
      <c r="I21" s="67"/>
      <c r="J21" s="66">
        <v>25715</v>
      </c>
      <c r="K21" s="67"/>
      <c r="L21" s="66">
        <v>0</v>
      </c>
      <c r="M21" s="67"/>
      <c r="N21" s="66">
        <v>58291</v>
      </c>
      <c r="O21" s="67" t="s">
        <v>8</v>
      </c>
      <c r="P21" s="68" t="s">
        <v>124</v>
      </c>
      <c r="Q21" s="68"/>
      <c r="R21" s="68" t="s">
        <v>125</v>
      </c>
      <c r="S21" s="68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</row>
    <row r="22" spans="2:64" s="42" customFormat="1" ht="12" customHeight="1">
      <c r="B22" s="66">
        <f>D22+N22</f>
        <v>96231</v>
      </c>
      <c r="C22" s="67"/>
      <c r="D22" s="66">
        <f>F22+L22</f>
        <v>70926</v>
      </c>
      <c r="E22" s="67"/>
      <c r="F22" s="66">
        <v>70529</v>
      </c>
      <c r="G22" s="67"/>
      <c r="H22" s="66">
        <v>44631</v>
      </c>
      <c r="I22" s="67"/>
      <c r="J22" s="66">
        <v>25898</v>
      </c>
      <c r="K22" s="67"/>
      <c r="L22" s="66">
        <v>397</v>
      </c>
      <c r="M22" s="67"/>
      <c r="N22" s="66">
        <v>25305</v>
      </c>
      <c r="O22" s="67" t="s">
        <v>8</v>
      </c>
      <c r="P22" s="68" t="s">
        <v>126</v>
      </c>
      <c r="Q22" s="68"/>
      <c r="R22" s="68" t="s">
        <v>127</v>
      </c>
      <c r="S22" s="68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2:64" s="37" customFormat="1" ht="12" customHeight="1">
      <c r="B23" s="61"/>
      <c r="C23" s="62"/>
      <c r="D23" s="61"/>
      <c r="E23" s="62"/>
      <c r="F23" s="61"/>
      <c r="G23" s="62"/>
      <c r="H23" s="61"/>
      <c r="I23" s="62"/>
      <c r="J23" s="61"/>
      <c r="K23" s="62"/>
      <c r="L23" s="61"/>
      <c r="M23" s="62"/>
      <c r="N23" s="61"/>
      <c r="O23" s="62"/>
      <c r="P23" s="64" t="s">
        <v>128</v>
      </c>
      <c r="Q23" s="64" t="s">
        <v>129</v>
      </c>
      <c r="R23" s="64"/>
      <c r="S23" s="64"/>
      <c r="T23" s="65"/>
      <c r="U23" s="61">
        <f>U24+U25</f>
        <v>144806</v>
      </c>
      <c r="V23" s="65"/>
      <c r="W23" s="61">
        <f>W24+W25</f>
        <v>0</v>
      </c>
      <c r="X23" s="65"/>
      <c r="Y23" s="61">
        <f>Y24+Y25</f>
        <v>41873</v>
      </c>
      <c r="Z23" s="65"/>
      <c r="AA23" s="61">
        <f>AA24+AA25</f>
        <v>164818</v>
      </c>
      <c r="AB23" s="65"/>
      <c r="AC23" s="61">
        <f>AC24+AC25</f>
        <v>206691</v>
      </c>
      <c r="AD23" s="65"/>
      <c r="AE23" s="65">
        <f>W23+AC23</f>
        <v>206691</v>
      </c>
      <c r="AF23" s="65"/>
      <c r="AG23" s="65">
        <f>AE23+U23</f>
        <v>351497</v>
      </c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2:64" s="42" customFormat="1" ht="12" customHeight="1">
      <c r="B24" s="66"/>
      <c r="C24" s="67"/>
      <c r="D24" s="66"/>
      <c r="E24" s="67"/>
      <c r="F24" s="66"/>
      <c r="G24" s="67"/>
      <c r="H24" s="66"/>
      <c r="I24" s="67"/>
      <c r="J24" s="66"/>
      <c r="K24" s="67"/>
      <c r="L24" s="66"/>
      <c r="M24" s="67"/>
      <c r="N24" s="66"/>
      <c r="O24" s="67"/>
      <c r="P24" s="68" t="s">
        <v>130</v>
      </c>
      <c r="Q24" s="68"/>
      <c r="R24" s="68" t="s">
        <v>131</v>
      </c>
      <c r="S24" s="68"/>
      <c r="T24" s="69"/>
      <c r="U24" s="69">
        <v>120861</v>
      </c>
      <c r="V24" s="69"/>
      <c r="W24" s="69">
        <v>0</v>
      </c>
      <c r="X24" s="69"/>
      <c r="Y24" s="69">
        <v>26250</v>
      </c>
      <c r="Z24" s="69"/>
      <c r="AA24" s="69">
        <v>130263</v>
      </c>
      <c r="AB24" s="69"/>
      <c r="AC24" s="69">
        <v>156513</v>
      </c>
      <c r="AD24" s="69"/>
      <c r="AE24" s="69">
        <f>W24+AC24</f>
        <v>156513</v>
      </c>
      <c r="AF24" s="69"/>
      <c r="AG24" s="69">
        <f>AE24+U24</f>
        <v>277374</v>
      </c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2:64" s="42" customFormat="1" ht="12" customHeight="1">
      <c r="B25" s="66"/>
      <c r="C25" s="67"/>
      <c r="D25" s="66"/>
      <c r="E25" s="67"/>
      <c r="F25" s="66"/>
      <c r="G25" s="67"/>
      <c r="H25" s="66"/>
      <c r="I25" s="67"/>
      <c r="J25" s="66"/>
      <c r="K25" s="67"/>
      <c r="L25" s="66"/>
      <c r="M25" s="67"/>
      <c r="N25" s="66"/>
      <c r="O25" s="67"/>
      <c r="P25" s="68" t="s">
        <v>132</v>
      </c>
      <c r="Q25" s="68"/>
      <c r="R25" s="68" t="s">
        <v>133</v>
      </c>
      <c r="S25" s="68"/>
      <c r="T25" s="69"/>
      <c r="U25" s="69">
        <v>23945</v>
      </c>
      <c r="V25" s="69"/>
      <c r="W25" s="69">
        <v>0</v>
      </c>
      <c r="X25" s="69"/>
      <c r="Y25" s="69">
        <v>15623</v>
      </c>
      <c r="Z25" s="69"/>
      <c r="AA25" s="69">
        <v>34555</v>
      </c>
      <c r="AB25" s="69"/>
      <c r="AC25" s="69">
        <v>50178</v>
      </c>
      <c r="AD25" s="69"/>
      <c r="AE25" s="69">
        <f>W25+AC25</f>
        <v>50178</v>
      </c>
      <c r="AF25" s="69"/>
      <c r="AG25" s="69">
        <f>AE25+U25</f>
        <v>74123</v>
      </c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2:64" s="59" customFormat="1" ht="12" customHeight="1">
      <c r="B26" s="70">
        <f>D26+N26</f>
        <v>63280</v>
      </c>
      <c r="C26" s="71"/>
      <c r="D26" s="70">
        <f>F26+L26</f>
        <v>2070</v>
      </c>
      <c r="E26" s="71"/>
      <c r="F26" s="70">
        <f>AC23-F20</f>
        <v>2467</v>
      </c>
      <c r="G26" s="71"/>
      <c r="H26" s="70">
        <f>AA23-H20</f>
        <v>12207</v>
      </c>
      <c r="I26" s="71"/>
      <c r="J26" s="70">
        <f>Y23-J20</f>
        <v>-9740</v>
      </c>
      <c r="K26" s="71"/>
      <c r="L26" s="70">
        <f>W23-L20</f>
        <v>-397</v>
      </c>
      <c r="M26" s="71"/>
      <c r="N26" s="70">
        <f>U23-N20</f>
        <v>61210</v>
      </c>
      <c r="O26" s="70"/>
      <c r="P26" s="72" t="s">
        <v>134</v>
      </c>
      <c r="Q26" s="72" t="s">
        <v>135</v>
      </c>
      <c r="R26" s="72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2:64" s="44" customFormat="1" ht="12" customHeight="1" thickBot="1">
      <c r="B27" s="73"/>
      <c r="C27" s="74"/>
      <c r="D27" s="73"/>
      <c r="E27" s="74"/>
      <c r="F27" s="73"/>
      <c r="G27" s="74"/>
      <c r="H27" s="73"/>
      <c r="I27" s="74"/>
      <c r="J27" s="73"/>
      <c r="K27" s="74"/>
      <c r="L27" s="73"/>
      <c r="M27" s="74"/>
      <c r="N27" s="73"/>
      <c r="O27" s="73"/>
      <c r="P27" s="75"/>
      <c r="Q27" s="75" t="s">
        <v>144</v>
      </c>
      <c r="R27" s="75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2:33" s="45" customFormat="1" ht="21" customHeight="1">
      <c r="B28" s="76" t="s">
        <v>136</v>
      </c>
      <c r="C28" s="76"/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</row>
    <row r="29" spans="2:33" s="45" customFormat="1" ht="3.75" customHeight="1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/>
      <c r="P29" s="82"/>
      <c r="Q29" s="83"/>
      <c r="R29" s="84"/>
      <c r="S29" s="84"/>
      <c r="T29" s="85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</row>
    <row r="30" spans="2:33" s="37" customFormat="1" ht="12" customHeight="1">
      <c r="B30" s="20" t="s">
        <v>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"/>
      <c r="P30" s="22" t="s">
        <v>6</v>
      </c>
      <c r="Q30" s="13"/>
      <c r="R30" s="19" t="s">
        <v>31</v>
      </c>
      <c r="S30" s="19"/>
      <c r="U30" s="20" t="s">
        <v>9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0"/>
    </row>
    <row r="31" spans="2:19" s="37" customFormat="1" ht="2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1"/>
      <c r="Q31" s="2"/>
      <c r="R31" s="21"/>
      <c r="S31" s="21"/>
    </row>
    <row r="32" spans="2:33" s="37" customFormat="1" ht="11.25">
      <c r="B32" s="10" t="s">
        <v>107</v>
      </c>
      <c r="C32" s="5"/>
      <c r="D32" s="9" t="s">
        <v>119</v>
      </c>
      <c r="E32" s="9"/>
      <c r="F32" s="9"/>
      <c r="G32" s="9"/>
      <c r="H32" s="9"/>
      <c r="I32" s="9"/>
      <c r="J32" s="9"/>
      <c r="K32" s="9"/>
      <c r="L32" s="9"/>
      <c r="M32" s="5"/>
      <c r="N32" s="9" t="s">
        <v>110</v>
      </c>
      <c r="O32" s="3"/>
      <c r="P32" s="10"/>
      <c r="Q32" s="23"/>
      <c r="R32" s="10" t="s">
        <v>32</v>
      </c>
      <c r="S32" s="10"/>
      <c r="U32" s="9" t="s">
        <v>110</v>
      </c>
      <c r="V32" s="5"/>
      <c r="W32" s="9"/>
      <c r="X32" s="9"/>
      <c r="Y32" s="9"/>
      <c r="Z32" s="9"/>
      <c r="AA32" s="9"/>
      <c r="AB32" s="9"/>
      <c r="AC32" s="9"/>
      <c r="AD32" s="9"/>
      <c r="AE32" s="164" t="s">
        <v>119</v>
      </c>
      <c r="AF32" s="5"/>
      <c r="AG32" s="10" t="s">
        <v>107</v>
      </c>
    </row>
    <row r="33" spans="2:33" s="38" customFormat="1" ht="2.25" customHeight="1">
      <c r="B33" s="23"/>
      <c r="C33" s="5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  <c r="P33" s="10"/>
      <c r="Q33" s="23"/>
      <c r="R33" s="10"/>
      <c r="S33" s="10"/>
      <c r="U33" s="3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23"/>
    </row>
    <row r="34" spans="2:33" s="38" customFormat="1" ht="11.25">
      <c r="B34" s="24" t="s">
        <v>108</v>
      </c>
      <c r="C34" s="5"/>
      <c r="D34" s="25" t="s">
        <v>120</v>
      </c>
      <c r="E34" s="5"/>
      <c r="F34" s="9" t="s">
        <v>152</v>
      </c>
      <c r="G34" s="21"/>
      <c r="H34" s="9"/>
      <c r="I34" s="21"/>
      <c r="J34" s="9"/>
      <c r="K34" s="5"/>
      <c r="L34" s="9" t="s">
        <v>112</v>
      </c>
      <c r="M34" s="5"/>
      <c r="N34" s="9" t="s">
        <v>115</v>
      </c>
      <c r="O34" s="3"/>
      <c r="P34" s="10"/>
      <c r="Q34" s="23"/>
      <c r="R34" s="10"/>
      <c r="S34" s="10"/>
      <c r="U34" s="9" t="s">
        <v>115</v>
      </c>
      <c r="V34" s="5"/>
      <c r="W34" s="9" t="s">
        <v>112</v>
      </c>
      <c r="X34" s="26"/>
      <c r="Y34" s="9" t="s">
        <v>152</v>
      </c>
      <c r="Z34" s="21"/>
      <c r="AA34" s="9"/>
      <c r="AB34" s="21"/>
      <c r="AC34" s="9"/>
      <c r="AD34" s="26"/>
      <c r="AE34" s="25" t="s">
        <v>120</v>
      </c>
      <c r="AF34" s="5"/>
      <c r="AG34" s="24" t="s">
        <v>108</v>
      </c>
    </row>
    <row r="35" spans="2:33" s="38" customFormat="1" ht="2.25" customHeight="1">
      <c r="B35" s="27"/>
      <c r="C35" s="5"/>
      <c r="D35" s="25"/>
      <c r="E35" s="5"/>
      <c r="F35" s="3"/>
      <c r="G35" s="3"/>
      <c r="H35" s="3"/>
      <c r="I35" s="3"/>
      <c r="J35" s="3"/>
      <c r="K35" s="5"/>
      <c r="L35" s="3"/>
      <c r="M35" s="5"/>
      <c r="N35" s="27"/>
      <c r="O35" s="3"/>
      <c r="P35" s="10"/>
      <c r="Q35" s="23"/>
      <c r="R35" s="10"/>
      <c r="S35" s="10"/>
      <c r="U35" s="27"/>
      <c r="V35" s="5"/>
      <c r="W35" s="3"/>
      <c r="X35" s="26"/>
      <c r="Y35" s="3"/>
      <c r="Z35" s="3"/>
      <c r="AA35" s="3"/>
      <c r="AB35" s="3"/>
      <c r="AC35" s="3"/>
      <c r="AD35" s="3"/>
      <c r="AE35" s="25"/>
      <c r="AF35" s="5"/>
      <c r="AG35" s="27"/>
    </row>
    <row r="36" spans="2:33" s="39" customFormat="1" ht="11.25">
      <c r="B36" s="27" t="s">
        <v>109</v>
      </c>
      <c r="C36" s="26"/>
      <c r="D36" s="25"/>
      <c r="E36" s="26"/>
      <c r="F36" s="25" t="s">
        <v>120</v>
      </c>
      <c r="G36" s="4"/>
      <c r="H36" s="9" t="s">
        <v>150</v>
      </c>
      <c r="I36" s="3"/>
      <c r="J36" s="9" t="s">
        <v>151</v>
      </c>
      <c r="K36" s="26"/>
      <c r="L36" s="25" t="s">
        <v>114</v>
      </c>
      <c r="M36" s="26"/>
      <c r="N36" s="25" t="s">
        <v>116</v>
      </c>
      <c r="O36" s="4"/>
      <c r="P36" s="19"/>
      <c r="Q36" s="29"/>
      <c r="R36" s="19"/>
      <c r="S36" s="19"/>
      <c r="U36" s="25" t="s">
        <v>116</v>
      </c>
      <c r="V36" s="26"/>
      <c r="W36" s="25" t="s">
        <v>114</v>
      </c>
      <c r="X36" s="26"/>
      <c r="Y36" s="9" t="s">
        <v>151</v>
      </c>
      <c r="Z36" s="4"/>
      <c r="AA36" s="9" t="s">
        <v>150</v>
      </c>
      <c r="AB36" s="4"/>
      <c r="AC36" s="25" t="s">
        <v>120</v>
      </c>
      <c r="AD36" s="26"/>
      <c r="AE36" s="25"/>
      <c r="AF36" s="26"/>
      <c r="AG36" s="27" t="s">
        <v>109</v>
      </c>
    </row>
    <row r="37" spans="2:33" s="39" customFormat="1" ht="11.25">
      <c r="B37" s="27"/>
      <c r="C37" s="26"/>
      <c r="D37" s="25"/>
      <c r="E37" s="26"/>
      <c r="F37" s="25"/>
      <c r="G37" s="4"/>
      <c r="H37" s="25" t="s">
        <v>153</v>
      </c>
      <c r="I37" s="4"/>
      <c r="J37" s="25" t="s">
        <v>154</v>
      </c>
      <c r="K37" s="26"/>
      <c r="L37" s="25" t="s">
        <v>113</v>
      </c>
      <c r="M37" s="26"/>
      <c r="N37" s="25" t="s">
        <v>117</v>
      </c>
      <c r="O37" s="4"/>
      <c r="P37" s="19"/>
      <c r="Q37" s="29"/>
      <c r="R37" s="19"/>
      <c r="S37" s="19"/>
      <c r="U37" s="25" t="s">
        <v>117</v>
      </c>
      <c r="V37" s="26"/>
      <c r="W37" s="25" t="s">
        <v>113</v>
      </c>
      <c r="X37" s="26"/>
      <c r="Y37" s="25" t="s">
        <v>154</v>
      </c>
      <c r="Z37" s="4"/>
      <c r="AA37" s="25" t="s">
        <v>153</v>
      </c>
      <c r="AB37" s="4"/>
      <c r="AC37" s="25"/>
      <c r="AD37" s="26"/>
      <c r="AE37" s="25"/>
      <c r="AF37" s="26"/>
      <c r="AG37" s="27"/>
    </row>
    <row r="38" spans="2:33" s="39" customFormat="1" ht="11.25">
      <c r="B38" s="27"/>
      <c r="C38" s="26"/>
      <c r="D38" s="25"/>
      <c r="E38" s="26"/>
      <c r="F38" s="25"/>
      <c r="G38" s="4"/>
      <c r="H38" s="25" t="s">
        <v>155</v>
      </c>
      <c r="I38" s="4"/>
      <c r="J38" s="25"/>
      <c r="K38" s="26"/>
      <c r="L38" s="25" t="s">
        <v>111</v>
      </c>
      <c r="M38" s="26"/>
      <c r="N38" s="25" t="s">
        <v>118</v>
      </c>
      <c r="O38" s="4"/>
      <c r="P38" s="19"/>
      <c r="Q38" s="29"/>
      <c r="R38" s="19"/>
      <c r="S38" s="19"/>
      <c r="U38" s="25" t="s">
        <v>118</v>
      </c>
      <c r="V38" s="26"/>
      <c r="W38" s="25" t="s">
        <v>111</v>
      </c>
      <c r="X38" s="26"/>
      <c r="Y38" s="25"/>
      <c r="Z38" s="4"/>
      <c r="AA38" s="25" t="s">
        <v>155</v>
      </c>
      <c r="AB38" s="4"/>
      <c r="AC38" s="25"/>
      <c r="AD38" s="26"/>
      <c r="AE38" s="25"/>
      <c r="AF38" s="26"/>
      <c r="AG38" s="27"/>
    </row>
    <row r="39" spans="2:33" s="45" customFormat="1" ht="1.5" customHeight="1">
      <c r="B39" s="94"/>
      <c r="C39" s="95"/>
      <c r="D39" s="96"/>
      <c r="E39" s="95"/>
      <c r="F39" s="96"/>
      <c r="G39" s="95"/>
      <c r="H39" s="96"/>
      <c r="I39" s="95"/>
      <c r="J39" s="96"/>
      <c r="K39" s="95"/>
      <c r="L39" s="96"/>
      <c r="M39" s="95"/>
      <c r="N39" s="96"/>
      <c r="O39" s="95"/>
      <c r="P39" s="97"/>
      <c r="Q39" s="97"/>
      <c r="R39" s="97"/>
      <c r="S39" s="97"/>
      <c r="T39" s="97"/>
      <c r="U39" s="94"/>
      <c r="V39" s="95"/>
      <c r="W39" s="96"/>
      <c r="X39" s="95"/>
      <c r="Y39" s="96"/>
      <c r="Z39" s="95"/>
      <c r="AA39" s="96"/>
      <c r="AB39" s="95"/>
      <c r="AC39" s="96"/>
      <c r="AD39" s="95"/>
      <c r="AE39" s="96"/>
      <c r="AF39" s="95"/>
      <c r="AG39" s="96"/>
    </row>
    <row r="40" spans="2:33" s="45" customFormat="1" ht="12.75">
      <c r="B40" s="98"/>
      <c r="C40" s="99"/>
      <c r="D40" s="98"/>
      <c r="E40" s="63"/>
      <c r="F40" s="98"/>
      <c r="G40" s="63"/>
      <c r="H40" s="98"/>
      <c r="I40" s="63"/>
      <c r="J40" s="98"/>
      <c r="K40" s="63"/>
      <c r="L40" s="98"/>
      <c r="M40" s="63"/>
      <c r="N40" s="98"/>
      <c r="O40" s="63"/>
      <c r="P40" s="93" t="s">
        <v>134</v>
      </c>
      <c r="Q40" s="93" t="s">
        <v>135</v>
      </c>
      <c r="R40" s="98"/>
      <c r="S40" s="98"/>
      <c r="T40" s="99"/>
      <c r="U40" s="98">
        <f>N26</f>
        <v>61210</v>
      </c>
      <c r="V40" s="99"/>
      <c r="W40" s="98">
        <f>L26</f>
        <v>-397</v>
      </c>
      <c r="X40" s="99"/>
      <c r="Y40" s="98">
        <f>J26</f>
        <v>-9740</v>
      </c>
      <c r="Z40" s="99"/>
      <c r="AA40" s="98">
        <f>H26</f>
        <v>12207</v>
      </c>
      <c r="AB40" s="99"/>
      <c r="AC40" s="98">
        <f>F26</f>
        <v>2467</v>
      </c>
      <c r="AD40" s="99"/>
      <c r="AE40" s="98">
        <f>W40+AC40</f>
        <v>2070</v>
      </c>
      <c r="AF40" s="99"/>
      <c r="AG40" s="98">
        <f>AE40+U40</f>
        <v>63280</v>
      </c>
    </row>
    <row r="41" spans="2:33" s="45" customFormat="1" ht="12.75">
      <c r="B41" s="100"/>
      <c r="C41" s="65"/>
      <c r="D41" s="100"/>
      <c r="E41" s="62"/>
      <c r="F41" s="100"/>
      <c r="G41" s="62"/>
      <c r="H41" s="100"/>
      <c r="I41" s="62"/>
      <c r="J41" s="100"/>
      <c r="K41" s="62"/>
      <c r="L41" s="100"/>
      <c r="M41" s="62"/>
      <c r="N41" s="100"/>
      <c r="O41" s="62"/>
      <c r="P41" s="101"/>
      <c r="Q41" s="101" t="s">
        <v>144</v>
      </c>
      <c r="R41" s="100"/>
      <c r="S41" s="100"/>
      <c r="T41" s="65"/>
      <c r="U41" s="100"/>
      <c r="V41" s="65"/>
      <c r="W41" s="100"/>
      <c r="X41" s="65"/>
      <c r="Y41" s="100"/>
      <c r="Z41" s="65"/>
      <c r="AA41" s="100"/>
      <c r="AB41" s="65"/>
      <c r="AC41" s="100"/>
      <c r="AD41" s="65"/>
      <c r="AE41" s="100"/>
      <c r="AF41" s="65"/>
      <c r="AG41" s="100"/>
    </row>
    <row r="42" spans="2:33" s="45" customFormat="1" ht="12.75">
      <c r="B42" s="98">
        <f>D42+N42</f>
        <v>1525</v>
      </c>
      <c r="C42" s="65"/>
      <c r="D42" s="98">
        <f>F42+L42</f>
        <v>949</v>
      </c>
      <c r="E42" s="62"/>
      <c r="F42" s="98">
        <f>F43+F44</f>
        <v>949</v>
      </c>
      <c r="G42" s="62"/>
      <c r="H42" s="98">
        <f>H43+H44</f>
        <v>580</v>
      </c>
      <c r="I42" s="62"/>
      <c r="J42" s="98">
        <f>J43+J44</f>
        <v>369</v>
      </c>
      <c r="K42" s="62"/>
      <c r="L42" s="98">
        <f>L43+L44</f>
        <v>0</v>
      </c>
      <c r="M42" s="62"/>
      <c r="N42" s="98">
        <f>N43+N44</f>
        <v>576</v>
      </c>
      <c r="O42" s="62"/>
      <c r="P42" s="102" t="s">
        <v>10</v>
      </c>
      <c r="Q42" s="102" t="s">
        <v>11</v>
      </c>
      <c r="R42" s="102"/>
      <c r="S42" s="64"/>
      <c r="T42" s="65"/>
      <c r="U42" s="98">
        <f>U43+U44</f>
        <v>833</v>
      </c>
      <c r="V42" s="62"/>
      <c r="W42" s="98">
        <f>W43+W44</f>
        <v>0</v>
      </c>
      <c r="X42" s="62"/>
      <c r="Y42" s="98">
        <f>Y43+Y44</f>
        <v>155</v>
      </c>
      <c r="Z42" s="62"/>
      <c r="AA42" s="98">
        <f>AA43+AA44</f>
        <v>589</v>
      </c>
      <c r="AB42" s="62"/>
      <c r="AC42" s="98">
        <f>AC43+AC44</f>
        <v>744</v>
      </c>
      <c r="AD42" s="65"/>
      <c r="AE42" s="65">
        <f>W42+AC42</f>
        <v>744</v>
      </c>
      <c r="AF42" s="65"/>
      <c r="AG42" s="65">
        <f>AE42+U42</f>
        <v>1577</v>
      </c>
    </row>
    <row r="43" spans="2:33" s="45" customFormat="1" ht="12.75">
      <c r="B43" s="103">
        <f>D43+N43</f>
        <v>1197</v>
      </c>
      <c r="C43" s="99"/>
      <c r="D43" s="103">
        <f>F43+L43</f>
        <v>745</v>
      </c>
      <c r="E43" s="63"/>
      <c r="F43" s="65">
        <v>745</v>
      </c>
      <c r="G43" s="63"/>
      <c r="H43" s="65">
        <v>455</v>
      </c>
      <c r="I43" s="63"/>
      <c r="J43" s="65">
        <v>290</v>
      </c>
      <c r="K43" s="63"/>
      <c r="L43" s="65">
        <v>0</v>
      </c>
      <c r="M43" s="63"/>
      <c r="N43" s="65">
        <v>452</v>
      </c>
      <c r="O43" s="104"/>
      <c r="P43" s="105" t="s">
        <v>34</v>
      </c>
      <c r="Q43" s="105"/>
      <c r="R43" s="105" t="s">
        <v>35</v>
      </c>
      <c r="S43" s="106"/>
      <c r="T43" s="107"/>
      <c r="U43" s="65">
        <v>631</v>
      </c>
      <c r="V43" s="65"/>
      <c r="W43" s="65">
        <v>0</v>
      </c>
      <c r="X43" s="65"/>
      <c r="Y43" s="65">
        <v>117</v>
      </c>
      <c r="Z43" s="65"/>
      <c r="AA43" s="65">
        <v>446</v>
      </c>
      <c r="AB43" s="65"/>
      <c r="AC43" s="65">
        <v>563</v>
      </c>
      <c r="AD43" s="65"/>
      <c r="AE43" s="65">
        <f>W43+AC43</f>
        <v>563</v>
      </c>
      <c r="AF43" s="65"/>
      <c r="AG43" s="65">
        <f>AE43+U43</f>
        <v>1194</v>
      </c>
    </row>
    <row r="44" spans="2:33" s="45" customFormat="1" ht="12.75">
      <c r="B44" s="61">
        <f>D44+N44</f>
        <v>328</v>
      </c>
      <c r="C44" s="65"/>
      <c r="D44" s="61">
        <f>F44+L44</f>
        <v>204</v>
      </c>
      <c r="E44" s="62"/>
      <c r="F44" s="61">
        <f>F46+F47</f>
        <v>204</v>
      </c>
      <c r="G44" s="62"/>
      <c r="H44" s="61">
        <f>H46+H47</f>
        <v>125</v>
      </c>
      <c r="I44" s="62"/>
      <c r="J44" s="61">
        <f>J46+J47</f>
        <v>79</v>
      </c>
      <c r="K44" s="62"/>
      <c r="L44" s="61">
        <f>L46+L47</f>
        <v>0</v>
      </c>
      <c r="M44" s="62"/>
      <c r="N44" s="61">
        <f>N46+N47</f>
        <v>124</v>
      </c>
      <c r="O44" s="62"/>
      <c r="P44" s="102" t="s">
        <v>36</v>
      </c>
      <c r="Q44" s="102"/>
      <c r="R44" s="102" t="s">
        <v>37</v>
      </c>
      <c r="S44" s="61"/>
      <c r="T44" s="61"/>
      <c r="U44" s="61">
        <f>U46+U47</f>
        <v>202</v>
      </c>
      <c r="V44" s="62"/>
      <c r="W44" s="61">
        <f>W46+W47</f>
        <v>0</v>
      </c>
      <c r="X44" s="62"/>
      <c r="Y44" s="61">
        <f>Y46+Y47</f>
        <v>38</v>
      </c>
      <c r="Z44" s="62"/>
      <c r="AA44" s="61">
        <f>AA46+AA47</f>
        <v>143</v>
      </c>
      <c r="AB44" s="62"/>
      <c r="AC44" s="61">
        <f>AC46+AC47</f>
        <v>181</v>
      </c>
      <c r="AD44" s="61"/>
      <c r="AE44" s="65">
        <f>W44+AC44</f>
        <v>181</v>
      </c>
      <c r="AF44" s="61"/>
      <c r="AG44" s="65">
        <f>AE44+U44</f>
        <v>383</v>
      </c>
    </row>
    <row r="45" spans="2:33" s="46" customFormat="1" ht="12.75">
      <c r="B45" s="108"/>
      <c r="C45" s="109"/>
      <c r="D45" s="108"/>
      <c r="E45" s="109"/>
      <c r="F45" s="108"/>
      <c r="G45" s="109"/>
      <c r="H45" s="108"/>
      <c r="I45" s="109"/>
      <c r="J45" s="108"/>
      <c r="K45" s="109"/>
      <c r="L45" s="108"/>
      <c r="M45" s="109"/>
      <c r="N45" s="108"/>
      <c r="O45" s="108"/>
      <c r="P45" s="102"/>
      <c r="Q45" s="102"/>
      <c r="R45" s="110" t="s">
        <v>38</v>
      </c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</row>
    <row r="46" spans="2:33" s="47" customFormat="1" ht="12.75">
      <c r="B46" s="111">
        <f>D46+N46</f>
        <v>328</v>
      </c>
      <c r="C46" s="111"/>
      <c r="D46" s="111">
        <f>F46+L46</f>
        <v>204</v>
      </c>
      <c r="E46" s="111"/>
      <c r="F46" s="111">
        <v>204</v>
      </c>
      <c r="G46" s="111"/>
      <c r="H46" s="111">
        <v>125</v>
      </c>
      <c r="I46" s="111"/>
      <c r="J46" s="111">
        <v>79</v>
      </c>
      <c r="K46" s="111"/>
      <c r="L46" s="111">
        <v>0</v>
      </c>
      <c r="M46" s="111"/>
      <c r="N46" s="111">
        <v>124</v>
      </c>
      <c r="O46" s="112"/>
      <c r="P46" s="113" t="s">
        <v>39</v>
      </c>
      <c r="Q46" s="113" t="s">
        <v>40</v>
      </c>
      <c r="R46" s="68" t="s">
        <v>40</v>
      </c>
      <c r="S46" s="68"/>
      <c r="T46" s="112"/>
      <c r="U46" s="111">
        <v>202</v>
      </c>
      <c r="V46" s="111"/>
      <c r="W46" s="111">
        <v>0</v>
      </c>
      <c r="X46" s="111"/>
      <c r="Y46" s="111">
        <v>38</v>
      </c>
      <c r="Z46" s="111"/>
      <c r="AA46" s="111">
        <v>143</v>
      </c>
      <c r="AB46" s="111"/>
      <c r="AC46" s="111">
        <v>181</v>
      </c>
      <c r="AD46" s="111"/>
      <c r="AE46" s="111">
        <f>W46+AC46</f>
        <v>181</v>
      </c>
      <c r="AF46" s="111"/>
      <c r="AG46" s="111">
        <f>AE46+U46</f>
        <v>383</v>
      </c>
    </row>
    <row r="47" spans="2:33" s="48" customFormat="1" ht="12.75">
      <c r="B47" s="114">
        <f>D47+N47</f>
        <v>0</v>
      </c>
      <c r="C47" s="69"/>
      <c r="D47" s="114">
        <f>F47+L47</f>
        <v>0</v>
      </c>
      <c r="E47" s="67"/>
      <c r="F47" s="114">
        <v>0</v>
      </c>
      <c r="G47" s="67"/>
      <c r="H47" s="114">
        <v>0</v>
      </c>
      <c r="I47" s="67"/>
      <c r="J47" s="114">
        <v>0</v>
      </c>
      <c r="K47" s="67"/>
      <c r="L47" s="114">
        <v>0</v>
      </c>
      <c r="M47" s="67"/>
      <c r="N47" s="114">
        <v>0</v>
      </c>
      <c r="O47" s="67"/>
      <c r="P47" s="115" t="s">
        <v>41</v>
      </c>
      <c r="Q47" s="115"/>
      <c r="R47" s="115" t="s">
        <v>42</v>
      </c>
      <c r="S47" s="114"/>
      <c r="T47" s="69"/>
      <c r="U47" s="114">
        <v>0</v>
      </c>
      <c r="V47" s="69"/>
      <c r="W47" s="114">
        <v>0</v>
      </c>
      <c r="X47" s="69"/>
      <c r="Y47" s="114">
        <v>0</v>
      </c>
      <c r="Z47" s="69"/>
      <c r="AA47" s="114">
        <v>0</v>
      </c>
      <c r="AB47" s="69"/>
      <c r="AC47" s="114">
        <v>0</v>
      </c>
      <c r="AD47" s="69"/>
      <c r="AE47" s="114">
        <f>W47+AC47</f>
        <v>0</v>
      </c>
      <c r="AF47" s="69"/>
      <c r="AG47" s="114">
        <f>AE47+U47</f>
        <v>0</v>
      </c>
    </row>
    <row r="48" spans="2:33" s="37" customFormat="1" ht="12.75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/>
      <c r="P48" s="102" t="s">
        <v>43</v>
      </c>
      <c r="Q48" s="102" t="s">
        <v>44</v>
      </c>
      <c r="R48" s="102"/>
      <c r="S48" s="117"/>
      <c r="T48" s="117"/>
      <c r="U48" s="116">
        <f>U50+U57</f>
        <v>0</v>
      </c>
      <c r="V48" s="116"/>
      <c r="W48" s="116">
        <f>W50+W57</f>
        <v>3388</v>
      </c>
      <c r="X48" s="116"/>
      <c r="Y48" s="116">
        <f>Y50+Y57</f>
        <v>0</v>
      </c>
      <c r="Z48" s="116"/>
      <c r="AA48" s="116">
        <f>AA50+AA57</f>
        <v>0</v>
      </c>
      <c r="AB48" s="116"/>
      <c r="AC48" s="116">
        <f>AC50+AC57</f>
        <v>0</v>
      </c>
      <c r="AD48" s="116"/>
      <c r="AE48" s="116">
        <f>W48+AC48</f>
        <v>3388</v>
      </c>
      <c r="AF48" s="116"/>
      <c r="AG48" s="116">
        <f>AE48+U48</f>
        <v>3388</v>
      </c>
    </row>
    <row r="49" spans="2:33" s="37" customFormat="1" ht="12.75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7"/>
      <c r="P49" s="102"/>
      <c r="Q49" s="110" t="s">
        <v>45</v>
      </c>
      <c r="R49" s="110"/>
      <c r="S49" s="117"/>
      <c r="T49" s="117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</row>
    <row r="50" spans="2:33" s="38" customFormat="1" ht="12.75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/>
      <c r="P50" s="102" t="s">
        <v>46</v>
      </c>
      <c r="Q50" s="102"/>
      <c r="R50" s="102" t="s">
        <v>47</v>
      </c>
      <c r="S50" s="117"/>
      <c r="T50" s="117"/>
      <c r="U50" s="116">
        <f>U51+U52+U54</f>
        <v>0</v>
      </c>
      <c r="V50" s="116"/>
      <c r="W50" s="116">
        <f>W51+W52+W54</f>
        <v>3388</v>
      </c>
      <c r="X50" s="116"/>
      <c r="Y50" s="116">
        <f>Y51+Y52+Y54</f>
        <v>0</v>
      </c>
      <c r="Z50" s="116"/>
      <c r="AA50" s="116">
        <f>AA51+AA52+AA54</f>
        <v>0</v>
      </c>
      <c r="AB50" s="116"/>
      <c r="AC50" s="116">
        <f>AC51+AC52+AC54</f>
        <v>0</v>
      </c>
      <c r="AD50" s="116"/>
      <c r="AE50" s="116">
        <f>W50+AC50</f>
        <v>3388</v>
      </c>
      <c r="AF50" s="116"/>
      <c r="AG50" s="116">
        <f>AE50+U50</f>
        <v>3388</v>
      </c>
    </row>
    <row r="51" spans="2:33" s="41" customFormat="1" ht="12.75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2"/>
      <c r="P51" s="113" t="s">
        <v>48</v>
      </c>
      <c r="Q51" s="113"/>
      <c r="R51" s="113" t="s">
        <v>49</v>
      </c>
      <c r="S51" s="112"/>
      <c r="T51" s="112"/>
      <c r="U51" s="111">
        <v>0</v>
      </c>
      <c r="V51" s="111"/>
      <c r="W51" s="111">
        <v>1655</v>
      </c>
      <c r="X51" s="111"/>
      <c r="Y51" s="111">
        <v>0</v>
      </c>
      <c r="Z51" s="111"/>
      <c r="AA51" s="111">
        <v>0</v>
      </c>
      <c r="AB51" s="111"/>
      <c r="AC51" s="111">
        <v>0</v>
      </c>
      <c r="AD51" s="111"/>
      <c r="AE51" s="111">
        <f>W51+AC51</f>
        <v>1655</v>
      </c>
      <c r="AF51" s="111"/>
      <c r="AG51" s="111">
        <f>AE51+U51</f>
        <v>1655</v>
      </c>
    </row>
    <row r="52" spans="2:33" s="49" customFormat="1" ht="12.75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2"/>
      <c r="P52" s="113" t="s">
        <v>50</v>
      </c>
      <c r="Q52" s="118"/>
      <c r="R52" s="113" t="s">
        <v>51</v>
      </c>
      <c r="S52" s="112"/>
      <c r="T52" s="112"/>
      <c r="U52" s="111">
        <v>0</v>
      </c>
      <c r="V52" s="111"/>
      <c r="W52" s="111">
        <v>1578</v>
      </c>
      <c r="X52" s="111"/>
      <c r="Y52" s="111">
        <v>0</v>
      </c>
      <c r="Z52" s="111"/>
      <c r="AA52" s="111">
        <v>0</v>
      </c>
      <c r="AB52" s="111"/>
      <c r="AC52" s="111">
        <v>0</v>
      </c>
      <c r="AD52" s="111"/>
      <c r="AE52" s="111">
        <f>W52+AC52</f>
        <v>1578</v>
      </c>
      <c r="AF52" s="111"/>
      <c r="AG52" s="111">
        <f>AE52+U52</f>
        <v>1578</v>
      </c>
    </row>
    <row r="53" spans="2:33" s="49" customFormat="1" ht="12.75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2"/>
      <c r="P53" s="113"/>
      <c r="Q53" s="118"/>
      <c r="R53" s="119" t="s">
        <v>52</v>
      </c>
      <c r="S53" s="112"/>
      <c r="T53" s="112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</row>
    <row r="54" spans="2:33" s="50" customFormat="1" ht="12.75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2"/>
      <c r="P54" s="113" t="s">
        <v>53</v>
      </c>
      <c r="Q54" s="118"/>
      <c r="R54" s="113" t="s">
        <v>54</v>
      </c>
      <c r="S54" s="112"/>
      <c r="T54" s="112"/>
      <c r="U54" s="111">
        <v>0</v>
      </c>
      <c r="V54" s="111"/>
      <c r="W54" s="111">
        <v>155</v>
      </c>
      <c r="X54" s="111"/>
      <c r="Y54" s="111">
        <v>0</v>
      </c>
      <c r="Z54" s="111"/>
      <c r="AA54" s="111">
        <v>0</v>
      </c>
      <c r="AB54" s="111"/>
      <c r="AC54" s="111">
        <v>0</v>
      </c>
      <c r="AD54" s="111"/>
      <c r="AE54" s="111">
        <f>W54+AC54</f>
        <v>155</v>
      </c>
      <c r="AF54" s="111"/>
      <c r="AG54" s="111">
        <f>AE54+U54</f>
        <v>155</v>
      </c>
    </row>
    <row r="55" spans="2:33" s="48" customFormat="1" ht="12.7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2"/>
      <c r="P55" s="120"/>
      <c r="Q55" s="121"/>
      <c r="R55" s="119" t="s">
        <v>55</v>
      </c>
      <c r="S55" s="112"/>
      <c r="T55" s="112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</row>
    <row r="56" spans="2:33" s="48" customFormat="1" ht="12.75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2"/>
      <c r="P56" s="120"/>
      <c r="Q56" s="121"/>
      <c r="R56" s="119" t="s">
        <v>56</v>
      </c>
      <c r="S56" s="112"/>
      <c r="T56" s="112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</row>
    <row r="57" spans="2:33" s="45" customFormat="1" ht="12.75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7"/>
      <c r="P57" s="102" t="s">
        <v>57</v>
      </c>
      <c r="Q57" s="122"/>
      <c r="R57" s="102" t="s">
        <v>58</v>
      </c>
      <c r="S57" s="117"/>
      <c r="T57" s="117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</row>
    <row r="58" spans="2:33" s="45" customFormat="1" ht="12.75">
      <c r="B58" s="100"/>
      <c r="C58" s="65"/>
      <c r="D58" s="100"/>
      <c r="E58" s="62"/>
      <c r="F58" s="100"/>
      <c r="G58" s="62"/>
      <c r="H58" s="100"/>
      <c r="I58" s="62"/>
      <c r="J58" s="100"/>
      <c r="K58" s="62"/>
      <c r="L58" s="100"/>
      <c r="M58" s="62"/>
      <c r="N58" s="100"/>
      <c r="O58" s="62"/>
      <c r="P58" s="101"/>
      <c r="Q58" s="101"/>
      <c r="R58" s="101" t="s">
        <v>59</v>
      </c>
      <c r="S58" s="100"/>
      <c r="T58" s="65"/>
      <c r="U58" s="100">
        <v>0</v>
      </c>
      <c r="V58" s="65"/>
      <c r="W58" s="100"/>
      <c r="X58" s="65"/>
      <c r="Y58" s="100"/>
      <c r="Z58" s="65"/>
      <c r="AA58" s="100"/>
      <c r="AB58" s="65"/>
      <c r="AC58" s="100">
        <v>0</v>
      </c>
      <c r="AD58" s="65"/>
      <c r="AE58" s="100"/>
      <c r="AF58" s="65"/>
      <c r="AG58" s="100"/>
    </row>
    <row r="59" spans="2:33" s="45" customFormat="1" ht="12.75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102" t="s">
        <v>60</v>
      </c>
      <c r="Q59" s="102" t="s">
        <v>61</v>
      </c>
      <c r="R59" s="102"/>
      <c r="S59" s="117"/>
      <c r="T59" s="117"/>
      <c r="U59" s="116">
        <f>U60+U61</f>
        <v>0</v>
      </c>
      <c r="V59" s="116"/>
      <c r="W59" s="116">
        <f>W60+W61</f>
        <v>-6050</v>
      </c>
      <c r="X59" s="116"/>
      <c r="Y59" s="116">
        <f>Y60+Y61</f>
        <v>0</v>
      </c>
      <c r="Z59" s="116"/>
      <c r="AA59" s="116">
        <f>AA60+AA61</f>
        <v>0</v>
      </c>
      <c r="AB59" s="116"/>
      <c r="AC59" s="116">
        <f>AC60+AC61</f>
        <v>0</v>
      </c>
      <c r="AD59" s="116"/>
      <c r="AE59" s="116">
        <f aca="true" t="shared" si="0" ref="AE59:AE65">W59+AC59</f>
        <v>-6050</v>
      </c>
      <c r="AF59" s="116"/>
      <c r="AG59" s="116">
        <f aca="true" t="shared" si="1" ref="AG59:AG65">AE59+U59</f>
        <v>-6050</v>
      </c>
    </row>
    <row r="60" spans="2:33" s="45" customFormat="1" ht="12.75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7"/>
      <c r="P60" s="102" t="s">
        <v>33</v>
      </c>
      <c r="Q60" s="122"/>
      <c r="R60" s="102" t="s">
        <v>62</v>
      </c>
      <c r="S60" s="117"/>
      <c r="T60" s="117"/>
      <c r="U60" s="116">
        <v>0</v>
      </c>
      <c r="V60" s="116"/>
      <c r="W60" s="116">
        <v>-1705</v>
      </c>
      <c r="X60" s="116"/>
      <c r="Y60" s="116">
        <v>0</v>
      </c>
      <c r="Z60" s="116"/>
      <c r="AA60" s="116">
        <v>0</v>
      </c>
      <c r="AB60" s="116"/>
      <c r="AC60" s="116">
        <v>0</v>
      </c>
      <c r="AD60" s="116"/>
      <c r="AE60" s="116">
        <f t="shared" si="0"/>
        <v>-1705</v>
      </c>
      <c r="AF60" s="116"/>
      <c r="AG60" s="116">
        <f t="shared" si="1"/>
        <v>-1705</v>
      </c>
    </row>
    <row r="61" spans="2:33" s="45" customFormat="1" ht="12.75">
      <c r="B61" s="100"/>
      <c r="C61" s="65"/>
      <c r="D61" s="100"/>
      <c r="E61" s="62"/>
      <c r="F61" s="100"/>
      <c r="G61" s="62"/>
      <c r="H61" s="100"/>
      <c r="I61" s="62"/>
      <c r="J61" s="100"/>
      <c r="K61" s="62"/>
      <c r="L61" s="100"/>
      <c r="M61" s="62"/>
      <c r="N61" s="100"/>
      <c r="O61" s="62"/>
      <c r="P61" s="101" t="s">
        <v>63</v>
      </c>
      <c r="Q61" s="101"/>
      <c r="R61" s="101" t="s">
        <v>64</v>
      </c>
      <c r="S61" s="100"/>
      <c r="T61" s="65"/>
      <c r="U61" s="100">
        <v>0</v>
      </c>
      <c r="V61" s="65"/>
      <c r="W61" s="100">
        <v>-4345</v>
      </c>
      <c r="X61" s="65"/>
      <c r="Y61" s="100">
        <v>0</v>
      </c>
      <c r="Z61" s="65"/>
      <c r="AA61" s="100">
        <v>0</v>
      </c>
      <c r="AB61" s="65"/>
      <c r="AC61" s="100">
        <v>0</v>
      </c>
      <c r="AD61" s="65"/>
      <c r="AE61" s="100">
        <f t="shared" si="0"/>
        <v>-4345</v>
      </c>
      <c r="AF61" s="65"/>
      <c r="AG61" s="100">
        <f t="shared" si="1"/>
        <v>-4345</v>
      </c>
    </row>
    <row r="62" spans="2:33" s="45" customFormat="1" ht="12.75">
      <c r="B62" s="116">
        <f>D62+N62</f>
        <v>55628</v>
      </c>
      <c r="C62" s="116"/>
      <c r="D62" s="116">
        <f>F62+L62</f>
        <v>37427</v>
      </c>
      <c r="E62" s="116"/>
      <c r="F62" s="116">
        <f>F63+F64+F65+F67+F69</f>
        <v>37427</v>
      </c>
      <c r="G62" s="116"/>
      <c r="H62" s="116">
        <f>H63+H64+H65+H67+H69</f>
        <v>26587</v>
      </c>
      <c r="I62" s="116"/>
      <c r="J62" s="116">
        <f>J63+J64+J65+J67+J69</f>
        <v>10840</v>
      </c>
      <c r="K62" s="116"/>
      <c r="L62" s="116">
        <f>L63+L64+L65+L67+L69</f>
        <v>0</v>
      </c>
      <c r="M62" s="116"/>
      <c r="N62" s="116">
        <f>N63+N64+N65+N67+N69</f>
        <v>18201</v>
      </c>
      <c r="O62" s="117"/>
      <c r="P62" s="102" t="s">
        <v>17</v>
      </c>
      <c r="Q62" s="122" t="s">
        <v>18</v>
      </c>
      <c r="R62" s="102"/>
      <c r="S62" s="117"/>
      <c r="T62" s="117"/>
      <c r="U62" s="116">
        <f>U63+U64+U65+U67+U69</f>
        <v>11925</v>
      </c>
      <c r="V62" s="116"/>
      <c r="W62" s="116">
        <f>W63+W64+W65+W67+W69</f>
        <v>0</v>
      </c>
      <c r="X62" s="116"/>
      <c r="Y62" s="116">
        <f>Y63+Y64+Y65+Y67+Y69</f>
        <v>16234</v>
      </c>
      <c r="Z62" s="116"/>
      <c r="AA62" s="116">
        <f>AA63+AA64+AA65+AA67+AA69</f>
        <v>59181</v>
      </c>
      <c r="AB62" s="116"/>
      <c r="AC62" s="116">
        <f>AC63+AC64+AC65+AC67+AC69</f>
        <v>75415</v>
      </c>
      <c r="AD62" s="116"/>
      <c r="AE62" s="116">
        <f t="shared" si="0"/>
        <v>75415</v>
      </c>
      <c r="AF62" s="116"/>
      <c r="AG62" s="116">
        <f t="shared" si="1"/>
        <v>87340</v>
      </c>
    </row>
    <row r="63" spans="2:33" s="48" customFormat="1" ht="12.75">
      <c r="B63" s="111">
        <f>D63+N63</f>
        <v>28514</v>
      </c>
      <c r="C63" s="111"/>
      <c r="D63" s="111">
        <f>F63+L63</f>
        <v>23371</v>
      </c>
      <c r="E63" s="111"/>
      <c r="F63" s="111">
        <v>23371</v>
      </c>
      <c r="G63" s="111"/>
      <c r="H63" s="111">
        <v>17485</v>
      </c>
      <c r="I63" s="111"/>
      <c r="J63" s="111">
        <v>5886</v>
      </c>
      <c r="K63" s="111"/>
      <c r="L63" s="111">
        <v>0</v>
      </c>
      <c r="M63" s="111"/>
      <c r="N63" s="111">
        <v>5143</v>
      </c>
      <c r="O63" s="112"/>
      <c r="P63" s="113" t="s">
        <v>65</v>
      </c>
      <c r="Q63" s="123"/>
      <c r="R63" s="113" t="s">
        <v>66</v>
      </c>
      <c r="S63" s="112"/>
      <c r="T63" s="112"/>
      <c r="U63" s="111">
        <v>6355</v>
      </c>
      <c r="V63" s="111"/>
      <c r="W63" s="111">
        <v>0</v>
      </c>
      <c r="X63" s="111"/>
      <c r="Y63" s="111">
        <v>12067</v>
      </c>
      <c r="Z63" s="111"/>
      <c r="AA63" s="111">
        <v>48953</v>
      </c>
      <c r="AB63" s="111"/>
      <c r="AC63" s="111">
        <v>61020</v>
      </c>
      <c r="AD63" s="111"/>
      <c r="AE63" s="111">
        <f t="shared" si="0"/>
        <v>61020</v>
      </c>
      <c r="AF63" s="111"/>
      <c r="AG63" s="111">
        <f t="shared" si="1"/>
        <v>67375</v>
      </c>
    </row>
    <row r="64" spans="2:33" s="48" customFormat="1" ht="12.75">
      <c r="B64" s="111">
        <f>D64+N64</f>
        <v>23947</v>
      </c>
      <c r="C64" s="111"/>
      <c r="D64" s="111">
        <f>F64+L64</f>
        <v>12263</v>
      </c>
      <c r="E64" s="111"/>
      <c r="F64" s="111">
        <v>12263</v>
      </c>
      <c r="G64" s="111"/>
      <c r="H64" s="111">
        <v>8415</v>
      </c>
      <c r="I64" s="111"/>
      <c r="J64" s="111">
        <v>3848</v>
      </c>
      <c r="K64" s="111"/>
      <c r="L64" s="111">
        <v>0</v>
      </c>
      <c r="M64" s="111"/>
      <c r="N64" s="111">
        <v>11684</v>
      </c>
      <c r="O64" s="112"/>
      <c r="P64" s="113" t="s">
        <v>67</v>
      </c>
      <c r="Q64" s="123"/>
      <c r="R64" s="113" t="s">
        <v>68</v>
      </c>
      <c r="S64" s="112"/>
      <c r="T64" s="112"/>
      <c r="U64" s="111">
        <v>5154</v>
      </c>
      <c r="V64" s="111"/>
      <c r="W64" s="111">
        <v>0</v>
      </c>
      <c r="X64" s="111"/>
      <c r="Y64" s="111">
        <v>4089</v>
      </c>
      <c r="Z64" s="111"/>
      <c r="AA64" s="111">
        <v>9166</v>
      </c>
      <c r="AB64" s="111"/>
      <c r="AC64" s="111">
        <v>13255</v>
      </c>
      <c r="AD64" s="111"/>
      <c r="AE64" s="111">
        <f t="shared" si="0"/>
        <v>13255</v>
      </c>
      <c r="AF64" s="111"/>
      <c r="AG64" s="111">
        <f t="shared" si="1"/>
        <v>18409</v>
      </c>
    </row>
    <row r="65" spans="2:33" s="48" customFormat="1" ht="12.75">
      <c r="B65" s="111">
        <f>D65+N65</f>
        <v>3058</v>
      </c>
      <c r="C65" s="111"/>
      <c r="D65" s="111">
        <f>F65+L65</f>
        <v>1715</v>
      </c>
      <c r="E65" s="111"/>
      <c r="F65" s="111">
        <v>1715</v>
      </c>
      <c r="G65" s="111"/>
      <c r="H65" s="111">
        <v>622</v>
      </c>
      <c r="I65" s="111"/>
      <c r="J65" s="111">
        <v>1093</v>
      </c>
      <c r="K65" s="111"/>
      <c r="L65" s="111">
        <v>0</v>
      </c>
      <c r="M65" s="111"/>
      <c r="N65" s="111">
        <v>1343</v>
      </c>
      <c r="O65" s="112"/>
      <c r="P65" s="113" t="s">
        <v>69</v>
      </c>
      <c r="Q65" s="123"/>
      <c r="R65" s="113" t="s">
        <v>137</v>
      </c>
      <c r="S65" s="112"/>
      <c r="T65" s="112"/>
      <c r="U65" s="111">
        <v>394</v>
      </c>
      <c r="V65" s="111"/>
      <c r="W65" s="111">
        <v>0</v>
      </c>
      <c r="X65" s="111"/>
      <c r="Y65" s="111">
        <v>70</v>
      </c>
      <c r="Z65" s="111"/>
      <c r="AA65" s="111">
        <v>1025</v>
      </c>
      <c r="AB65" s="111"/>
      <c r="AC65" s="111">
        <v>1095</v>
      </c>
      <c r="AD65" s="111"/>
      <c r="AE65" s="111">
        <f t="shared" si="0"/>
        <v>1095</v>
      </c>
      <c r="AF65" s="111"/>
      <c r="AG65" s="111">
        <f t="shared" si="1"/>
        <v>1489</v>
      </c>
    </row>
    <row r="66" spans="2:33" s="48" customFormat="1" ht="12.75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2"/>
      <c r="P66" s="113"/>
      <c r="Q66" s="123"/>
      <c r="R66" s="113" t="s">
        <v>138</v>
      </c>
      <c r="S66" s="112"/>
      <c r="T66" s="112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</row>
    <row r="67" spans="2:64" s="42" customFormat="1" ht="12.75">
      <c r="B67" s="111">
        <f>D67+N67</f>
        <v>109</v>
      </c>
      <c r="C67" s="111"/>
      <c r="D67" s="111">
        <f>F67+L67</f>
        <v>78</v>
      </c>
      <c r="E67" s="111"/>
      <c r="F67" s="111">
        <v>78</v>
      </c>
      <c r="G67" s="111"/>
      <c r="H67" s="111">
        <v>65</v>
      </c>
      <c r="I67" s="111"/>
      <c r="J67" s="111">
        <v>13</v>
      </c>
      <c r="K67" s="111"/>
      <c r="L67" s="111">
        <v>0</v>
      </c>
      <c r="M67" s="111"/>
      <c r="N67" s="111">
        <v>31</v>
      </c>
      <c r="O67" s="112"/>
      <c r="P67" s="113" t="s">
        <v>70</v>
      </c>
      <c r="Q67" s="123"/>
      <c r="R67" s="113" t="s">
        <v>71</v>
      </c>
      <c r="S67" s="112"/>
      <c r="T67" s="112"/>
      <c r="U67" s="111">
        <v>22</v>
      </c>
      <c r="V67" s="111"/>
      <c r="W67" s="111">
        <v>0</v>
      </c>
      <c r="X67" s="111"/>
      <c r="Y67" s="111">
        <v>8</v>
      </c>
      <c r="Z67" s="111"/>
      <c r="AA67" s="111">
        <v>37</v>
      </c>
      <c r="AB67" s="111"/>
      <c r="AC67" s="111">
        <v>45</v>
      </c>
      <c r="AD67" s="111"/>
      <c r="AE67" s="111">
        <f>W67+AC67</f>
        <v>45</v>
      </c>
      <c r="AF67" s="111"/>
      <c r="AG67" s="111">
        <f>AE67+U67</f>
        <v>67</v>
      </c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2:33" s="48" customFormat="1" ht="12.75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2"/>
      <c r="P68" s="113"/>
      <c r="Q68" s="123"/>
      <c r="R68" s="113" t="s">
        <v>72</v>
      </c>
      <c r="S68" s="112"/>
      <c r="T68" s="112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</row>
    <row r="69" spans="2:33" s="48" customFormat="1" ht="12.75">
      <c r="B69" s="114">
        <f>D69+N69</f>
        <v>0</v>
      </c>
      <c r="C69" s="69"/>
      <c r="D69" s="114">
        <f>F69+L69</f>
        <v>0</v>
      </c>
      <c r="E69" s="67"/>
      <c r="F69" s="114">
        <v>0</v>
      </c>
      <c r="G69" s="67"/>
      <c r="H69" s="114">
        <v>0</v>
      </c>
      <c r="I69" s="67"/>
      <c r="J69" s="114">
        <v>0</v>
      </c>
      <c r="K69" s="67"/>
      <c r="L69" s="114">
        <v>0</v>
      </c>
      <c r="M69" s="67"/>
      <c r="N69" s="114">
        <v>0</v>
      </c>
      <c r="O69" s="67"/>
      <c r="P69" s="115" t="s">
        <v>73</v>
      </c>
      <c r="Q69" s="115"/>
      <c r="R69" s="115" t="s">
        <v>74</v>
      </c>
      <c r="S69" s="114"/>
      <c r="T69" s="69"/>
      <c r="U69" s="114">
        <v>0</v>
      </c>
      <c r="V69" s="69"/>
      <c r="W69" s="114">
        <v>0</v>
      </c>
      <c r="X69" s="69"/>
      <c r="Y69" s="114">
        <v>0</v>
      </c>
      <c r="Z69" s="69"/>
      <c r="AA69" s="114">
        <v>0</v>
      </c>
      <c r="AB69" s="69"/>
      <c r="AC69" s="114">
        <v>0</v>
      </c>
      <c r="AD69" s="69"/>
      <c r="AE69" s="114">
        <f>W69+AC69</f>
        <v>0</v>
      </c>
      <c r="AF69" s="69"/>
      <c r="AG69" s="114">
        <f>AE69+U69</f>
        <v>0</v>
      </c>
    </row>
    <row r="70" spans="2:33" s="45" customFormat="1" ht="12.75">
      <c r="B70" s="116">
        <f>D70+N70</f>
        <v>549</v>
      </c>
      <c r="C70" s="116"/>
      <c r="D70" s="116">
        <f>F70+L70</f>
        <v>420</v>
      </c>
      <c r="E70" s="116"/>
      <c r="F70" s="116">
        <v>420</v>
      </c>
      <c r="G70" s="116"/>
      <c r="H70" s="116">
        <v>382</v>
      </c>
      <c r="I70" s="116"/>
      <c r="J70" s="116">
        <v>38</v>
      </c>
      <c r="K70" s="116"/>
      <c r="L70" s="116">
        <v>0</v>
      </c>
      <c r="M70" s="116"/>
      <c r="N70" s="116">
        <v>129</v>
      </c>
      <c r="O70" s="117"/>
      <c r="P70" s="102" t="s">
        <v>19</v>
      </c>
      <c r="Q70" s="122" t="s">
        <v>139</v>
      </c>
      <c r="R70" s="102"/>
      <c r="S70" s="117"/>
      <c r="T70" s="117"/>
      <c r="U70" s="116">
        <v>109</v>
      </c>
      <c r="V70" s="116"/>
      <c r="W70" s="116">
        <v>0</v>
      </c>
      <c r="X70" s="116"/>
      <c r="Y70" s="116">
        <v>79</v>
      </c>
      <c r="Z70" s="116"/>
      <c r="AA70" s="116">
        <v>438</v>
      </c>
      <c r="AB70" s="116"/>
      <c r="AC70" s="116">
        <v>517</v>
      </c>
      <c r="AD70" s="116"/>
      <c r="AE70" s="116">
        <f>W70+AC70</f>
        <v>517</v>
      </c>
      <c r="AF70" s="116"/>
      <c r="AG70" s="116">
        <f>AE70+U70</f>
        <v>626</v>
      </c>
    </row>
    <row r="71" spans="2:33" s="45" customFormat="1" ht="12" customHeight="1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7"/>
      <c r="P71" s="102"/>
      <c r="Q71" s="122" t="s">
        <v>140</v>
      </c>
      <c r="R71" s="102"/>
      <c r="S71" s="117"/>
      <c r="T71" s="117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</row>
    <row r="72" spans="2:33" s="45" customFormat="1" ht="12" customHeight="1">
      <c r="B72" s="116">
        <f aca="true" t="shared" si="2" ref="B72:B77">D72+N72</f>
        <v>986</v>
      </c>
      <c r="C72" s="116"/>
      <c r="D72" s="116">
        <f aca="true" t="shared" si="3" ref="D72:D77">F72+L72</f>
        <v>731</v>
      </c>
      <c r="E72" s="116"/>
      <c r="F72" s="116">
        <f>F73+F74</f>
        <v>731</v>
      </c>
      <c r="G72" s="116"/>
      <c r="H72" s="116">
        <f>H73+H74</f>
        <v>368</v>
      </c>
      <c r="I72" s="116"/>
      <c r="J72" s="116">
        <f>J73+J74</f>
        <v>363</v>
      </c>
      <c r="K72" s="116"/>
      <c r="L72" s="116">
        <f>L73+L74</f>
        <v>0</v>
      </c>
      <c r="M72" s="116"/>
      <c r="N72" s="116">
        <f>N73+N74</f>
        <v>255</v>
      </c>
      <c r="O72" s="117"/>
      <c r="P72" s="102" t="s">
        <v>20</v>
      </c>
      <c r="Q72" s="122" t="s">
        <v>21</v>
      </c>
      <c r="R72" s="102"/>
      <c r="S72" s="117"/>
      <c r="T72" s="117"/>
      <c r="U72" s="116">
        <f>U73+U74</f>
        <v>205</v>
      </c>
      <c r="V72" s="116"/>
      <c r="W72" s="116">
        <f>W73+W74</f>
        <v>0</v>
      </c>
      <c r="X72" s="116"/>
      <c r="Y72" s="116">
        <f>Y73+Y74</f>
        <v>135</v>
      </c>
      <c r="Z72" s="116"/>
      <c r="AA72" s="116">
        <f>AA73+AA74</f>
        <v>180</v>
      </c>
      <c r="AB72" s="116"/>
      <c r="AC72" s="116">
        <f>AC73+AC74</f>
        <v>315</v>
      </c>
      <c r="AD72" s="116"/>
      <c r="AE72" s="116">
        <f>W72+AC72</f>
        <v>315</v>
      </c>
      <c r="AF72" s="116"/>
      <c r="AG72" s="116">
        <f>AE72+U72</f>
        <v>520</v>
      </c>
    </row>
    <row r="73" spans="2:33" s="48" customFormat="1" ht="12" customHeight="1">
      <c r="B73" s="111">
        <f t="shared" si="2"/>
        <v>986</v>
      </c>
      <c r="C73" s="111"/>
      <c r="D73" s="111">
        <f t="shared" si="3"/>
        <v>731</v>
      </c>
      <c r="E73" s="111"/>
      <c r="F73" s="111">
        <v>731</v>
      </c>
      <c r="G73" s="111"/>
      <c r="H73" s="111">
        <v>368</v>
      </c>
      <c r="I73" s="111"/>
      <c r="J73" s="111">
        <v>363</v>
      </c>
      <c r="K73" s="111"/>
      <c r="L73" s="111">
        <v>0</v>
      </c>
      <c r="M73" s="111"/>
      <c r="N73" s="111">
        <v>255</v>
      </c>
      <c r="O73" s="112"/>
      <c r="P73" s="113" t="s">
        <v>75</v>
      </c>
      <c r="Q73" s="123"/>
      <c r="R73" s="113" t="s">
        <v>76</v>
      </c>
      <c r="S73" s="112"/>
      <c r="T73" s="112"/>
      <c r="U73" s="111">
        <v>205</v>
      </c>
      <c r="V73" s="111"/>
      <c r="W73" s="111">
        <v>0</v>
      </c>
      <c r="X73" s="111"/>
      <c r="Y73" s="111">
        <v>135</v>
      </c>
      <c r="Z73" s="111"/>
      <c r="AA73" s="111">
        <v>180</v>
      </c>
      <c r="AB73" s="111"/>
      <c r="AC73" s="111">
        <v>315</v>
      </c>
      <c r="AD73" s="111"/>
      <c r="AE73" s="111">
        <f>W73+AC73</f>
        <v>315</v>
      </c>
      <c r="AF73" s="111"/>
      <c r="AG73" s="111">
        <f>AE73+U73</f>
        <v>520</v>
      </c>
    </row>
    <row r="74" spans="2:33" s="48" customFormat="1" ht="12" customHeight="1">
      <c r="B74" s="124">
        <f t="shared" si="2"/>
        <v>0</v>
      </c>
      <c r="C74" s="125"/>
      <c r="D74" s="124">
        <f t="shared" si="3"/>
        <v>0</v>
      </c>
      <c r="E74" s="126"/>
      <c r="F74" s="111">
        <v>0</v>
      </c>
      <c r="G74" s="126"/>
      <c r="H74" s="111">
        <v>0</v>
      </c>
      <c r="I74" s="126"/>
      <c r="J74" s="111">
        <v>0</v>
      </c>
      <c r="K74" s="126"/>
      <c r="L74" s="111">
        <v>0</v>
      </c>
      <c r="M74" s="126"/>
      <c r="N74" s="111">
        <v>0</v>
      </c>
      <c r="O74" s="126"/>
      <c r="P74" s="127" t="s">
        <v>77</v>
      </c>
      <c r="Q74" s="127"/>
      <c r="R74" s="127" t="s">
        <v>78</v>
      </c>
      <c r="S74" s="124"/>
      <c r="T74" s="125"/>
      <c r="U74" s="111">
        <v>0</v>
      </c>
      <c r="V74" s="125"/>
      <c r="W74" s="111">
        <v>0</v>
      </c>
      <c r="X74" s="125"/>
      <c r="Y74" s="111">
        <v>0</v>
      </c>
      <c r="Z74" s="125"/>
      <c r="AA74" s="111">
        <v>0</v>
      </c>
      <c r="AB74" s="125"/>
      <c r="AC74" s="111">
        <v>0</v>
      </c>
      <c r="AD74" s="125"/>
      <c r="AE74" s="124">
        <f>W74+AC74</f>
        <v>0</v>
      </c>
      <c r="AF74" s="125"/>
      <c r="AG74" s="124">
        <f>AE74+U74</f>
        <v>0</v>
      </c>
    </row>
    <row r="75" spans="2:33" s="45" customFormat="1" ht="12" customHeight="1">
      <c r="B75" s="116">
        <f t="shared" si="2"/>
        <v>82</v>
      </c>
      <c r="C75" s="116"/>
      <c r="D75" s="116">
        <f t="shared" si="3"/>
        <v>71</v>
      </c>
      <c r="E75" s="116"/>
      <c r="F75" s="116">
        <f>F77</f>
        <v>71</v>
      </c>
      <c r="G75" s="116"/>
      <c r="H75" s="116">
        <f>H77</f>
        <v>43</v>
      </c>
      <c r="I75" s="116"/>
      <c r="J75" s="116">
        <f>J77</f>
        <v>28</v>
      </c>
      <c r="K75" s="116"/>
      <c r="L75" s="116">
        <f>L77</f>
        <v>0</v>
      </c>
      <c r="M75" s="116"/>
      <c r="N75" s="116">
        <f>N77</f>
        <v>11</v>
      </c>
      <c r="O75" s="117"/>
      <c r="P75" s="102" t="s">
        <v>22</v>
      </c>
      <c r="Q75" s="122" t="s">
        <v>79</v>
      </c>
      <c r="R75" s="102"/>
      <c r="S75" s="117"/>
      <c r="T75" s="117"/>
      <c r="U75" s="116">
        <f>U77</f>
        <v>11</v>
      </c>
      <c r="V75" s="116"/>
      <c r="W75" s="116">
        <f>W77</f>
        <v>0</v>
      </c>
      <c r="X75" s="116"/>
      <c r="Y75" s="116">
        <f>Y77</f>
        <v>8</v>
      </c>
      <c r="Z75" s="116"/>
      <c r="AA75" s="116">
        <f>AA77</f>
        <v>28</v>
      </c>
      <c r="AB75" s="116"/>
      <c r="AC75" s="116">
        <f>AC77</f>
        <v>36</v>
      </c>
      <c r="AD75" s="116"/>
      <c r="AE75" s="116">
        <f>W75+AC75</f>
        <v>36</v>
      </c>
      <c r="AF75" s="116"/>
      <c r="AG75" s="116">
        <f>AE75+U75</f>
        <v>47</v>
      </c>
    </row>
    <row r="76" spans="2:33" s="45" customFormat="1" ht="12" customHeight="1">
      <c r="B76" s="116">
        <f t="shared" si="2"/>
        <v>0</v>
      </c>
      <c r="C76" s="116"/>
      <c r="D76" s="116">
        <f t="shared" si="3"/>
        <v>0</v>
      </c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7"/>
      <c r="P76" s="102"/>
      <c r="Q76" s="122" t="s">
        <v>80</v>
      </c>
      <c r="R76" s="102"/>
      <c r="S76" s="117"/>
      <c r="T76" s="117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</row>
    <row r="77" spans="2:33" s="48" customFormat="1" ht="12" customHeight="1">
      <c r="B77" s="159">
        <f t="shared" si="2"/>
        <v>82</v>
      </c>
      <c r="C77" s="111"/>
      <c r="D77" s="159">
        <f t="shared" si="3"/>
        <v>71</v>
      </c>
      <c r="E77" s="111"/>
      <c r="F77" s="159">
        <v>71</v>
      </c>
      <c r="G77" s="111"/>
      <c r="H77" s="159">
        <v>43</v>
      </c>
      <c r="I77" s="111"/>
      <c r="J77" s="159">
        <v>28</v>
      </c>
      <c r="K77" s="111"/>
      <c r="L77" s="159">
        <v>0</v>
      </c>
      <c r="M77" s="111"/>
      <c r="N77" s="159">
        <v>11</v>
      </c>
      <c r="O77" s="112"/>
      <c r="P77" s="113" t="s">
        <v>81</v>
      </c>
      <c r="Q77" s="123"/>
      <c r="R77" s="113" t="s">
        <v>82</v>
      </c>
      <c r="S77" s="112"/>
      <c r="T77" s="112"/>
      <c r="U77" s="159">
        <v>11</v>
      </c>
      <c r="V77" s="111"/>
      <c r="W77" s="159">
        <v>0</v>
      </c>
      <c r="X77" s="111"/>
      <c r="Y77" s="159">
        <v>8</v>
      </c>
      <c r="Z77" s="111"/>
      <c r="AA77" s="159">
        <v>28</v>
      </c>
      <c r="AB77" s="111"/>
      <c r="AC77" s="159">
        <v>36</v>
      </c>
      <c r="AD77" s="111"/>
      <c r="AE77" s="111">
        <f>W77+AC77</f>
        <v>36</v>
      </c>
      <c r="AF77" s="111"/>
      <c r="AG77" s="111">
        <f>AE77+U77</f>
        <v>47</v>
      </c>
    </row>
    <row r="78" spans="2:33" s="48" customFormat="1" ht="12" customHeight="1">
      <c r="B78" s="114"/>
      <c r="C78" s="69"/>
      <c r="D78" s="114"/>
      <c r="E78" s="67"/>
      <c r="F78" s="114"/>
      <c r="G78" s="67"/>
      <c r="H78" s="114"/>
      <c r="I78" s="67"/>
      <c r="J78" s="114"/>
      <c r="K78" s="67"/>
      <c r="L78" s="114"/>
      <c r="M78" s="67"/>
      <c r="N78" s="114"/>
      <c r="O78" s="67"/>
      <c r="P78" s="115"/>
      <c r="Q78" s="115"/>
      <c r="R78" s="115" t="s">
        <v>83</v>
      </c>
      <c r="S78" s="114"/>
      <c r="T78" s="69"/>
      <c r="U78" s="114"/>
      <c r="V78" s="69"/>
      <c r="W78" s="114"/>
      <c r="X78" s="69"/>
      <c r="Y78" s="114"/>
      <c r="Z78" s="69"/>
      <c r="AA78" s="114"/>
      <c r="AB78" s="69"/>
      <c r="AC78" s="114"/>
      <c r="AD78" s="69"/>
      <c r="AE78" s="114"/>
      <c r="AF78" s="69"/>
      <c r="AG78" s="114"/>
    </row>
    <row r="79" spans="2:33" s="45" customFormat="1" ht="12" customHeight="1">
      <c r="B79" s="116">
        <f aca="true" t="shared" si="4" ref="B79:B84">D79+N79</f>
        <v>10184</v>
      </c>
      <c r="C79" s="116"/>
      <c r="D79" s="116">
        <f aca="true" t="shared" si="5" ref="D79:D84">F79+L79</f>
        <v>6572</v>
      </c>
      <c r="E79" s="116"/>
      <c r="F79" s="116">
        <f>SUM(F80:F83)</f>
        <v>5515</v>
      </c>
      <c r="G79" s="116"/>
      <c r="H79" s="116">
        <f>SUM(H80:H83)</f>
        <v>2933</v>
      </c>
      <c r="I79" s="116"/>
      <c r="J79" s="116">
        <f>SUM(J80:J83)</f>
        <v>2582</v>
      </c>
      <c r="K79" s="116"/>
      <c r="L79" s="116">
        <f>SUM(L80:L83)</f>
        <v>1057</v>
      </c>
      <c r="M79" s="116"/>
      <c r="N79" s="116">
        <f>SUM(N80:N83)</f>
        <v>3612</v>
      </c>
      <c r="O79" s="117"/>
      <c r="P79" s="102" t="s">
        <v>23</v>
      </c>
      <c r="Q79" s="122" t="s">
        <v>24</v>
      </c>
      <c r="R79" s="102"/>
      <c r="S79" s="117"/>
      <c r="T79" s="117"/>
      <c r="U79" s="116">
        <f>SUM(U80:U83)</f>
        <v>11668</v>
      </c>
      <c r="V79" s="116"/>
      <c r="W79" s="116">
        <f>SUM(W80:W83)</f>
        <v>7655</v>
      </c>
      <c r="X79" s="116"/>
      <c r="Y79" s="116">
        <f>SUM(Y80:Y83)</f>
        <v>1380</v>
      </c>
      <c r="Z79" s="116"/>
      <c r="AA79" s="116">
        <f>SUM(AA80:AA83)</f>
        <v>1790</v>
      </c>
      <c r="AB79" s="116"/>
      <c r="AC79" s="116">
        <f>SUM(AC80:AC83)</f>
        <v>3170</v>
      </c>
      <c r="AD79" s="116"/>
      <c r="AE79" s="116">
        <f>W79+AC79</f>
        <v>10825</v>
      </c>
      <c r="AF79" s="116"/>
      <c r="AG79" s="116">
        <f>AE79+U79</f>
        <v>22493</v>
      </c>
    </row>
    <row r="80" spans="2:33" s="48" customFormat="1" ht="12" customHeight="1">
      <c r="B80" s="111">
        <f t="shared" si="4"/>
        <v>404</v>
      </c>
      <c r="C80" s="111"/>
      <c r="D80" s="111">
        <f t="shared" si="5"/>
        <v>298</v>
      </c>
      <c r="E80" s="111"/>
      <c r="F80" s="111">
        <v>298</v>
      </c>
      <c r="G80" s="111"/>
      <c r="H80" s="111">
        <v>213</v>
      </c>
      <c r="I80" s="111"/>
      <c r="J80" s="111">
        <v>85</v>
      </c>
      <c r="K80" s="111"/>
      <c r="L80" s="111">
        <v>0</v>
      </c>
      <c r="M80" s="111"/>
      <c r="N80" s="111">
        <v>106</v>
      </c>
      <c r="O80" s="112"/>
      <c r="P80" s="113" t="s">
        <v>84</v>
      </c>
      <c r="Q80" s="123"/>
      <c r="R80" s="113" t="s">
        <v>85</v>
      </c>
      <c r="S80" s="112"/>
      <c r="T80" s="112"/>
      <c r="U80" s="111">
        <v>88</v>
      </c>
      <c r="V80" s="111"/>
      <c r="W80" s="111">
        <v>0</v>
      </c>
      <c r="X80" s="111"/>
      <c r="Y80" s="111">
        <v>126</v>
      </c>
      <c r="Z80" s="111"/>
      <c r="AA80" s="111">
        <v>170</v>
      </c>
      <c r="AB80" s="111"/>
      <c r="AC80" s="111">
        <v>296</v>
      </c>
      <c r="AD80" s="111"/>
      <c r="AE80" s="111">
        <f>W80+AC80</f>
        <v>296</v>
      </c>
      <c r="AF80" s="111"/>
      <c r="AG80" s="111">
        <f>AE80+U80</f>
        <v>384</v>
      </c>
    </row>
    <row r="81" spans="2:33" s="48" customFormat="1" ht="12" customHeight="1">
      <c r="B81" s="111">
        <f t="shared" si="4"/>
        <v>355</v>
      </c>
      <c r="C81" s="111"/>
      <c r="D81" s="111">
        <f t="shared" si="5"/>
        <v>306</v>
      </c>
      <c r="E81" s="111"/>
      <c r="F81" s="111">
        <v>306</v>
      </c>
      <c r="G81" s="111"/>
      <c r="H81" s="111">
        <v>174</v>
      </c>
      <c r="I81" s="111"/>
      <c r="J81" s="111">
        <v>132</v>
      </c>
      <c r="K81" s="111"/>
      <c r="L81" s="111">
        <v>0</v>
      </c>
      <c r="M81" s="111"/>
      <c r="N81" s="111">
        <v>49</v>
      </c>
      <c r="O81" s="112"/>
      <c r="P81" s="113" t="s">
        <v>86</v>
      </c>
      <c r="Q81" s="123"/>
      <c r="R81" s="113" t="s">
        <v>87</v>
      </c>
      <c r="S81" s="112"/>
      <c r="T81" s="112"/>
      <c r="U81" s="111">
        <v>123</v>
      </c>
      <c r="V81" s="111"/>
      <c r="W81" s="111">
        <v>0</v>
      </c>
      <c r="X81" s="111"/>
      <c r="Y81" s="111">
        <v>143</v>
      </c>
      <c r="Z81" s="111"/>
      <c r="AA81" s="111">
        <v>106</v>
      </c>
      <c r="AB81" s="111"/>
      <c r="AC81" s="111">
        <v>249</v>
      </c>
      <c r="AD81" s="111"/>
      <c r="AE81" s="111">
        <f>W81+AC81</f>
        <v>249</v>
      </c>
      <c r="AF81" s="111"/>
      <c r="AG81" s="111">
        <f>AE81+U81</f>
        <v>372</v>
      </c>
    </row>
    <row r="82" spans="2:33" s="48" customFormat="1" ht="12" customHeight="1">
      <c r="B82" s="111">
        <f t="shared" si="4"/>
        <v>926</v>
      </c>
      <c r="C82" s="111"/>
      <c r="D82" s="111">
        <f t="shared" si="5"/>
        <v>926</v>
      </c>
      <c r="E82" s="111"/>
      <c r="F82" s="111">
        <v>0</v>
      </c>
      <c r="G82" s="111"/>
      <c r="H82" s="111">
        <v>0</v>
      </c>
      <c r="I82" s="111"/>
      <c r="J82" s="111">
        <v>0</v>
      </c>
      <c r="K82" s="111"/>
      <c r="L82" s="111">
        <v>926</v>
      </c>
      <c r="M82" s="111"/>
      <c r="N82" s="111">
        <v>0</v>
      </c>
      <c r="O82" s="112"/>
      <c r="P82" s="113" t="s">
        <v>88</v>
      </c>
      <c r="Q82" s="123"/>
      <c r="R82" s="113" t="s">
        <v>89</v>
      </c>
      <c r="S82" s="112"/>
      <c r="T82" s="112"/>
      <c r="U82" s="111">
        <v>2908</v>
      </c>
      <c r="V82" s="111"/>
      <c r="W82" s="111">
        <v>167</v>
      </c>
      <c r="X82" s="111"/>
      <c r="Y82" s="111">
        <v>0</v>
      </c>
      <c r="Z82" s="111"/>
      <c r="AA82" s="111">
        <v>0</v>
      </c>
      <c r="AB82" s="111"/>
      <c r="AC82" s="111">
        <v>0</v>
      </c>
      <c r="AD82" s="111"/>
      <c r="AE82" s="111">
        <f>W82+AC82</f>
        <v>167</v>
      </c>
      <c r="AF82" s="111"/>
      <c r="AG82" s="111">
        <f>AE82+U82</f>
        <v>3075</v>
      </c>
    </row>
    <row r="83" spans="2:33" s="48" customFormat="1" ht="12" customHeight="1">
      <c r="B83" s="124">
        <f t="shared" si="4"/>
        <v>8499</v>
      </c>
      <c r="C83" s="125"/>
      <c r="D83" s="124">
        <f t="shared" si="5"/>
        <v>5042</v>
      </c>
      <c r="E83" s="126"/>
      <c r="F83" s="124">
        <v>4911</v>
      </c>
      <c r="G83" s="126"/>
      <c r="H83" s="124">
        <v>2546</v>
      </c>
      <c r="I83" s="126"/>
      <c r="J83" s="124">
        <v>2365</v>
      </c>
      <c r="K83" s="126"/>
      <c r="L83" s="124">
        <v>131</v>
      </c>
      <c r="M83" s="126"/>
      <c r="N83" s="124">
        <v>3457</v>
      </c>
      <c r="O83" s="126"/>
      <c r="P83" s="127" t="s">
        <v>90</v>
      </c>
      <c r="Q83" s="127"/>
      <c r="R83" s="127" t="s">
        <v>91</v>
      </c>
      <c r="S83" s="124"/>
      <c r="T83" s="125"/>
      <c r="U83" s="124">
        <v>8549</v>
      </c>
      <c r="V83" s="125"/>
      <c r="W83" s="124">
        <v>7488</v>
      </c>
      <c r="X83" s="125"/>
      <c r="Y83" s="124">
        <v>1111</v>
      </c>
      <c r="Z83" s="125"/>
      <c r="AA83" s="124">
        <v>1514</v>
      </c>
      <c r="AB83" s="125"/>
      <c r="AC83" s="124">
        <v>2625</v>
      </c>
      <c r="AD83" s="125"/>
      <c r="AE83" s="124">
        <f>W83+AC83</f>
        <v>10113</v>
      </c>
      <c r="AF83" s="125"/>
      <c r="AG83" s="124">
        <f>AE83+U83</f>
        <v>18662</v>
      </c>
    </row>
    <row r="84" spans="2:33" s="51" customFormat="1" ht="12" customHeight="1">
      <c r="B84" s="128">
        <f t="shared" si="4"/>
        <v>104267</v>
      </c>
      <c r="C84" s="128"/>
      <c r="D84" s="128">
        <f t="shared" si="5"/>
        <v>41090</v>
      </c>
      <c r="E84" s="128"/>
      <c r="F84" s="107">
        <f>AC40+AC42+AC48+AC59+AC62+AC70+AC72+AC75+AC79-F42-F62-F70-F72-F75-F79</f>
        <v>37551</v>
      </c>
      <c r="G84" s="128"/>
      <c r="H84" s="107">
        <f>AA40+AA42+AA48+AA59+AA62+AA70+AA72+AA75+AA79-H42-H62-H70-H72-H75-H79</f>
        <v>43520</v>
      </c>
      <c r="I84" s="128"/>
      <c r="J84" s="107">
        <f>Y40+Y42+Y48+Y59+Y62+Y70+Y72+Y75+Y79-J42-J62-J70-J72-J75-J79</f>
        <v>-5969</v>
      </c>
      <c r="K84" s="128"/>
      <c r="L84" s="107">
        <f>W40+W42+W48+W59+W62+W70+W72+W75+W79-L42-L62-L70-L72-L75-L79</f>
        <v>3539</v>
      </c>
      <c r="M84" s="128"/>
      <c r="N84" s="107">
        <f>U40+U42+U48+U59+U62+U70+U72+U75+U79-N42-N62-N70-N72-N75-N79</f>
        <v>63177</v>
      </c>
      <c r="O84" s="129"/>
      <c r="P84" s="130" t="s">
        <v>141</v>
      </c>
      <c r="Q84" s="131" t="s">
        <v>142</v>
      </c>
      <c r="R84" s="130"/>
      <c r="S84" s="129"/>
      <c r="T84" s="129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</row>
    <row r="85" spans="2:64" s="44" customFormat="1" ht="12" customHeight="1" thickBot="1">
      <c r="B85" s="73"/>
      <c r="C85" s="74"/>
      <c r="D85" s="73"/>
      <c r="E85" s="74"/>
      <c r="F85" s="73"/>
      <c r="G85" s="74"/>
      <c r="H85" s="73"/>
      <c r="I85" s="74"/>
      <c r="J85" s="73"/>
      <c r="K85" s="74"/>
      <c r="L85" s="73"/>
      <c r="M85" s="74"/>
      <c r="N85" s="73"/>
      <c r="O85" s="73"/>
      <c r="P85" s="75"/>
      <c r="Q85" s="75" t="s">
        <v>143</v>
      </c>
      <c r="R85" s="75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</row>
    <row r="86" spans="2:33" s="45" customFormat="1" ht="18">
      <c r="B86" s="132" t="s">
        <v>12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</row>
    <row r="87" spans="2:33" s="45" customFormat="1" ht="21" customHeight="1">
      <c r="B87" s="76" t="s">
        <v>13</v>
      </c>
      <c r="C87" s="76"/>
      <c r="D87" s="77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</row>
    <row r="88" spans="2:33" s="45" customFormat="1" ht="3.75" customHeight="1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1"/>
      <c r="P88" s="82"/>
      <c r="Q88" s="83"/>
      <c r="R88" s="84"/>
      <c r="S88" s="84"/>
      <c r="T88" s="85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</row>
    <row r="89" spans="2:33" s="45" customFormat="1" ht="12.75">
      <c r="B89" s="86" t="s">
        <v>14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8"/>
      <c r="P89" s="89" t="s">
        <v>6</v>
      </c>
      <c r="Q89" s="72"/>
      <c r="R89" s="90" t="s">
        <v>31</v>
      </c>
      <c r="S89" s="90"/>
      <c r="T89" s="91"/>
      <c r="U89" s="92" t="s">
        <v>15</v>
      </c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133"/>
    </row>
    <row r="90" spans="2:33" s="45" customFormat="1" ht="2.25" customHeight="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7"/>
      <c r="Q90" s="88"/>
      <c r="R90" s="87"/>
      <c r="S90" s="87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</row>
    <row r="91" spans="2:33" s="37" customFormat="1" ht="11.25">
      <c r="B91" s="10" t="s">
        <v>107</v>
      </c>
      <c r="C91" s="5"/>
      <c r="D91" s="9" t="s">
        <v>119</v>
      </c>
      <c r="E91" s="9"/>
      <c r="F91" s="9"/>
      <c r="G91" s="9"/>
      <c r="H91" s="9"/>
      <c r="I91" s="9"/>
      <c r="J91" s="9"/>
      <c r="K91" s="9"/>
      <c r="L91" s="9"/>
      <c r="M91" s="5"/>
      <c r="N91" s="9" t="s">
        <v>110</v>
      </c>
      <c r="O91" s="3"/>
      <c r="P91" s="10"/>
      <c r="Q91" s="23"/>
      <c r="R91" s="10" t="s">
        <v>32</v>
      </c>
      <c r="S91" s="10"/>
      <c r="U91" s="9" t="s">
        <v>110</v>
      </c>
      <c r="V91" s="5"/>
      <c r="W91" s="9"/>
      <c r="X91" s="9"/>
      <c r="Y91" s="9"/>
      <c r="Z91" s="9"/>
      <c r="AA91" s="9"/>
      <c r="AB91" s="9"/>
      <c r="AC91" s="9"/>
      <c r="AD91" s="9"/>
      <c r="AE91" s="164" t="s">
        <v>119</v>
      </c>
      <c r="AF91" s="5"/>
      <c r="AG91" s="10" t="s">
        <v>107</v>
      </c>
    </row>
    <row r="92" spans="2:33" s="38" customFormat="1" ht="2.25" customHeight="1">
      <c r="B92" s="23"/>
      <c r="C92" s="5"/>
      <c r="D92" s="3"/>
      <c r="E92" s="3"/>
      <c r="F92" s="3"/>
      <c r="G92" s="3"/>
      <c r="H92" s="3"/>
      <c r="I92" s="3"/>
      <c r="J92" s="3"/>
      <c r="K92" s="3"/>
      <c r="L92" s="3"/>
      <c r="M92" s="5"/>
      <c r="N92" s="3"/>
      <c r="O92" s="3"/>
      <c r="P92" s="10"/>
      <c r="Q92" s="23"/>
      <c r="R92" s="10"/>
      <c r="S92" s="10"/>
      <c r="U92" s="3"/>
      <c r="V92" s="5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23"/>
    </row>
    <row r="93" spans="2:33" s="38" customFormat="1" ht="11.25">
      <c r="B93" s="24" t="s">
        <v>108</v>
      </c>
      <c r="C93" s="5"/>
      <c r="D93" s="25" t="s">
        <v>120</v>
      </c>
      <c r="E93" s="5"/>
      <c r="F93" s="9" t="s">
        <v>152</v>
      </c>
      <c r="G93" s="21"/>
      <c r="H93" s="9"/>
      <c r="I93" s="21"/>
      <c r="J93" s="9"/>
      <c r="K93" s="5"/>
      <c r="L93" s="9" t="s">
        <v>112</v>
      </c>
      <c r="M93" s="5"/>
      <c r="N93" s="9" t="s">
        <v>115</v>
      </c>
      <c r="O93" s="3"/>
      <c r="P93" s="10"/>
      <c r="Q93" s="23"/>
      <c r="R93" s="10"/>
      <c r="S93" s="10"/>
      <c r="U93" s="9" t="s">
        <v>115</v>
      </c>
      <c r="V93" s="5"/>
      <c r="W93" s="9" t="s">
        <v>112</v>
      </c>
      <c r="X93" s="26"/>
      <c r="Y93" s="9" t="s">
        <v>152</v>
      </c>
      <c r="Z93" s="21"/>
      <c r="AA93" s="9"/>
      <c r="AB93" s="21"/>
      <c r="AC93" s="9"/>
      <c r="AD93" s="26"/>
      <c r="AE93" s="25" t="s">
        <v>120</v>
      </c>
      <c r="AF93" s="5"/>
      <c r="AG93" s="24" t="s">
        <v>108</v>
      </c>
    </row>
    <row r="94" spans="2:33" s="38" customFormat="1" ht="2.25" customHeight="1">
      <c r="B94" s="27"/>
      <c r="C94" s="5"/>
      <c r="D94" s="25"/>
      <c r="E94" s="5"/>
      <c r="F94" s="3"/>
      <c r="G94" s="3"/>
      <c r="H94" s="3"/>
      <c r="I94" s="3"/>
      <c r="J94" s="3"/>
      <c r="K94" s="5"/>
      <c r="L94" s="3"/>
      <c r="M94" s="5"/>
      <c r="N94" s="27"/>
      <c r="O94" s="3"/>
      <c r="P94" s="10"/>
      <c r="Q94" s="23"/>
      <c r="R94" s="10"/>
      <c r="S94" s="10"/>
      <c r="U94" s="27"/>
      <c r="V94" s="5"/>
      <c r="W94" s="3"/>
      <c r="X94" s="26"/>
      <c r="Y94" s="3"/>
      <c r="Z94" s="3"/>
      <c r="AA94" s="3"/>
      <c r="AB94" s="3"/>
      <c r="AC94" s="3"/>
      <c r="AD94" s="3"/>
      <c r="AE94" s="25"/>
      <c r="AF94" s="5"/>
      <c r="AG94" s="27"/>
    </row>
    <row r="95" spans="2:33" s="39" customFormat="1" ht="11.25">
      <c r="B95" s="27" t="s">
        <v>109</v>
      </c>
      <c r="C95" s="26"/>
      <c r="D95" s="25"/>
      <c r="E95" s="26"/>
      <c r="F95" s="25" t="s">
        <v>120</v>
      </c>
      <c r="G95" s="4"/>
      <c r="H95" s="9" t="s">
        <v>150</v>
      </c>
      <c r="I95" s="3"/>
      <c r="J95" s="9" t="s">
        <v>151</v>
      </c>
      <c r="K95" s="26"/>
      <c r="L95" s="25" t="s">
        <v>114</v>
      </c>
      <c r="M95" s="26"/>
      <c r="N95" s="25" t="s">
        <v>116</v>
      </c>
      <c r="O95" s="4"/>
      <c r="P95" s="19"/>
      <c r="Q95" s="29"/>
      <c r="R95" s="19"/>
      <c r="S95" s="19"/>
      <c r="U95" s="25" t="s">
        <v>116</v>
      </c>
      <c r="V95" s="26"/>
      <c r="W95" s="25" t="s">
        <v>114</v>
      </c>
      <c r="X95" s="26"/>
      <c r="Y95" s="9" t="s">
        <v>151</v>
      </c>
      <c r="Z95" s="4"/>
      <c r="AA95" s="9" t="s">
        <v>150</v>
      </c>
      <c r="AB95" s="4"/>
      <c r="AC95" s="25" t="s">
        <v>120</v>
      </c>
      <c r="AD95" s="26"/>
      <c r="AE95" s="25"/>
      <c r="AF95" s="26"/>
      <c r="AG95" s="27" t="s">
        <v>109</v>
      </c>
    </row>
    <row r="96" spans="2:33" s="39" customFormat="1" ht="11.25">
      <c r="B96" s="27"/>
      <c r="C96" s="26"/>
      <c r="D96" s="25"/>
      <c r="E96" s="26"/>
      <c r="F96" s="25"/>
      <c r="G96" s="4"/>
      <c r="H96" s="25" t="s">
        <v>153</v>
      </c>
      <c r="I96" s="4"/>
      <c r="J96" s="25" t="s">
        <v>154</v>
      </c>
      <c r="K96" s="26"/>
      <c r="L96" s="25" t="s">
        <v>113</v>
      </c>
      <c r="M96" s="26"/>
      <c r="N96" s="25" t="s">
        <v>117</v>
      </c>
      <c r="O96" s="4"/>
      <c r="P96" s="19"/>
      <c r="Q96" s="29"/>
      <c r="R96" s="19"/>
      <c r="S96" s="19"/>
      <c r="U96" s="25" t="s">
        <v>117</v>
      </c>
      <c r="V96" s="26"/>
      <c r="W96" s="25" t="s">
        <v>113</v>
      </c>
      <c r="X96" s="26"/>
      <c r="Y96" s="25" t="s">
        <v>154</v>
      </c>
      <c r="Z96" s="4"/>
      <c r="AA96" s="25" t="s">
        <v>153</v>
      </c>
      <c r="AB96" s="4"/>
      <c r="AC96" s="25"/>
      <c r="AD96" s="26"/>
      <c r="AE96" s="25"/>
      <c r="AF96" s="26"/>
      <c r="AG96" s="27"/>
    </row>
    <row r="97" spans="2:33" s="39" customFormat="1" ht="11.25">
      <c r="B97" s="27"/>
      <c r="C97" s="26"/>
      <c r="D97" s="25"/>
      <c r="E97" s="26"/>
      <c r="F97" s="25"/>
      <c r="G97" s="4"/>
      <c r="H97" s="25" t="s">
        <v>155</v>
      </c>
      <c r="I97" s="4"/>
      <c r="J97" s="25"/>
      <c r="K97" s="26"/>
      <c r="L97" s="25" t="s">
        <v>111</v>
      </c>
      <c r="M97" s="26"/>
      <c r="N97" s="25" t="s">
        <v>118</v>
      </c>
      <c r="O97" s="4"/>
      <c r="P97" s="19"/>
      <c r="Q97" s="29"/>
      <c r="R97" s="19"/>
      <c r="S97" s="19"/>
      <c r="U97" s="25" t="s">
        <v>118</v>
      </c>
      <c r="V97" s="26"/>
      <c r="W97" s="25" t="s">
        <v>111</v>
      </c>
      <c r="X97" s="26"/>
      <c r="Y97" s="25"/>
      <c r="Z97" s="4"/>
      <c r="AA97" s="25" t="s">
        <v>155</v>
      </c>
      <c r="AB97" s="4"/>
      <c r="AC97" s="25"/>
      <c r="AD97" s="26"/>
      <c r="AE97" s="25"/>
      <c r="AF97" s="26"/>
      <c r="AG97" s="27"/>
    </row>
    <row r="98" spans="2:33" s="45" customFormat="1" ht="2.25" customHeight="1">
      <c r="B98" s="94"/>
      <c r="C98" s="95"/>
      <c r="D98" s="96"/>
      <c r="E98" s="95"/>
      <c r="F98" s="96"/>
      <c r="G98" s="95"/>
      <c r="H98" s="96"/>
      <c r="I98" s="95"/>
      <c r="J98" s="96"/>
      <c r="K98" s="95"/>
      <c r="L98" s="96"/>
      <c r="M98" s="95"/>
      <c r="N98" s="96"/>
      <c r="O98" s="95"/>
      <c r="P98" s="97"/>
      <c r="Q98" s="97"/>
      <c r="R98" s="97"/>
      <c r="S98" s="97"/>
      <c r="T98" s="97"/>
      <c r="U98" s="94"/>
      <c r="V98" s="95"/>
      <c r="W98" s="96"/>
      <c r="X98" s="95"/>
      <c r="Y98" s="96"/>
      <c r="Z98" s="95"/>
      <c r="AA98" s="96"/>
      <c r="AB98" s="95"/>
      <c r="AC98" s="96"/>
      <c r="AD98" s="95"/>
      <c r="AE98" s="96"/>
      <c r="AF98" s="95"/>
      <c r="AG98" s="96"/>
    </row>
    <row r="99" spans="2:33" s="45" customFormat="1" ht="12" customHeight="1">
      <c r="B99" s="98"/>
      <c r="C99" s="99"/>
      <c r="D99" s="98"/>
      <c r="E99" s="63"/>
      <c r="F99" s="98"/>
      <c r="G99" s="63"/>
      <c r="H99" s="98"/>
      <c r="I99" s="63"/>
      <c r="J99" s="98"/>
      <c r="K99" s="63"/>
      <c r="L99" s="98"/>
      <c r="M99" s="63"/>
      <c r="N99" s="98"/>
      <c r="O99" s="63"/>
      <c r="P99" s="93" t="s">
        <v>141</v>
      </c>
      <c r="Q99" s="93" t="s">
        <v>142</v>
      </c>
      <c r="R99" s="134"/>
      <c r="S99" s="98"/>
      <c r="T99" s="99"/>
      <c r="U99" s="98">
        <f>N84</f>
        <v>63177</v>
      </c>
      <c r="V99" s="99"/>
      <c r="W99" s="98">
        <f>L84</f>
        <v>3539</v>
      </c>
      <c r="X99" s="99"/>
      <c r="Y99" s="98">
        <f>J84</f>
        <v>-5969</v>
      </c>
      <c r="Z99" s="99"/>
      <c r="AA99" s="98">
        <f>H84</f>
        <v>43520</v>
      </c>
      <c r="AB99" s="99"/>
      <c r="AC99" s="98">
        <f>F84</f>
        <v>37551</v>
      </c>
      <c r="AD99" s="99"/>
      <c r="AE99" s="98">
        <f>W99+AC99</f>
        <v>41090</v>
      </c>
      <c r="AF99" s="99"/>
      <c r="AG99" s="98">
        <f>AE99+U99</f>
        <v>104267</v>
      </c>
    </row>
    <row r="100" spans="2:33" s="45" customFormat="1" ht="12" customHeight="1">
      <c r="B100" s="100"/>
      <c r="C100" s="65"/>
      <c r="D100" s="100"/>
      <c r="E100" s="62"/>
      <c r="F100" s="100"/>
      <c r="G100" s="62"/>
      <c r="H100" s="100"/>
      <c r="I100" s="62"/>
      <c r="J100" s="100"/>
      <c r="K100" s="62"/>
      <c r="L100" s="100"/>
      <c r="M100" s="62"/>
      <c r="N100" s="100"/>
      <c r="O100" s="62"/>
      <c r="P100" s="101"/>
      <c r="Q100" s="101" t="s">
        <v>143</v>
      </c>
      <c r="R100" s="135"/>
      <c r="S100" s="100"/>
      <c r="T100" s="65"/>
      <c r="U100" s="100"/>
      <c r="V100" s="65"/>
      <c r="W100" s="100"/>
      <c r="X100" s="65"/>
      <c r="Y100" s="100"/>
      <c r="Z100" s="65"/>
      <c r="AA100" s="100"/>
      <c r="AB100" s="65"/>
      <c r="AC100" s="100"/>
      <c r="AD100" s="65"/>
      <c r="AE100" s="100"/>
      <c r="AF100" s="65"/>
      <c r="AG100" s="100"/>
    </row>
    <row r="101" spans="2:33" s="38" customFormat="1" ht="12" customHeight="1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7"/>
      <c r="P101" s="102" t="s">
        <v>25</v>
      </c>
      <c r="Q101" s="102" t="s">
        <v>26</v>
      </c>
      <c r="R101" s="102"/>
      <c r="S101" s="117"/>
      <c r="T101" s="117"/>
      <c r="U101" s="116">
        <f>SUM(U102:U104)</f>
        <v>790</v>
      </c>
      <c r="V101" s="116"/>
      <c r="W101" s="116">
        <f>SUM(W102:W104)</f>
        <v>0</v>
      </c>
      <c r="X101" s="116"/>
      <c r="Y101" s="116">
        <f>SUM(Y102:Y104)</f>
        <v>145</v>
      </c>
      <c r="Z101" s="116"/>
      <c r="AA101" s="116">
        <f>SUM(AA102:AA104)</f>
        <v>234</v>
      </c>
      <c r="AB101" s="116"/>
      <c r="AC101" s="116">
        <f>SUM(AC102:AC104)</f>
        <v>379</v>
      </c>
      <c r="AD101" s="116"/>
      <c r="AE101" s="116">
        <f aca="true" t="shared" si="6" ref="AE101:AE108">W101+AC101</f>
        <v>379</v>
      </c>
      <c r="AF101" s="116"/>
      <c r="AG101" s="116">
        <f aca="true" t="shared" si="7" ref="AG101:AG108">AE101+U101</f>
        <v>1169</v>
      </c>
    </row>
    <row r="102" spans="2:33" s="49" customFormat="1" ht="12" customHeight="1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2"/>
      <c r="P102" s="136" t="s">
        <v>92</v>
      </c>
      <c r="Q102" s="136"/>
      <c r="R102" s="137" t="s">
        <v>93</v>
      </c>
      <c r="S102" s="112"/>
      <c r="T102" s="112"/>
      <c r="U102" s="111">
        <v>0</v>
      </c>
      <c r="V102" s="111"/>
      <c r="W102" s="111">
        <v>0</v>
      </c>
      <c r="X102" s="111"/>
      <c r="Y102" s="111">
        <v>0</v>
      </c>
      <c r="Z102" s="111"/>
      <c r="AA102" s="111">
        <v>0</v>
      </c>
      <c r="AB102" s="111"/>
      <c r="AC102" s="111">
        <v>0</v>
      </c>
      <c r="AD102" s="111"/>
      <c r="AE102" s="111">
        <f t="shared" si="6"/>
        <v>0</v>
      </c>
      <c r="AF102" s="111"/>
      <c r="AG102" s="111">
        <f t="shared" si="7"/>
        <v>0</v>
      </c>
    </row>
    <row r="103" spans="2:33" s="49" customFormat="1" ht="12" customHeight="1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2"/>
      <c r="P103" s="136" t="s">
        <v>94</v>
      </c>
      <c r="Q103" s="136"/>
      <c r="R103" s="136" t="s">
        <v>95</v>
      </c>
      <c r="S103" s="112"/>
      <c r="T103" s="112"/>
      <c r="U103" s="111">
        <v>405</v>
      </c>
      <c r="V103" s="111"/>
      <c r="W103" s="111">
        <v>0</v>
      </c>
      <c r="X103" s="111"/>
      <c r="Y103" s="111">
        <v>0</v>
      </c>
      <c r="Z103" s="111"/>
      <c r="AA103" s="111">
        <v>0</v>
      </c>
      <c r="AB103" s="111"/>
      <c r="AC103" s="111">
        <v>0</v>
      </c>
      <c r="AD103" s="111"/>
      <c r="AE103" s="111">
        <f t="shared" si="6"/>
        <v>0</v>
      </c>
      <c r="AF103" s="111"/>
      <c r="AG103" s="111">
        <f t="shared" si="7"/>
        <v>405</v>
      </c>
    </row>
    <row r="104" spans="2:33" s="48" customFormat="1" ht="12" customHeight="1">
      <c r="B104" s="114"/>
      <c r="C104" s="69"/>
      <c r="D104" s="114"/>
      <c r="E104" s="67"/>
      <c r="F104" s="114"/>
      <c r="G104" s="67"/>
      <c r="H104" s="114"/>
      <c r="I104" s="67"/>
      <c r="J104" s="114"/>
      <c r="K104" s="67"/>
      <c r="L104" s="114"/>
      <c r="M104" s="67"/>
      <c r="N104" s="114"/>
      <c r="O104" s="67"/>
      <c r="P104" s="115" t="s">
        <v>96</v>
      </c>
      <c r="Q104" s="115"/>
      <c r="R104" s="115" t="s">
        <v>105</v>
      </c>
      <c r="S104" s="114"/>
      <c r="T104" s="69"/>
      <c r="U104" s="114">
        <v>385</v>
      </c>
      <c r="V104" s="69"/>
      <c r="W104" s="114">
        <v>0</v>
      </c>
      <c r="X104" s="69"/>
      <c r="Y104" s="114">
        <v>145</v>
      </c>
      <c r="Z104" s="69"/>
      <c r="AA104" s="114">
        <v>234</v>
      </c>
      <c r="AB104" s="69"/>
      <c r="AC104" s="114">
        <v>379</v>
      </c>
      <c r="AD104" s="69"/>
      <c r="AE104" s="114">
        <f t="shared" si="6"/>
        <v>379</v>
      </c>
      <c r="AF104" s="69"/>
      <c r="AG104" s="114">
        <f t="shared" si="7"/>
        <v>764</v>
      </c>
    </row>
    <row r="105" spans="2:64" s="53" customFormat="1" ht="12" customHeight="1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7"/>
      <c r="P105" s="102" t="s">
        <v>25</v>
      </c>
      <c r="Q105" s="102" t="s">
        <v>27</v>
      </c>
      <c r="R105" s="102"/>
      <c r="S105" s="117"/>
      <c r="T105" s="117"/>
      <c r="U105" s="116">
        <f>SUM(U106:U108)</f>
        <v>-818</v>
      </c>
      <c r="V105" s="116"/>
      <c r="W105" s="116">
        <f>SUM(W106:W108)</f>
        <v>-4197</v>
      </c>
      <c r="X105" s="116"/>
      <c r="Y105" s="116">
        <f>SUM(Y106:Y108)</f>
        <v>-240</v>
      </c>
      <c r="Z105" s="116"/>
      <c r="AA105" s="116">
        <f>SUM(AA106:AA108)</f>
        <v>-461</v>
      </c>
      <c r="AB105" s="116"/>
      <c r="AC105" s="116">
        <f>SUM(AC106:AC108)</f>
        <v>-701</v>
      </c>
      <c r="AD105" s="116"/>
      <c r="AE105" s="116">
        <f t="shared" si="6"/>
        <v>-4898</v>
      </c>
      <c r="AF105" s="116"/>
      <c r="AG105" s="116">
        <f t="shared" si="7"/>
        <v>-5716</v>
      </c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</row>
    <row r="106" spans="2:64" s="42" customFormat="1" ht="12" customHeight="1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2"/>
      <c r="P106" s="136" t="s">
        <v>92</v>
      </c>
      <c r="Q106" s="137"/>
      <c r="R106" s="136" t="s">
        <v>93</v>
      </c>
      <c r="S106" s="112"/>
      <c r="T106" s="112"/>
      <c r="U106" s="111">
        <v>0</v>
      </c>
      <c r="V106" s="111"/>
      <c r="W106" s="111">
        <v>0</v>
      </c>
      <c r="X106" s="111"/>
      <c r="Y106" s="111">
        <v>0</v>
      </c>
      <c r="Z106" s="111"/>
      <c r="AA106" s="111">
        <v>0</v>
      </c>
      <c r="AB106" s="111"/>
      <c r="AC106" s="111">
        <v>0</v>
      </c>
      <c r="AD106" s="111"/>
      <c r="AE106" s="111">
        <f t="shared" si="6"/>
        <v>0</v>
      </c>
      <c r="AF106" s="111"/>
      <c r="AG106" s="111">
        <f t="shared" si="7"/>
        <v>0</v>
      </c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</row>
    <row r="107" spans="2:33" s="54" customFormat="1" ht="12" customHeight="1"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2"/>
      <c r="P107" s="136" t="s">
        <v>94</v>
      </c>
      <c r="Q107" s="136"/>
      <c r="R107" s="136" t="s">
        <v>95</v>
      </c>
      <c r="S107" s="112"/>
      <c r="T107" s="112"/>
      <c r="U107" s="111">
        <v>0</v>
      </c>
      <c r="V107" s="111"/>
      <c r="W107" s="111">
        <v>-4197</v>
      </c>
      <c r="X107" s="111"/>
      <c r="Y107" s="111">
        <v>0</v>
      </c>
      <c r="Z107" s="111"/>
      <c r="AA107" s="111">
        <v>0</v>
      </c>
      <c r="AB107" s="111"/>
      <c r="AC107" s="111">
        <v>0</v>
      </c>
      <c r="AD107" s="111"/>
      <c r="AE107" s="111">
        <f t="shared" si="6"/>
        <v>-4197</v>
      </c>
      <c r="AF107" s="111"/>
      <c r="AG107" s="111">
        <f t="shared" si="7"/>
        <v>-4197</v>
      </c>
    </row>
    <row r="108" spans="2:33" s="48" customFormat="1" ht="12" customHeight="1"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2"/>
      <c r="P108" s="136" t="s">
        <v>96</v>
      </c>
      <c r="Q108" s="136"/>
      <c r="R108" s="136" t="s">
        <v>105</v>
      </c>
      <c r="S108" s="112"/>
      <c r="T108" s="112"/>
      <c r="U108" s="124">
        <v>-818</v>
      </c>
      <c r="V108" s="163"/>
      <c r="W108" s="124">
        <v>0</v>
      </c>
      <c r="X108" s="163"/>
      <c r="Y108" s="124">
        <v>-240</v>
      </c>
      <c r="Z108" s="163"/>
      <c r="AA108" s="124">
        <v>-461</v>
      </c>
      <c r="AB108" s="163"/>
      <c r="AC108" s="124">
        <v>-701</v>
      </c>
      <c r="AD108" s="111"/>
      <c r="AE108" s="111">
        <f t="shared" si="6"/>
        <v>-701</v>
      </c>
      <c r="AF108" s="111"/>
      <c r="AG108" s="111">
        <f t="shared" si="7"/>
        <v>-1519</v>
      </c>
    </row>
    <row r="109" spans="2:33" s="45" customFormat="1" ht="12" customHeight="1">
      <c r="B109" s="138">
        <f>D109+N109</f>
        <v>99720</v>
      </c>
      <c r="C109" s="138"/>
      <c r="D109" s="138">
        <f>F109+L109</f>
        <v>36571</v>
      </c>
      <c r="E109" s="138"/>
      <c r="F109" s="138">
        <f>AC99+AC101+AC105</f>
        <v>37229</v>
      </c>
      <c r="G109" s="138"/>
      <c r="H109" s="138">
        <f>AA99+AA101+AA105</f>
        <v>43293</v>
      </c>
      <c r="I109" s="138"/>
      <c r="J109" s="138">
        <f>Y99+Y101+Y105</f>
        <v>-6064</v>
      </c>
      <c r="K109" s="138"/>
      <c r="L109" s="138">
        <f>W99+W101+W105</f>
        <v>-658</v>
      </c>
      <c r="M109" s="138"/>
      <c r="N109" s="138">
        <f>U99+U101+U105</f>
        <v>63149</v>
      </c>
      <c r="O109" s="129"/>
      <c r="P109" s="139" t="s">
        <v>28</v>
      </c>
      <c r="Q109" s="139" t="s">
        <v>97</v>
      </c>
      <c r="R109" s="139"/>
      <c r="S109" s="117"/>
      <c r="T109" s="117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</row>
    <row r="110" spans="2:33" s="45" customFormat="1" ht="12" customHeight="1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7"/>
      <c r="P110" s="140"/>
      <c r="Q110" s="140" t="s">
        <v>98</v>
      </c>
      <c r="R110" s="140"/>
      <c r="S110" s="117"/>
      <c r="T110" s="117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</row>
    <row r="111" spans="2:64" s="56" customFormat="1" ht="12" customHeight="1" thickBot="1">
      <c r="B111" s="141"/>
      <c r="C111" s="142"/>
      <c r="D111" s="141"/>
      <c r="E111" s="142"/>
      <c r="F111" s="141"/>
      <c r="G111" s="142"/>
      <c r="H111" s="141"/>
      <c r="I111" s="142"/>
      <c r="J111" s="141"/>
      <c r="K111" s="142"/>
      <c r="L111" s="141"/>
      <c r="M111" s="142"/>
      <c r="N111" s="141"/>
      <c r="O111" s="141"/>
      <c r="P111" s="143"/>
      <c r="Q111" s="143" t="s">
        <v>99</v>
      </c>
      <c r="R111" s="143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</row>
    <row r="112" spans="2:33" s="45" customFormat="1" ht="21" customHeight="1">
      <c r="B112" s="76" t="s">
        <v>16</v>
      </c>
      <c r="C112" s="76"/>
      <c r="D112" s="77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</row>
    <row r="113" spans="2:33" s="45" customFormat="1" ht="3.75" customHeight="1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1"/>
      <c r="P113" s="82"/>
      <c r="Q113" s="83"/>
      <c r="R113" s="84"/>
      <c r="S113" s="84"/>
      <c r="T113" s="85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</row>
    <row r="114" spans="2:33" s="45" customFormat="1" ht="12.75">
      <c r="B114" s="86" t="s">
        <v>14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8"/>
      <c r="P114" s="89" t="s">
        <v>6</v>
      </c>
      <c r="Q114" s="72"/>
      <c r="R114" s="90" t="s">
        <v>31</v>
      </c>
      <c r="S114" s="90"/>
      <c r="T114" s="91"/>
      <c r="U114" s="92" t="s">
        <v>15</v>
      </c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133"/>
    </row>
    <row r="115" spans="2:33" s="45" customFormat="1" ht="2.25" customHeight="1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7"/>
      <c r="Q115" s="88"/>
      <c r="R115" s="87"/>
      <c r="S115" s="87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</row>
    <row r="116" spans="2:33" s="37" customFormat="1" ht="11.25">
      <c r="B116" s="10" t="s">
        <v>107</v>
      </c>
      <c r="C116" s="5"/>
      <c r="D116" s="9" t="s">
        <v>119</v>
      </c>
      <c r="E116" s="9"/>
      <c r="F116" s="9"/>
      <c r="G116" s="9"/>
      <c r="H116" s="9"/>
      <c r="I116" s="9"/>
      <c r="J116" s="9"/>
      <c r="K116" s="9"/>
      <c r="L116" s="9"/>
      <c r="M116" s="5"/>
      <c r="N116" s="9" t="s">
        <v>110</v>
      </c>
      <c r="O116" s="3"/>
      <c r="P116" s="10"/>
      <c r="Q116" s="23"/>
      <c r="R116" s="10" t="s">
        <v>32</v>
      </c>
      <c r="S116" s="10"/>
      <c r="U116" s="9" t="s">
        <v>110</v>
      </c>
      <c r="V116" s="5"/>
      <c r="W116" s="9"/>
      <c r="X116" s="9"/>
      <c r="Y116" s="9"/>
      <c r="Z116" s="9"/>
      <c r="AA116" s="9"/>
      <c r="AB116" s="9"/>
      <c r="AC116" s="9"/>
      <c r="AD116" s="9"/>
      <c r="AE116" s="164" t="s">
        <v>119</v>
      </c>
      <c r="AF116" s="5"/>
      <c r="AG116" s="10" t="s">
        <v>107</v>
      </c>
    </row>
    <row r="117" spans="2:33" s="38" customFormat="1" ht="2.25" customHeight="1">
      <c r="B117" s="23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10"/>
      <c r="Q117" s="23"/>
      <c r="R117" s="10"/>
      <c r="S117" s="10"/>
      <c r="U117" s="3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23"/>
    </row>
    <row r="118" spans="2:33" s="38" customFormat="1" ht="11.25">
      <c r="B118" s="24" t="s">
        <v>108</v>
      </c>
      <c r="C118" s="5"/>
      <c r="D118" s="25" t="s">
        <v>120</v>
      </c>
      <c r="E118" s="5"/>
      <c r="F118" s="9" t="s">
        <v>152</v>
      </c>
      <c r="G118" s="21"/>
      <c r="H118" s="9"/>
      <c r="I118" s="21"/>
      <c r="J118" s="9"/>
      <c r="K118" s="5"/>
      <c r="L118" s="9" t="s">
        <v>112</v>
      </c>
      <c r="M118" s="5"/>
      <c r="N118" s="9" t="s">
        <v>115</v>
      </c>
      <c r="O118" s="3"/>
      <c r="P118" s="10"/>
      <c r="Q118" s="23"/>
      <c r="R118" s="10"/>
      <c r="S118" s="10"/>
      <c r="U118" s="9" t="s">
        <v>115</v>
      </c>
      <c r="V118" s="5"/>
      <c r="W118" s="9" t="s">
        <v>112</v>
      </c>
      <c r="X118" s="26"/>
      <c r="Y118" s="9" t="s">
        <v>152</v>
      </c>
      <c r="Z118" s="21"/>
      <c r="AA118" s="9"/>
      <c r="AB118" s="21"/>
      <c r="AC118" s="9"/>
      <c r="AD118" s="26"/>
      <c r="AE118" s="25" t="s">
        <v>120</v>
      </c>
      <c r="AF118" s="5"/>
      <c r="AG118" s="24" t="s">
        <v>108</v>
      </c>
    </row>
    <row r="119" spans="2:33" s="38" customFormat="1" ht="2.25" customHeight="1">
      <c r="B119" s="27"/>
      <c r="C119" s="5"/>
      <c r="D119" s="25"/>
      <c r="E119" s="5"/>
      <c r="F119" s="3"/>
      <c r="G119" s="3"/>
      <c r="H119" s="3"/>
      <c r="I119" s="3"/>
      <c r="J119" s="3"/>
      <c r="K119" s="5"/>
      <c r="L119" s="3"/>
      <c r="M119" s="5"/>
      <c r="N119" s="27"/>
      <c r="O119" s="3"/>
      <c r="P119" s="10"/>
      <c r="Q119" s="23"/>
      <c r="R119" s="10"/>
      <c r="S119" s="10"/>
      <c r="U119" s="27"/>
      <c r="V119" s="5"/>
      <c r="W119" s="3"/>
      <c r="X119" s="26"/>
      <c r="Y119" s="3"/>
      <c r="Z119" s="3"/>
      <c r="AA119" s="3"/>
      <c r="AB119" s="3"/>
      <c r="AC119" s="3"/>
      <c r="AD119" s="3"/>
      <c r="AE119" s="25"/>
      <c r="AF119" s="5"/>
      <c r="AG119" s="27"/>
    </row>
    <row r="120" spans="2:33" s="39" customFormat="1" ht="11.25">
      <c r="B120" s="27" t="s">
        <v>109</v>
      </c>
      <c r="C120" s="26"/>
      <c r="D120" s="25"/>
      <c r="E120" s="26"/>
      <c r="F120" s="25" t="s">
        <v>120</v>
      </c>
      <c r="G120" s="4"/>
      <c r="H120" s="9" t="s">
        <v>150</v>
      </c>
      <c r="I120" s="3"/>
      <c r="J120" s="9" t="s">
        <v>151</v>
      </c>
      <c r="K120" s="26"/>
      <c r="L120" s="25" t="s">
        <v>114</v>
      </c>
      <c r="M120" s="26"/>
      <c r="N120" s="25" t="s">
        <v>116</v>
      </c>
      <c r="O120" s="4"/>
      <c r="P120" s="19"/>
      <c r="Q120" s="29"/>
      <c r="R120" s="19"/>
      <c r="S120" s="19"/>
      <c r="U120" s="25" t="s">
        <v>116</v>
      </c>
      <c r="V120" s="26"/>
      <c r="W120" s="25" t="s">
        <v>114</v>
      </c>
      <c r="X120" s="26"/>
      <c r="Y120" s="9" t="s">
        <v>151</v>
      </c>
      <c r="Z120" s="4"/>
      <c r="AA120" s="9" t="s">
        <v>150</v>
      </c>
      <c r="AB120" s="4"/>
      <c r="AC120" s="25" t="s">
        <v>120</v>
      </c>
      <c r="AD120" s="26"/>
      <c r="AE120" s="25"/>
      <c r="AF120" s="26"/>
      <c r="AG120" s="27" t="s">
        <v>109</v>
      </c>
    </row>
    <row r="121" spans="2:33" s="39" customFormat="1" ht="11.25">
      <c r="B121" s="27"/>
      <c r="C121" s="26"/>
      <c r="D121" s="25"/>
      <c r="E121" s="26"/>
      <c r="F121" s="25"/>
      <c r="G121" s="4"/>
      <c r="H121" s="25" t="s">
        <v>153</v>
      </c>
      <c r="I121" s="4"/>
      <c r="J121" s="25" t="s">
        <v>154</v>
      </c>
      <c r="K121" s="26"/>
      <c r="L121" s="25" t="s">
        <v>113</v>
      </c>
      <c r="M121" s="26"/>
      <c r="N121" s="25" t="s">
        <v>117</v>
      </c>
      <c r="O121" s="4"/>
      <c r="P121" s="19"/>
      <c r="Q121" s="29"/>
      <c r="R121" s="19"/>
      <c r="S121" s="19"/>
      <c r="U121" s="25" t="s">
        <v>117</v>
      </c>
      <c r="V121" s="26"/>
      <c r="W121" s="25" t="s">
        <v>113</v>
      </c>
      <c r="X121" s="26"/>
      <c r="Y121" s="25" t="s">
        <v>154</v>
      </c>
      <c r="Z121" s="4"/>
      <c r="AA121" s="25" t="s">
        <v>153</v>
      </c>
      <c r="AB121" s="4"/>
      <c r="AC121" s="25"/>
      <c r="AD121" s="26"/>
      <c r="AE121" s="25"/>
      <c r="AF121" s="26"/>
      <c r="AG121" s="27"/>
    </row>
    <row r="122" spans="2:33" s="39" customFormat="1" ht="11.25">
      <c r="B122" s="27"/>
      <c r="C122" s="26"/>
      <c r="D122" s="25"/>
      <c r="E122" s="26"/>
      <c r="F122" s="25"/>
      <c r="G122" s="4"/>
      <c r="H122" s="25" t="s">
        <v>155</v>
      </c>
      <c r="I122" s="4"/>
      <c r="J122" s="25"/>
      <c r="K122" s="26"/>
      <c r="L122" s="25" t="s">
        <v>111</v>
      </c>
      <c r="M122" s="26"/>
      <c r="N122" s="25" t="s">
        <v>118</v>
      </c>
      <c r="O122" s="4"/>
      <c r="P122" s="19"/>
      <c r="Q122" s="29"/>
      <c r="R122" s="19"/>
      <c r="S122" s="19"/>
      <c r="U122" s="25" t="s">
        <v>118</v>
      </c>
      <c r="V122" s="26"/>
      <c r="W122" s="25" t="s">
        <v>111</v>
      </c>
      <c r="X122" s="26"/>
      <c r="Y122" s="25"/>
      <c r="Z122" s="4"/>
      <c r="AA122" s="25" t="s">
        <v>155</v>
      </c>
      <c r="AB122" s="4"/>
      <c r="AC122" s="25"/>
      <c r="AD122" s="26"/>
      <c r="AE122" s="25"/>
      <c r="AF122" s="26"/>
      <c r="AG122" s="27"/>
    </row>
    <row r="123" spans="2:33" s="45" customFormat="1" ht="2.25" customHeight="1">
      <c r="B123" s="94"/>
      <c r="C123" s="95"/>
      <c r="D123" s="96"/>
      <c r="E123" s="95"/>
      <c r="F123" s="96"/>
      <c r="G123" s="95"/>
      <c r="H123" s="96"/>
      <c r="I123" s="95"/>
      <c r="J123" s="96"/>
      <c r="K123" s="95"/>
      <c r="L123" s="96"/>
      <c r="M123" s="95"/>
      <c r="N123" s="96"/>
      <c r="O123" s="95"/>
      <c r="P123" s="97"/>
      <c r="Q123" s="97"/>
      <c r="R123" s="97"/>
      <c r="S123" s="97"/>
      <c r="T123" s="97"/>
      <c r="U123" s="94"/>
      <c r="V123" s="95"/>
      <c r="W123" s="96"/>
      <c r="X123" s="95"/>
      <c r="Y123" s="96"/>
      <c r="Z123" s="95"/>
      <c r="AA123" s="96"/>
      <c r="AB123" s="95"/>
      <c r="AC123" s="96"/>
      <c r="AD123" s="95"/>
      <c r="AE123" s="96"/>
      <c r="AF123" s="95"/>
      <c r="AG123" s="96"/>
    </row>
    <row r="124" spans="2:33" ht="12" customHeight="1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P124" s="144" t="s">
        <v>28</v>
      </c>
      <c r="Q124" s="145" t="s">
        <v>97</v>
      </c>
      <c r="R124" s="145"/>
      <c r="S124" s="146"/>
      <c r="U124" s="147">
        <f>N109</f>
        <v>63149</v>
      </c>
      <c r="V124" s="147"/>
      <c r="W124" s="147">
        <f>L109</f>
        <v>-658</v>
      </c>
      <c r="X124" s="147"/>
      <c r="Y124" s="147">
        <f>J109</f>
        <v>-6064</v>
      </c>
      <c r="Z124" s="147"/>
      <c r="AA124" s="147">
        <f>H109</f>
        <v>43293</v>
      </c>
      <c r="AB124" s="147"/>
      <c r="AC124" s="147">
        <f>F109</f>
        <v>37229</v>
      </c>
      <c r="AD124" s="147"/>
      <c r="AE124" s="147">
        <f>W124+AC124</f>
        <v>36571</v>
      </c>
      <c r="AF124" s="147"/>
      <c r="AG124" s="147">
        <f>AE124+U124</f>
        <v>99720</v>
      </c>
    </row>
    <row r="125" spans="2:33" ht="12" customHeight="1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P125" s="148"/>
      <c r="Q125" s="149" t="s">
        <v>98</v>
      </c>
      <c r="R125" s="149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</row>
    <row r="126" spans="2:33" s="57" customFormat="1" ht="12" customHeight="1">
      <c r="B126" s="150"/>
      <c r="C126" s="151"/>
      <c r="D126" s="150"/>
      <c r="E126" s="152"/>
      <c r="F126" s="150"/>
      <c r="G126" s="152"/>
      <c r="H126" s="150"/>
      <c r="I126" s="152"/>
      <c r="J126" s="150"/>
      <c r="K126" s="152"/>
      <c r="L126" s="150"/>
      <c r="M126" s="152"/>
      <c r="N126" s="150"/>
      <c r="O126" s="152"/>
      <c r="P126" s="153"/>
      <c r="Q126" s="153" t="s">
        <v>99</v>
      </c>
      <c r="R126" s="153"/>
      <c r="S126" s="150"/>
      <c r="T126" s="151"/>
      <c r="U126" s="150"/>
      <c r="V126" s="151"/>
      <c r="W126" s="150"/>
      <c r="X126" s="151"/>
      <c r="Y126" s="150"/>
      <c r="Z126" s="151"/>
      <c r="AA126" s="150"/>
      <c r="AB126" s="151"/>
      <c r="AC126" s="150"/>
      <c r="AD126" s="151"/>
      <c r="AE126" s="150"/>
      <c r="AF126" s="151"/>
      <c r="AG126" s="150"/>
    </row>
    <row r="127" spans="2:33" s="39" customFormat="1" ht="12" customHeight="1">
      <c r="B127" s="116">
        <f>D127+N127</f>
        <v>-162</v>
      </c>
      <c r="C127" s="116"/>
      <c r="D127" s="116">
        <f>F127+L127</f>
        <v>-185</v>
      </c>
      <c r="E127" s="116"/>
      <c r="F127" s="116">
        <v>-185</v>
      </c>
      <c r="G127" s="116"/>
      <c r="H127" s="116">
        <v>-255</v>
      </c>
      <c r="I127" s="116"/>
      <c r="J127" s="116">
        <v>70</v>
      </c>
      <c r="K127" s="116"/>
      <c r="L127" s="116">
        <v>0</v>
      </c>
      <c r="M127" s="116"/>
      <c r="N127" s="116">
        <v>23</v>
      </c>
      <c r="O127" s="117"/>
      <c r="P127" s="154" t="s">
        <v>29</v>
      </c>
      <c r="Q127" s="154" t="s">
        <v>100</v>
      </c>
      <c r="R127" s="154"/>
      <c r="S127" s="117"/>
      <c r="T127" s="117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</row>
    <row r="128" spans="2:33" s="39" customFormat="1" ht="12" customHeight="1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7"/>
      <c r="P128" s="155"/>
      <c r="Q128" s="156" t="s">
        <v>101</v>
      </c>
      <c r="R128" s="156"/>
      <c r="S128" s="117"/>
      <c r="T128" s="117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</row>
    <row r="129" spans="2:33" s="40" customFormat="1" ht="12" customHeight="1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7"/>
      <c r="P129" s="155"/>
      <c r="Q129" s="156" t="s">
        <v>102</v>
      </c>
      <c r="R129" s="156"/>
      <c r="S129" s="117"/>
      <c r="T129" s="117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</row>
    <row r="130" spans="2:64" s="37" customFormat="1" ht="12" customHeight="1">
      <c r="B130" s="128">
        <f>D130+N130</f>
        <v>99882</v>
      </c>
      <c r="C130" s="116"/>
      <c r="D130" s="128">
        <f>F130+L130</f>
        <v>36756</v>
      </c>
      <c r="E130" s="116"/>
      <c r="F130" s="128">
        <f>AC124-F127</f>
        <v>37414</v>
      </c>
      <c r="G130" s="116"/>
      <c r="H130" s="128">
        <f>AA124-H127</f>
        <v>43548</v>
      </c>
      <c r="I130" s="116"/>
      <c r="J130" s="128">
        <f>Y124-J127</f>
        <v>-6134</v>
      </c>
      <c r="K130" s="116"/>
      <c r="L130" s="128">
        <f>W124-L127</f>
        <v>-658</v>
      </c>
      <c r="M130" s="116"/>
      <c r="N130" s="128">
        <f>U124-N127</f>
        <v>63126</v>
      </c>
      <c r="O130" s="117"/>
      <c r="P130" s="157" t="s">
        <v>30</v>
      </c>
      <c r="Q130" s="157" t="s">
        <v>103</v>
      </c>
      <c r="R130" s="157"/>
      <c r="S130" s="117"/>
      <c r="T130" s="117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</row>
    <row r="131" spans="2:64" s="44" customFormat="1" ht="12" customHeight="1" thickBot="1">
      <c r="B131" s="73"/>
      <c r="C131" s="74"/>
      <c r="D131" s="73"/>
      <c r="E131" s="74"/>
      <c r="F131" s="73"/>
      <c r="G131" s="74"/>
      <c r="H131" s="73"/>
      <c r="I131" s="74"/>
      <c r="J131" s="73"/>
      <c r="K131" s="74"/>
      <c r="L131" s="73"/>
      <c r="M131" s="74"/>
      <c r="N131" s="73"/>
      <c r="O131" s="73"/>
      <c r="P131" s="75"/>
      <c r="Q131" s="75" t="s">
        <v>104</v>
      </c>
      <c r="R131" s="75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</row>
    <row r="132" spans="2:64" s="37" customFormat="1" ht="12" customHeight="1">
      <c r="B132" s="15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</row>
    <row r="133" spans="2:64" s="37" customFormat="1" ht="12" customHeight="1">
      <c r="B133" s="160">
        <v>0</v>
      </c>
      <c r="C133" s="161">
        <f>IF(B133="(P)","Estimación provisional",IF(B133="(A)","Estimación avance",""))</f>
      </c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</row>
    <row r="134" spans="2:64" s="53" customFormat="1" ht="12" customHeight="1">
      <c r="B134" s="160" t="s">
        <v>156</v>
      </c>
      <c r="C134" s="161" t="s">
        <v>188</v>
      </c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</row>
    <row r="135" spans="2:64" s="37" customFormat="1" ht="12" customHeight="1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</row>
    <row r="137" spans="2:33" s="45" customFormat="1" ht="12" customHeight="1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</row>
    <row r="138" spans="2:33" s="45" customFormat="1" ht="12" customHeight="1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</row>
    <row r="139" spans="2:33" s="45" customFormat="1" ht="12" customHeight="1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</row>
    <row r="140" spans="2:33" s="45" customFormat="1" ht="12" customHeight="1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</row>
    <row r="141" spans="2:33" s="45" customFormat="1" ht="12" customHeight="1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</row>
    <row r="142" spans="2:33" s="45" customFormat="1" ht="12" customHeight="1">
      <c r="B142" s="158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</row>
    <row r="143" spans="2:33" s="45" customFormat="1" ht="12" customHeight="1">
      <c r="B143" s="15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</row>
    <row r="144" spans="2:33" s="45" customFormat="1" ht="12" customHeight="1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</row>
    <row r="145" spans="2:33" s="45" customFormat="1" ht="12" customHeight="1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</row>
    <row r="146" spans="2:33" s="45" customFormat="1" ht="12" customHeight="1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</row>
    <row r="147" spans="2:33" s="45" customFormat="1" ht="12" customHeight="1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</row>
    <row r="148" spans="2:33" s="45" customFormat="1" ht="12" customHeight="1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</row>
    <row r="149" spans="2:64" s="53" customFormat="1" ht="12" customHeight="1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</row>
    <row r="151" spans="2:64" s="37" customFormat="1" ht="12" customHeight="1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</row>
  </sheetData>
  <sheetProtection/>
  <printOptions/>
  <pageMargins left="0.9448818897637796" right="0.11811023622047245" top="0.2362204724409449" bottom="0.3937007874015748" header="0" footer="0.1968503937007874"/>
  <pageSetup horizontalDpi="600" verticalDpi="600" orientation="landscape" paperSize="9" scale="69" r:id="rId1"/>
  <headerFooter alignWithMargins="0">
    <oddFooter>&amp;R&amp;9INE - &amp;D</oddFooter>
  </headerFooter>
  <rowBreaks count="2" manualBreakCount="2">
    <brk id="27" min="1" max="32" man="1"/>
    <brk id="85" min="1" max="3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BN151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3.421875" style="33" customWidth="1"/>
    <col min="2" max="2" width="9.8515625" style="117" customWidth="1"/>
    <col min="3" max="3" width="0.5625" style="117" customWidth="1"/>
    <col min="4" max="4" width="9.57421875" style="117" customWidth="1"/>
    <col min="5" max="5" width="0.42578125" style="117" customWidth="1"/>
    <col min="6" max="6" width="10.57421875" style="117" customWidth="1"/>
    <col min="7" max="7" width="0.5625" style="117" customWidth="1"/>
    <col min="8" max="8" width="10.57421875" style="117" customWidth="1"/>
    <col min="9" max="9" width="0.5625" style="117" customWidth="1"/>
    <col min="10" max="10" width="10.57421875" style="117" customWidth="1"/>
    <col min="11" max="11" width="0.5625" style="117" customWidth="1"/>
    <col min="12" max="12" width="10.57421875" style="117" customWidth="1"/>
    <col min="13" max="13" width="0.5625" style="117" customWidth="1"/>
    <col min="14" max="14" width="11.421875" style="117" customWidth="1"/>
    <col min="15" max="15" width="0.5625" style="117" customWidth="1"/>
    <col min="16" max="16" width="7.28125" style="117" customWidth="1"/>
    <col min="17" max="17" width="0.5625" style="117" customWidth="1"/>
    <col min="18" max="18" width="3.57421875" style="117" customWidth="1"/>
    <col min="19" max="19" width="27.00390625" style="117" customWidth="1"/>
    <col min="20" max="20" width="0.5625" style="117" customWidth="1"/>
    <col min="21" max="21" width="11.421875" style="117" customWidth="1"/>
    <col min="22" max="22" width="0.5625" style="117" customWidth="1"/>
    <col min="23" max="23" width="10.00390625" style="117" bestFit="1" customWidth="1"/>
    <col min="24" max="24" width="0.5625" style="117" customWidth="1"/>
    <col min="25" max="25" width="10.00390625" style="117" bestFit="1" customWidth="1"/>
    <col min="26" max="26" width="0.5625" style="117" customWidth="1"/>
    <col min="27" max="27" width="10.00390625" style="117" bestFit="1" customWidth="1"/>
    <col min="28" max="28" width="0.5625" style="117" customWidth="1"/>
    <col min="29" max="29" width="12.140625" style="117" bestFit="1" customWidth="1"/>
    <col min="30" max="30" width="0.5625" style="117" customWidth="1"/>
    <col min="31" max="31" width="8.7109375" style="117" customWidth="1"/>
    <col min="32" max="32" width="0.5625" style="117" customWidth="1"/>
    <col min="33" max="33" width="10.00390625" style="117" bestFit="1" customWidth="1"/>
    <col min="34" max="16384" width="11.421875" style="33" customWidth="1"/>
  </cols>
  <sheetData>
    <row r="2" spans="2:66" ht="24.75" customHeight="1">
      <c r="B2" s="17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20.25" customHeight="1">
      <c r="B3" s="172" t="s">
        <v>106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31" t="s">
        <v>181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32" t="s">
        <v>146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33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2:33" ht="17.25" customHeight="1">
      <c r="B7" s="3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2:33" ht="17.25" customHeight="1">
      <c r="B8" s="35" t="s">
        <v>121</v>
      </c>
      <c r="C8" s="35"/>
      <c r="D8" s="28"/>
      <c r="E8" s="14"/>
      <c r="F8" s="14"/>
      <c r="G8" s="14"/>
      <c r="H8" s="14"/>
      <c r="I8" s="14"/>
      <c r="J8" s="14"/>
      <c r="K8" s="14"/>
      <c r="L8" s="14"/>
      <c r="M8" s="14"/>
      <c r="N8" s="14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2:33" s="1" customFormat="1" ht="3.7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2:33" s="37" customFormat="1" ht="12" customHeight="1">
      <c r="B10" s="20" t="s">
        <v>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6</v>
      </c>
      <c r="Q10" s="13"/>
      <c r="R10" s="19" t="s">
        <v>31</v>
      </c>
      <c r="S10" s="19"/>
      <c r="U10" s="20" t="s">
        <v>9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0"/>
    </row>
    <row r="11" spans="2:19" s="37" customFormat="1" ht="2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2:33" s="37" customFormat="1" ht="11.25">
      <c r="B12" s="10" t="s">
        <v>107</v>
      </c>
      <c r="C12" s="5"/>
      <c r="D12" s="9" t="s">
        <v>119</v>
      </c>
      <c r="E12" s="9"/>
      <c r="F12" s="9"/>
      <c r="G12" s="9"/>
      <c r="H12" s="9"/>
      <c r="I12" s="9"/>
      <c r="J12" s="9"/>
      <c r="K12" s="9"/>
      <c r="L12" s="9"/>
      <c r="M12" s="5"/>
      <c r="N12" s="9" t="s">
        <v>110</v>
      </c>
      <c r="O12" s="3"/>
      <c r="P12" s="10"/>
      <c r="Q12" s="23"/>
      <c r="R12" s="10" t="s">
        <v>32</v>
      </c>
      <c r="S12" s="10"/>
      <c r="U12" s="9" t="s">
        <v>110</v>
      </c>
      <c r="V12" s="5"/>
      <c r="W12" s="9"/>
      <c r="X12" s="9"/>
      <c r="Y12" s="9"/>
      <c r="Z12" s="9"/>
      <c r="AA12" s="9"/>
      <c r="AB12" s="9"/>
      <c r="AC12" s="9"/>
      <c r="AD12" s="9"/>
      <c r="AE12" s="164" t="s">
        <v>119</v>
      </c>
      <c r="AF12" s="5"/>
      <c r="AG12" s="10" t="s">
        <v>107</v>
      </c>
    </row>
    <row r="13" spans="2:33" s="38" customFormat="1" ht="2.25" customHeight="1">
      <c r="B13" s="23"/>
      <c r="C13" s="5"/>
      <c r="D13" s="3"/>
      <c r="E13" s="3"/>
      <c r="F13" s="3"/>
      <c r="G13" s="3"/>
      <c r="H13" s="3"/>
      <c r="I13" s="3"/>
      <c r="J13" s="3"/>
      <c r="K13" s="3"/>
      <c r="L13" s="3"/>
      <c r="M13" s="5"/>
      <c r="N13" s="3"/>
      <c r="O13" s="3"/>
      <c r="P13" s="10"/>
      <c r="Q13" s="23"/>
      <c r="R13" s="10"/>
      <c r="S13" s="10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23"/>
    </row>
    <row r="14" spans="2:33" s="38" customFormat="1" ht="11.25">
      <c r="B14" s="24" t="s">
        <v>108</v>
      </c>
      <c r="C14" s="5"/>
      <c r="D14" s="25" t="s">
        <v>120</v>
      </c>
      <c r="E14" s="5"/>
      <c r="F14" s="9" t="s">
        <v>152</v>
      </c>
      <c r="G14" s="21"/>
      <c r="H14" s="9"/>
      <c r="I14" s="21"/>
      <c r="J14" s="9"/>
      <c r="K14" s="5"/>
      <c r="L14" s="9" t="s">
        <v>112</v>
      </c>
      <c r="M14" s="5"/>
      <c r="N14" s="9" t="s">
        <v>115</v>
      </c>
      <c r="O14" s="3"/>
      <c r="P14" s="10"/>
      <c r="Q14" s="23"/>
      <c r="R14" s="10"/>
      <c r="S14" s="10"/>
      <c r="U14" s="9" t="s">
        <v>115</v>
      </c>
      <c r="V14" s="5"/>
      <c r="W14" s="9" t="s">
        <v>112</v>
      </c>
      <c r="X14" s="26"/>
      <c r="Y14" s="9" t="s">
        <v>152</v>
      </c>
      <c r="Z14" s="21"/>
      <c r="AA14" s="9"/>
      <c r="AB14" s="21"/>
      <c r="AC14" s="9"/>
      <c r="AD14" s="26"/>
      <c r="AE14" s="25" t="s">
        <v>120</v>
      </c>
      <c r="AF14" s="5"/>
      <c r="AG14" s="24" t="s">
        <v>108</v>
      </c>
    </row>
    <row r="15" spans="2:33" s="38" customFormat="1" ht="2.25" customHeight="1">
      <c r="B15" s="27"/>
      <c r="C15" s="5"/>
      <c r="D15" s="25"/>
      <c r="E15" s="5"/>
      <c r="F15" s="3"/>
      <c r="G15" s="3"/>
      <c r="H15" s="3"/>
      <c r="I15" s="3"/>
      <c r="J15" s="3"/>
      <c r="K15" s="5"/>
      <c r="L15" s="3"/>
      <c r="M15" s="5"/>
      <c r="N15" s="27"/>
      <c r="O15" s="3"/>
      <c r="P15" s="10"/>
      <c r="Q15" s="23"/>
      <c r="R15" s="10"/>
      <c r="S15" s="10"/>
      <c r="U15" s="27"/>
      <c r="V15" s="5"/>
      <c r="W15" s="3"/>
      <c r="X15" s="26"/>
      <c r="Y15" s="3"/>
      <c r="Z15" s="3"/>
      <c r="AA15" s="3"/>
      <c r="AB15" s="3"/>
      <c r="AC15" s="3"/>
      <c r="AD15" s="3"/>
      <c r="AE15" s="25"/>
      <c r="AF15" s="5"/>
      <c r="AG15" s="27"/>
    </row>
    <row r="16" spans="2:33" s="39" customFormat="1" ht="11.25">
      <c r="B16" s="27" t="s">
        <v>109</v>
      </c>
      <c r="C16" s="26"/>
      <c r="D16" s="25"/>
      <c r="E16" s="26"/>
      <c r="F16" s="25" t="s">
        <v>120</v>
      </c>
      <c r="G16" s="4"/>
      <c r="H16" s="9" t="s">
        <v>150</v>
      </c>
      <c r="I16" s="3"/>
      <c r="J16" s="9" t="s">
        <v>151</v>
      </c>
      <c r="K16" s="26"/>
      <c r="L16" s="25" t="s">
        <v>114</v>
      </c>
      <c r="M16" s="26"/>
      <c r="N16" s="25" t="s">
        <v>116</v>
      </c>
      <c r="O16" s="4"/>
      <c r="P16" s="19"/>
      <c r="Q16" s="29"/>
      <c r="R16" s="19"/>
      <c r="S16" s="19"/>
      <c r="U16" s="25" t="s">
        <v>116</v>
      </c>
      <c r="V16" s="26"/>
      <c r="W16" s="25" t="s">
        <v>114</v>
      </c>
      <c r="X16" s="26"/>
      <c r="Y16" s="9" t="s">
        <v>151</v>
      </c>
      <c r="Z16" s="4"/>
      <c r="AA16" s="9" t="s">
        <v>150</v>
      </c>
      <c r="AB16" s="4"/>
      <c r="AC16" s="25" t="s">
        <v>120</v>
      </c>
      <c r="AD16" s="26"/>
      <c r="AE16" s="25"/>
      <c r="AF16" s="26"/>
      <c r="AG16" s="27" t="s">
        <v>109</v>
      </c>
    </row>
    <row r="17" spans="2:33" s="39" customFormat="1" ht="11.25">
      <c r="B17" s="27"/>
      <c r="C17" s="26"/>
      <c r="D17" s="25"/>
      <c r="E17" s="26"/>
      <c r="F17" s="25"/>
      <c r="G17" s="4"/>
      <c r="H17" s="25" t="s">
        <v>153</v>
      </c>
      <c r="I17" s="4"/>
      <c r="J17" s="25" t="s">
        <v>154</v>
      </c>
      <c r="K17" s="26"/>
      <c r="L17" s="25" t="s">
        <v>113</v>
      </c>
      <c r="M17" s="26"/>
      <c r="N17" s="25" t="s">
        <v>117</v>
      </c>
      <c r="O17" s="4"/>
      <c r="P17" s="19"/>
      <c r="Q17" s="29"/>
      <c r="R17" s="19"/>
      <c r="S17" s="19"/>
      <c r="U17" s="25" t="s">
        <v>117</v>
      </c>
      <c r="V17" s="26"/>
      <c r="W17" s="25" t="s">
        <v>113</v>
      </c>
      <c r="X17" s="26"/>
      <c r="Y17" s="25" t="s">
        <v>154</v>
      </c>
      <c r="Z17" s="4"/>
      <c r="AA17" s="25" t="s">
        <v>153</v>
      </c>
      <c r="AB17" s="4"/>
      <c r="AC17" s="25"/>
      <c r="AD17" s="26"/>
      <c r="AE17" s="25"/>
      <c r="AF17" s="26"/>
      <c r="AG17" s="27"/>
    </row>
    <row r="18" spans="2:33" s="39" customFormat="1" ht="11.25">
      <c r="B18" s="27"/>
      <c r="C18" s="26"/>
      <c r="D18" s="25"/>
      <c r="E18" s="26"/>
      <c r="F18" s="25"/>
      <c r="G18" s="4"/>
      <c r="H18" s="25" t="s">
        <v>155</v>
      </c>
      <c r="I18" s="4"/>
      <c r="J18" s="25"/>
      <c r="K18" s="26"/>
      <c r="L18" s="25" t="s">
        <v>111</v>
      </c>
      <c r="M18" s="26"/>
      <c r="N18" s="25" t="s">
        <v>118</v>
      </c>
      <c r="O18" s="4"/>
      <c r="P18" s="19"/>
      <c r="Q18" s="29"/>
      <c r="R18" s="19"/>
      <c r="S18" s="19"/>
      <c r="U18" s="25" t="s">
        <v>118</v>
      </c>
      <c r="V18" s="26"/>
      <c r="W18" s="25" t="s">
        <v>111</v>
      </c>
      <c r="X18" s="26"/>
      <c r="Y18" s="25"/>
      <c r="Z18" s="4"/>
      <c r="AA18" s="25" t="s">
        <v>155</v>
      </c>
      <c r="AB18" s="4"/>
      <c r="AC18" s="25"/>
      <c r="AD18" s="26"/>
      <c r="AE18" s="25"/>
      <c r="AF18" s="26"/>
      <c r="AG18" s="27"/>
    </row>
    <row r="19" spans="2:33" s="40" customFormat="1" ht="2.25" customHeight="1">
      <c r="B19" s="16"/>
      <c r="C19" s="8"/>
      <c r="D19" s="15"/>
      <c r="E19" s="8"/>
      <c r="F19" s="15"/>
      <c r="G19" s="8"/>
      <c r="H19" s="15"/>
      <c r="I19" s="8"/>
      <c r="J19" s="15"/>
      <c r="K19" s="8"/>
      <c r="L19" s="15"/>
      <c r="M19" s="8"/>
      <c r="N19" s="15"/>
      <c r="O19" s="8"/>
      <c r="U19" s="16"/>
      <c r="V19" s="8"/>
      <c r="W19" s="15"/>
      <c r="X19" s="8"/>
      <c r="Y19" s="15"/>
      <c r="Z19" s="8"/>
      <c r="AA19" s="15"/>
      <c r="AB19" s="8"/>
      <c r="AC19" s="15"/>
      <c r="AD19" s="8"/>
      <c r="AE19" s="15"/>
      <c r="AF19" s="8"/>
      <c r="AG19" s="15"/>
    </row>
    <row r="20" spans="2:64" s="37" customFormat="1" ht="12" customHeight="1">
      <c r="B20" s="61">
        <f>D20+N20</f>
        <v>250667</v>
      </c>
      <c r="C20" s="62"/>
      <c r="D20" s="61">
        <f>F20+L20</f>
        <v>176411</v>
      </c>
      <c r="E20" s="62"/>
      <c r="F20" s="61">
        <f>F21+F22</f>
        <v>176077</v>
      </c>
      <c r="G20" s="62"/>
      <c r="H20" s="61">
        <f>H21+H22</f>
        <v>135852</v>
      </c>
      <c r="I20" s="62"/>
      <c r="J20" s="61">
        <f>J21+J22</f>
        <v>40225</v>
      </c>
      <c r="K20" s="62"/>
      <c r="L20" s="61">
        <f>L21+L22</f>
        <v>334</v>
      </c>
      <c r="M20" s="62"/>
      <c r="N20" s="61">
        <f>N21+N22</f>
        <v>74256</v>
      </c>
      <c r="O20" s="63" t="s">
        <v>8</v>
      </c>
      <c r="P20" s="64" t="s">
        <v>122</v>
      </c>
      <c r="Q20" s="64" t="s">
        <v>123</v>
      </c>
      <c r="R20" s="64"/>
      <c r="S20" s="64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2:64" s="42" customFormat="1" ht="12" customHeight="1">
      <c r="B21" s="66">
        <f>D21+N21</f>
        <v>163113</v>
      </c>
      <c r="C21" s="67"/>
      <c r="D21" s="66">
        <f>F21+L21</f>
        <v>113863</v>
      </c>
      <c r="E21" s="67"/>
      <c r="F21" s="66">
        <v>113863</v>
      </c>
      <c r="G21" s="67"/>
      <c r="H21" s="66">
        <v>94591</v>
      </c>
      <c r="I21" s="67"/>
      <c r="J21" s="66">
        <v>19272</v>
      </c>
      <c r="K21" s="67"/>
      <c r="L21" s="66">
        <v>0</v>
      </c>
      <c r="M21" s="67"/>
      <c r="N21" s="66">
        <v>49250</v>
      </c>
      <c r="O21" s="67" t="s">
        <v>8</v>
      </c>
      <c r="P21" s="68" t="s">
        <v>124</v>
      </c>
      <c r="Q21" s="68"/>
      <c r="R21" s="68" t="s">
        <v>125</v>
      </c>
      <c r="S21" s="68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</row>
    <row r="22" spans="2:64" s="42" customFormat="1" ht="12" customHeight="1">
      <c r="B22" s="66">
        <f>D22+N22</f>
        <v>87554</v>
      </c>
      <c r="C22" s="67"/>
      <c r="D22" s="66">
        <f>F22+L22</f>
        <v>62548</v>
      </c>
      <c r="E22" s="67"/>
      <c r="F22" s="66">
        <v>62214</v>
      </c>
      <c r="G22" s="67"/>
      <c r="H22" s="66">
        <v>41261</v>
      </c>
      <c r="I22" s="67"/>
      <c r="J22" s="66">
        <v>20953</v>
      </c>
      <c r="K22" s="67"/>
      <c r="L22" s="66">
        <v>334</v>
      </c>
      <c r="M22" s="67"/>
      <c r="N22" s="66">
        <v>25006</v>
      </c>
      <c r="O22" s="67" t="s">
        <v>8</v>
      </c>
      <c r="P22" s="68" t="s">
        <v>126</v>
      </c>
      <c r="Q22" s="68"/>
      <c r="R22" s="68" t="s">
        <v>127</v>
      </c>
      <c r="S22" s="68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2:64" s="37" customFormat="1" ht="12" customHeight="1">
      <c r="B23" s="61"/>
      <c r="C23" s="62"/>
      <c r="D23" s="61"/>
      <c r="E23" s="62"/>
      <c r="F23" s="61"/>
      <c r="G23" s="62"/>
      <c r="H23" s="61"/>
      <c r="I23" s="62"/>
      <c r="J23" s="61"/>
      <c r="K23" s="62"/>
      <c r="L23" s="61"/>
      <c r="M23" s="62"/>
      <c r="N23" s="61"/>
      <c r="O23" s="62"/>
      <c r="P23" s="64" t="s">
        <v>128</v>
      </c>
      <c r="Q23" s="64" t="s">
        <v>129</v>
      </c>
      <c r="R23" s="64"/>
      <c r="S23" s="64"/>
      <c r="T23" s="65"/>
      <c r="U23" s="61">
        <f>U24+U25</f>
        <v>103614</v>
      </c>
      <c r="V23" s="65"/>
      <c r="W23" s="61">
        <f>W24+W25</f>
        <v>0</v>
      </c>
      <c r="X23" s="65"/>
      <c r="Y23" s="61">
        <f>Y24+Y25</f>
        <v>36670</v>
      </c>
      <c r="Z23" s="65"/>
      <c r="AA23" s="61">
        <f>AA24+AA25</f>
        <v>129905</v>
      </c>
      <c r="AB23" s="65"/>
      <c r="AC23" s="61">
        <f>AC24+AC25</f>
        <v>166575</v>
      </c>
      <c r="AD23" s="65"/>
      <c r="AE23" s="65">
        <f>W23+AC23</f>
        <v>166575</v>
      </c>
      <c r="AF23" s="65"/>
      <c r="AG23" s="65">
        <f>AE23+U23</f>
        <v>270189</v>
      </c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2:64" s="42" customFormat="1" ht="12" customHeight="1">
      <c r="B24" s="66"/>
      <c r="C24" s="67"/>
      <c r="D24" s="66"/>
      <c r="E24" s="67"/>
      <c r="F24" s="66"/>
      <c r="G24" s="67"/>
      <c r="H24" s="66"/>
      <c r="I24" s="67"/>
      <c r="J24" s="66"/>
      <c r="K24" s="67"/>
      <c r="L24" s="66"/>
      <c r="M24" s="67"/>
      <c r="N24" s="66"/>
      <c r="O24" s="67"/>
      <c r="P24" s="68" t="s">
        <v>130</v>
      </c>
      <c r="Q24" s="68"/>
      <c r="R24" s="68" t="s">
        <v>131</v>
      </c>
      <c r="S24" s="68"/>
      <c r="T24" s="69"/>
      <c r="U24" s="69">
        <v>83166</v>
      </c>
      <c r="V24" s="69"/>
      <c r="W24" s="69">
        <v>0</v>
      </c>
      <c r="X24" s="69"/>
      <c r="Y24" s="69">
        <v>22429</v>
      </c>
      <c r="Z24" s="69"/>
      <c r="AA24" s="69">
        <v>99128</v>
      </c>
      <c r="AB24" s="69"/>
      <c r="AC24" s="69">
        <v>121557</v>
      </c>
      <c r="AD24" s="69"/>
      <c r="AE24" s="69">
        <f>W24+AC24</f>
        <v>121557</v>
      </c>
      <c r="AF24" s="69"/>
      <c r="AG24" s="69">
        <f>AE24+U24</f>
        <v>204723</v>
      </c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2:64" s="42" customFormat="1" ht="12" customHeight="1">
      <c r="B25" s="66"/>
      <c r="C25" s="67"/>
      <c r="D25" s="66"/>
      <c r="E25" s="67"/>
      <c r="F25" s="66"/>
      <c r="G25" s="67"/>
      <c r="H25" s="66"/>
      <c r="I25" s="67"/>
      <c r="J25" s="66"/>
      <c r="K25" s="67"/>
      <c r="L25" s="66"/>
      <c r="M25" s="67"/>
      <c r="N25" s="66"/>
      <c r="O25" s="67"/>
      <c r="P25" s="68" t="s">
        <v>132</v>
      </c>
      <c r="Q25" s="68"/>
      <c r="R25" s="68" t="s">
        <v>133</v>
      </c>
      <c r="S25" s="68"/>
      <c r="T25" s="69"/>
      <c r="U25" s="69">
        <v>20448</v>
      </c>
      <c r="V25" s="69"/>
      <c r="W25" s="69">
        <v>0</v>
      </c>
      <c r="X25" s="69"/>
      <c r="Y25" s="69">
        <v>14241</v>
      </c>
      <c r="Z25" s="69"/>
      <c r="AA25" s="69">
        <v>30777</v>
      </c>
      <c r="AB25" s="69"/>
      <c r="AC25" s="69">
        <v>45018</v>
      </c>
      <c r="AD25" s="69"/>
      <c r="AE25" s="69">
        <f>W25+AC25</f>
        <v>45018</v>
      </c>
      <c r="AF25" s="69"/>
      <c r="AG25" s="69">
        <f>AE25+U25</f>
        <v>65466</v>
      </c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2:64" s="59" customFormat="1" ht="12" customHeight="1">
      <c r="B26" s="70">
        <f>D26+N26</f>
        <v>19522</v>
      </c>
      <c r="C26" s="71"/>
      <c r="D26" s="70">
        <f>F26+L26</f>
        <v>-9836</v>
      </c>
      <c r="E26" s="71"/>
      <c r="F26" s="70">
        <f>AC23-F20</f>
        <v>-9502</v>
      </c>
      <c r="G26" s="71"/>
      <c r="H26" s="70">
        <f>AA23-H20</f>
        <v>-5947</v>
      </c>
      <c r="I26" s="71"/>
      <c r="J26" s="70">
        <f>Y23-J20</f>
        <v>-3555</v>
      </c>
      <c r="K26" s="71"/>
      <c r="L26" s="70">
        <f>W23-L20</f>
        <v>-334</v>
      </c>
      <c r="M26" s="71"/>
      <c r="N26" s="70">
        <f>U23-N20</f>
        <v>29358</v>
      </c>
      <c r="O26" s="70"/>
      <c r="P26" s="72" t="s">
        <v>134</v>
      </c>
      <c r="Q26" s="72" t="s">
        <v>135</v>
      </c>
      <c r="R26" s="72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2:64" s="44" customFormat="1" ht="12" customHeight="1" thickBot="1">
      <c r="B27" s="73"/>
      <c r="C27" s="74"/>
      <c r="D27" s="73"/>
      <c r="E27" s="74"/>
      <c r="F27" s="73"/>
      <c r="G27" s="74"/>
      <c r="H27" s="73"/>
      <c r="I27" s="74"/>
      <c r="J27" s="73"/>
      <c r="K27" s="74"/>
      <c r="L27" s="73"/>
      <c r="M27" s="74"/>
      <c r="N27" s="73"/>
      <c r="O27" s="73"/>
      <c r="P27" s="75"/>
      <c r="Q27" s="75" t="s">
        <v>144</v>
      </c>
      <c r="R27" s="75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2:33" s="45" customFormat="1" ht="21" customHeight="1">
      <c r="B28" s="76" t="s">
        <v>136</v>
      </c>
      <c r="C28" s="76"/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</row>
    <row r="29" spans="2:33" s="45" customFormat="1" ht="3.75" customHeight="1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/>
      <c r="P29" s="82"/>
      <c r="Q29" s="83"/>
      <c r="R29" s="84"/>
      <c r="S29" s="84"/>
      <c r="T29" s="85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</row>
    <row r="30" spans="2:33" s="37" customFormat="1" ht="12" customHeight="1">
      <c r="B30" s="20" t="s">
        <v>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"/>
      <c r="P30" s="22" t="s">
        <v>6</v>
      </c>
      <c r="Q30" s="13"/>
      <c r="R30" s="19" t="s">
        <v>31</v>
      </c>
      <c r="S30" s="19"/>
      <c r="U30" s="20" t="s">
        <v>9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0"/>
    </row>
    <row r="31" spans="2:19" s="37" customFormat="1" ht="2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1"/>
      <c r="Q31" s="2"/>
      <c r="R31" s="21"/>
      <c r="S31" s="21"/>
    </row>
    <row r="32" spans="2:33" s="37" customFormat="1" ht="11.25">
      <c r="B32" s="10" t="s">
        <v>107</v>
      </c>
      <c r="C32" s="5"/>
      <c r="D32" s="9" t="s">
        <v>119</v>
      </c>
      <c r="E32" s="9"/>
      <c r="F32" s="9"/>
      <c r="G32" s="9"/>
      <c r="H32" s="9"/>
      <c r="I32" s="9"/>
      <c r="J32" s="9"/>
      <c r="K32" s="9"/>
      <c r="L32" s="9"/>
      <c r="M32" s="5"/>
      <c r="N32" s="9" t="s">
        <v>110</v>
      </c>
      <c r="O32" s="3"/>
      <c r="P32" s="10"/>
      <c r="Q32" s="23"/>
      <c r="R32" s="10" t="s">
        <v>32</v>
      </c>
      <c r="S32" s="10"/>
      <c r="U32" s="9" t="s">
        <v>110</v>
      </c>
      <c r="V32" s="5"/>
      <c r="W32" s="9"/>
      <c r="X32" s="9"/>
      <c r="Y32" s="9"/>
      <c r="Z32" s="9"/>
      <c r="AA32" s="9"/>
      <c r="AB32" s="9"/>
      <c r="AC32" s="9"/>
      <c r="AD32" s="9"/>
      <c r="AE32" s="164" t="s">
        <v>119</v>
      </c>
      <c r="AF32" s="5"/>
      <c r="AG32" s="10" t="s">
        <v>107</v>
      </c>
    </row>
    <row r="33" spans="2:33" s="38" customFormat="1" ht="2.25" customHeight="1">
      <c r="B33" s="23"/>
      <c r="C33" s="5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  <c r="P33" s="10"/>
      <c r="Q33" s="23"/>
      <c r="R33" s="10"/>
      <c r="S33" s="10"/>
      <c r="U33" s="3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23"/>
    </row>
    <row r="34" spans="2:33" s="38" customFormat="1" ht="11.25">
      <c r="B34" s="24" t="s">
        <v>108</v>
      </c>
      <c r="C34" s="5"/>
      <c r="D34" s="25" t="s">
        <v>120</v>
      </c>
      <c r="E34" s="5"/>
      <c r="F34" s="9" t="s">
        <v>152</v>
      </c>
      <c r="G34" s="21"/>
      <c r="H34" s="9"/>
      <c r="I34" s="21"/>
      <c r="J34" s="9"/>
      <c r="K34" s="5"/>
      <c r="L34" s="9" t="s">
        <v>112</v>
      </c>
      <c r="M34" s="5"/>
      <c r="N34" s="9" t="s">
        <v>115</v>
      </c>
      <c r="O34" s="3"/>
      <c r="P34" s="10"/>
      <c r="Q34" s="23"/>
      <c r="R34" s="10"/>
      <c r="S34" s="10"/>
      <c r="U34" s="9" t="s">
        <v>115</v>
      </c>
      <c r="V34" s="5"/>
      <c r="W34" s="9" t="s">
        <v>112</v>
      </c>
      <c r="X34" s="26"/>
      <c r="Y34" s="9" t="s">
        <v>152</v>
      </c>
      <c r="Z34" s="21"/>
      <c r="AA34" s="9"/>
      <c r="AB34" s="21"/>
      <c r="AC34" s="9"/>
      <c r="AD34" s="26"/>
      <c r="AE34" s="25" t="s">
        <v>120</v>
      </c>
      <c r="AF34" s="5"/>
      <c r="AG34" s="24" t="s">
        <v>108</v>
      </c>
    </row>
    <row r="35" spans="2:33" s="38" customFormat="1" ht="2.25" customHeight="1">
      <c r="B35" s="27"/>
      <c r="C35" s="5"/>
      <c r="D35" s="25"/>
      <c r="E35" s="5"/>
      <c r="F35" s="3"/>
      <c r="G35" s="3"/>
      <c r="H35" s="3"/>
      <c r="I35" s="3"/>
      <c r="J35" s="3"/>
      <c r="K35" s="5"/>
      <c r="L35" s="3"/>
      <c r="M35" s="5"/>
      <c r="N35" s="27"/>
      <c r="O35" s="3"/>
      <c r="P35" s="10"/>
      <c r="Q35" s="23"/>
      <c r="R35" s="10"/>
      <c r="S35" s="10"/>
      <c r="U35" s="27"/>
      <c r="V35" s="5"/>
      <c r="W35" s="3"/>
      <c r="X35" s="26"/>
      <c r="Y35" s="3"/>
      <c r="Z35" s="3"/>
      <c r="AA35" s="3"/>
      <c r="AB35" s="3"/>
      <c r="AC35" s="3"/>
      <c r="AD35" s="3"/>
      <c r="AE35" s="25"/>
      <c r="AF35" s="5"/>
      <c r="AG35" s="27"/>
    </row>
    <row r="36" spans="2:33" s="39" customFormat="1" ht="11.25">
      <c r="B36" s="27" t="s">
        <v>109</v>
      </c>
      <c r="C36" s="26"/>
      <c r="D36" s="25"/>
      <c r="E36" s="26"/>
      <c r="F36" s="25" t="s">
        <v>120</v>
      </c>
      <c r="G36" s="4"/>
      <c r="H36" s="9" t="s">
        <v>150</v>
      </c>
      <c r="I36" s="3"/>
      <c r="J36" s="9" t="s">
        <v>151</v>
      </c>
      <c r="K36" s="26"/>
      <c r="L36" s="25" t="s">
        <v>114</v>
      </c>
      <c r="M36" s="26"/>
      <c r="N36" s="25" t="s">
        <v>116</v>
      </c>
      <c r="O36" s="4"/>
      <c r="P36" s="19"/>
      <c r="Q36" s="29"/>
      <c r="R36" s="19"/>
      <c r="S36" s="19"/>
      <c r="U36" s="25" t="s">
        <v>116</v>
      </c>
      <c r="V36" s="26"/>
      <c r="W36" s="25" t="s">
        <v>114</v>
      </c>
      <c r="X36" s="26"/>
      <c r="Y36" s="9" t="s">
        <v>151</v>
      </c>
      <c r="Z36" s="4"/>
      <c r="AA36" s="9" t="s">
        <v>150</v>
      </c>
      <c r="AB36" s="4"/>
      <c r="AC36" s="25" t="s">
        <v>120</v>
      </c>
      <c r="AD36" s="26"/>
      <c r="AE36" s="25"/>
      <c r="AF36" s="26"/>
      <c r="AG36" s="27" t="s">
        <v>109</v>
      </c>
    </row>
    <row r="37" spans="2:33" s="39" customFormat="1" ht="11.25">
      <c r="B37" s="27"/>
      <c r="C37" s="26"/>
      <c r="D37" s="25"/>
      <c r="E37" s="26"/>
      <c r="F37" s="25"/>
      <c r="G37" s="4"/>
      <c r="H37" s="25" t="s">
        <v>153</v>
      </c>
      <c r="I37" s="4"/>
      <c r="J37" s="25" t="s">
        <v>154</v>
      </c>
      <c r="K37" s="26"/>
      <c r="L37" s="25" t="s">
        <v>113</v>
      </c>
      <c r="M37" s="26"/>
      <c r="N37" s="25" t="s">
        <v>117</v>
      </c>
      <c r="O37" s="4"/>
      <c r="P37" s="19"/>
      <c r="Q37" s="29"/>
      <c r="R37" s="19"/>
      <c r="S37" s="19"/>
      <c r="U37" s="25" t="s">
        <v>117</v>
      </c>
      <c r="V37" s="26"/>
      <c r="W37" s="25" t="s">
        <v>113</v>
      </c>
      <c r="X37" s="26"/>
      <c r="Y37" s="25" t="s">
        <v>154</v>
      </c>
      <c r="Z37" s="4"/>
      <c r="AA37" s="25" t="s">
        <v>153</v>
      </c>
      <c r="AB37" s="4"/>
      <c r="AC37" s="25"/>
      <c r="AD37" s="26"/>
      <c r="AE37" s="25"/>
      <c r="AF37" s="26"/>
      <c r="AG37" s="27"/>
    </row>
    <row r="38" spans="2:33" s="39" customFormat="1" ht="11.25">
      <c r="B38" s="27"/>
      <c r="C38" s="26"/>
      <c r="D38" s="25"/>
      <c r="E38" s="26"/>
      <c r="F38" s="25"/>
      <c r="G38" s="4"/>
      <c r="H38" s="25" t="s">
        <v>155</v>
      </c>
      <c r="I38" s="4"/>
      <c r="J38" s="25"/>
      <c r="K38" s="26"/>
      <c r="L38" s="25" t="s">
        <v>111</v>
      </c>
      <c r="M38" s="26"/>
      <c r="N38" s="25" t="s">
        <v>118</v>
      </c>
      <c r="O38" s="4"/>
      <c r="P38" s="19"/>
      <c r="Q38" s="29"/>
      <c r="R38" s="19"/>
      <c r="S38" s="19"/>
      <c r="U38" s="25" t="s">
        <v>118</v>
      </c>
      <c r="V38" s="26"/>
      <c r="W38" s="25" t="s">
        <v>111</v>
      </c>
      <c r="X38" s="26"/>
      <c r="Y38" s="25"/>
      <c r="Z38" s="4"/>
      <c r="AA38" s="25" t="s">
        <v>155</v>
      </c>
      <c r="AB38" s="4"/>
      <c r="AC38" s="25"/>
      <c r="AD38" s="26"/>
      <c r="AE38" s="25"/>
      <c r="AF38" s="26"/>
      <c r="AG38" s="27"/>
    </row>
    <row r="39" spans="2:33" s="45" customFormat="1" ht="1.5" customHeight="1">
      <c r="B39" s="94"/>
      <c r="C39" s="95"/>
      <c r="D39" s="96"/>
      <c r="E39" s="95"/>
      <c r="F39" s="96"/>
      <c r="G39" s="95"/>
      <c r="H39" s="96"/>
      <c r="I39" s="95"/>
      <c r="J39" s="96"/>
      <c r="K39" s="95"/>
      <c r="L39" s="96"/>
      <c r="M39" s="95"/>
      <c r="N39" s="96"/>
      <c r="O39" s="95"/>
      <c r="P39" s="97"/>
      <c r="Q39" s="97"/>
      <c r="R39" s="97"/>
      <c r="S39" s="97"/>
      <c r="T39" s="97"/>
      <c r="U39" s="94"/>
      <c r="V39" s="95"/>
      <c r="W39" s="96"/>
      <c r="X39" s="95"/>
      <c r="Y39" s="96"/>
      <c r="Z39" s="95"/>
      <c r="AA39" s="96"/>
      <c r="AB39" s="95"/>
      <c r="AC39" s="96"/>
      <c r="AD39" s="95"/>
      <c r="AE39" s="96"/>
      <c r="AF39" s="95"/>
      <c r="AG39" s="96"/>
    </row>
    <row r="40" spans="2:33" s="45" customFormat="1" ht="12.75">
      <c r="B40" s="98"/>
      <c r="C40" s="99"/>
      <c r="D40" s="98"/>
      <c r="E40" s="63"/>
      <c r="F40" s="98"/>
      <c r="G40" s="63"/>
      <c r="H40" s="98"/>
      <c r="I40" s="63"/>
      <c r="J40" s="98"/>
      <c r="K40" s="63"/>
      <c r="L40" s="98"/>
      <c r="M40" s="63"/>
      <c r="N40" s="98"/>
      <c r="O40" s="63"/>
      <c r="P40" s="93" t="s">
        <v>134</v>
      </c>
      <c r="Q40" s="93" t="s">
        <v>135</v>
      </c>
      <c r="R40" s="98"/>
      <c r="S40" s="98"/>
      <c r="T40" s="99"/>
      <c r="U40" s="98">
        <f>N26</f>
        <v>29358</v>
      </c>
      <c r="V40" s="99"/>
      <c r="W40" s="98">
        <f>L26</f>
        <v>-334</v>
      </c>
      <c r="X40" s="99"/>
      <c r="Y40" s="98">
        <f>J26</f>
        <v>-3555</v>
      </c>
      <c r="Z40" s="99"/>
      <c r="AA40" s="98">
        <f>H26</f>
        <v>-5947</v>
      </c>
      <c r="AB40" s="99"/>
      <c r="AC40" s="98">
        <f>F26</f>
        <v>-9502</v>
      </c>
      <c r="AD40" s="99"/>
      <c r="AE40" s="98">
        <f>W40+AC40</f>
        <v>-9836</v>
      </c>
      <c r="AF40" s="99"/>
      <c r="AG40" s="98">
        <f>AE40+U40</f>
        <v>19522</v>
      </c>
    </row>
    <row r="41" spans="2:33" s="45" customFormat="1" ht="12.75">
      <c r="B41" s="100"/>
      <c r="C41" s="65"/>
      <c r="D41" s="100"/>
      <c r="E41" s="62"/>
      <c r="F41" s="100"/>
      <c r="G41" s="62"/>
      <c r="H41" s="100"/>
      <c r="I41" s="62"/>
      <c r="J41" s="100"/>
      <c r="K41" s="62"/>
      <c r="L41" s="100"/>
      <c r="M41" s="62"/>
      <c r="N41" s="100"/>
      <c r="O41" s="62"/>
      <c r="P41" s="101"/>
      <c r="Q41" s="101" t="s">
        <v>144</v>
      </c>
      <c r="R41" s="100"/>
      <c r="S41" s="100"/>
      <c r="T41" s="65"/>
      <c r="U41" s="100"/>
      <c r="V41" s="65"/>
      <c r="W41" s="100"/>
      <c r="X41" s="65"/>
      <c r="Y41" s="100"/>
      <c r="Z41" s="65"/>
      <c r="AA41" s="100"/>
      <c r="AB41" s="65"/>
      <c r="AC41" s="100"/>
      <c r="AD41" s="65"/>
      <c r="AE41" s="100"/>
      <c r="AF41" s="65"/>
      <c r="AG41" s="100"/>
    </row>
    <row r="42" spans="2:33" s="45" customFormat="1" ht="12.75">
      <c r="B42" s="98">
        <f>D42+N42</f>
        <v>1359</v>
      </c>
      <c r="C42" s="65"/>
      <c r="D42" s="98">
        <f>F42+L42</f>
        <v>869</v>
      </c>
      <c r="E42" s="62"/>
      <c r="F42" s="98">
        <f>F43+F44</f>
        <v>869</v>
      </c>
      <c r="G42" s="62"/>
      <c r="H42" s="98">
        <f>H43+H44</f>
        <v>529</v>
      </c>
      <c r="I42" s="62"/>
      <c r="J42" s="98">
        <f>J43+J44</f>
        <v>340</v>
      </c>
      <c r="K42" s="62"/>
      <c r="L42" s="98">
        <f>L43+L44</f>
        <v>0</v>
      </c>
      <c r="M42" s="62"/>
      <c r="N42" s="98">
        <f>N43+N44</f>
        <v>490</v>
      </c>
      <c r="O42" s="62"/>
      <c r="P42" s="102" t="s">
        <v>10</v>
      </c>
      <c r="Q42" s="102" t="s">
        <v>11</v>
      </c>
      <c r="R42" s="102"/>
      <c r="S42" s="64"/>
      <c r="T42" s="65"/>
      <c r="U42" s="98">
        <f>U43+U44</f>
        <v>709</v>
      </c>
      <c r="V42" s="62"/>
      <c r="W42" s="98">
        <f>W43+W44</f>
        <v>0</v>
      </c>
      <c r="X42" s="62"/>
      <c r="Y42" s="98">
        <f>Y43+Y44</f>
        <v>211</v>
      </c>
      <c r="Z42" s="62"/>
      <c r="AA42" s="98">
        <f>AA43+AA44</f>
        <v>568</v>
      </c>
      <c r="AB42" s="62"/>
      <c r="AC42" s="98">
        <f>AC43+AC44</f>
        <v>779</v>
      </c>
      <c r="AD42" s="65"/>
      <c r="AE42" s="65">
        <f>W42+AC42</f>
        <v>779</v>
      </c>
      <c r="AF42" s="65"/>
      <c r="AG42" s="65">
        <f>AE42+U42</f>
        <v>1488</v>
      </c>
    </row>
    <row r="43" spans="2:33" s="45" customFormat="1" ht="12.75">
      <c r="B43" s="103">
        <f>D43+N43</f>
        <v>1067</v>
      </c>
      <c r="C43" s="99"/>
      <c r="D43" s="103">
        <f>F43+L43</f>
        <v>682</v>
      </c>
      <c r="E43" s="63"/>
      <c r="F43" s="65">
        <v>682</v>
      </c>
      <c r="G43" s="63"/>
      <c r="H43" s="65">
        <v>415</v>
      </c>
      <c r="I43" s="63"/>
      <c r="J43" s="65">
        <v>267</v>
      </c>
      <c r="K43" s="63"/>
      <c r="L43" s="65">
        <v>0</v>
      </c>
      <c r="M43" s="63"/>
      <c r="N43" s="65">
        <v>385</v>
      </c>
      <c r="O43" s="104"/>
      <c r="P43" s="105" t="s">
        <v>34</v>
      </c>
      <c r="Q43" s="105"/>
      <c r="R43" s="105" t="s">
        <v>35</v>
      </c>
      <c r="S43" s="106"/>
      <c r="T43" s="107"/>
      <c r="U43" s="65">
        <v>536</v>
      </c>
      <c r="V43" s="65"/>
      <c r="W43" s="65">
        <v>0</v>
      </c>
      <c r="X43" s="65"/>
      <c r="Y43" s="65">
        <v>160</v>
      </c>
      <c r="Z43" s="65"/>
      <c r="AA43" s="65">
        <v>430</v>
      </c>
      <c r="AB43" s="65"/>
      <c r="AC43" s="65">
        <v>590</v>
      </c>
      <c r="AD43" s="65"/>
      <c r="AE43" s="65">
        <f>W43+AC43</f>
        <v>590</v>
      </c>
      <c r="AF43" s="65"/>
      <c r="AG43" s="65">
        <f>AE43+U43</f>
        <v>1126</v>
      </c>
    </row>
    <row r="44" spans="2:33" s="45" customFormat="1" ht="12.75">
      <c r="B44" s="61">
        <f>D44+N44</f>
        <v>292</v>
      </c>
      <c r="C44" s="65"/>
      <c r="D44" s="61">
        <f>F44+L44</f>
        <v>187</v>
      </c>
      <c r="E44" s="62"/>
      <c r="F44" s="61">
        <f>F46+F47</f>
        <v>187</v>
      </c>
      <c r="G44" s="62"/>
      <c r="H44" s="61">
        <f>H46+H47</f>
        <v>114</v>
      </c>
      <c r="I44" s="62"/>
      <c r="J44" s="61">
        <f>J46+J47</f>
        <v>73</v>
      </c>
      <c r="K44" s="62"/>
      <c r="L44" s="61">
        <f>L46+L47</f>
        <v>0</v>
      </c>
      <c r="M44" s="62"/>
      <c r="N44" s="61">
        <f>N46+N47</f>
        <v>105</v>
      </c>
      <c r="O44" s="62"/>
      <c r="P44" s="102" t="s">
        <v>36</v>
      </c>
      <c r="Q44" s="102"/>
      <c r="R44" s="102" t="s">
        <v>37</v>
      </c>
      <c r="S44" s="61"/>
      <c r="T44" s="61"/>
      <c r="U44" s="61">
        <f>U46+U47</f>
        <v>173</v>
      </c>
      <c r="V44" s="62"/>
      <c r="W44" s="61">
        <f>W46+W47</f>
        <v>0</v>
      </c>
      <c r="X44" s="62"/>
      <c r="Y44" s="61">
        <f>Y46+Y47</f>
        <v>51</v>
      </c>
      <c r="Z44" s="62"/>
      <c r="AA44" s="61">
        <f>AA46+AA47</f>
        <v>138</v>
      </c>
      <c r="AB44" s="62"/>
      <c r="AC44" s="61">
        <f>AC46+AC47</f>
        <v>189</v>
      </c>
      <c r="AD44" s="61"/>
      <c r="AE44" s="65">
        <f>W44+AC44</f>
        <v>189</v>
      </c>
      <c r="AF44" s="61"/>
      <c r="AG44" s="65">
        <f>AE44+U44</f>
        <v>362</v>
      </c>
    </row>
    <row r="45" spans="2:33" s="46" customFormat="1" ht="12.75">
      <c r="B45" s="108"/>
      <c r="C45" s="109"/>
      <c r="D45" s="108"/>
      <c r="E45" s="109"/>
      <c r="F45" s="108"/>
      <c r="G45" s="109"/>
      <c r="H45" s="108"/>
      <c r="I45" s="109"/>
      <c r="J45" s="108"/>
      <c r="K45" s="109"/>
      <c r="L45" s="108"/>
      <c r="M45" s="109"/>
      <c r="N45" s="108"/>
      <c r="O45" s="108"/>
      <c r="P45" s="102"/>
      <c r="Q45" s="102"/>
      <c r="R45" s="110" t="s">
        <v>38</v>
      </c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</row>
    <row r="46" spans="2:33" s="47" customFormat="1" ht="12.75">
      <c r="B46" s="111">
        <f>D46+N46</f>
        <v>292</v>
      </c>
      <c r="C46" s="111"/>
      <c r="D46" s="111">
        <f>F46+L46</f>
        <v>187</v>
      </c>
      <c r="E46" s="111"/>
      <c r="F46" s="111">
        <v>187</v>
      </c>
      <c r="G46" s="111"/>
      <c r="H46" s="111">
        <v>114</v>
      </c>
      <c r="I46" s="111"/>
      <c r="J46" s="111">
        <v>73</v>
      </c>
      <c r="K46" s="111"/>
      <c r="L46" s="111">
        <v>0</v>
      </c>
      <c r="M46" s="111"/>
      <c r="N46" s="111">
        <v>105</v>
      </c>
      <c r="O46" s="112"/>
      <c r="P46" s="113" t="s">
        <v>39</v>
      </c>
      <c r="Q46" s="113" t="s">
        <v>40</v>
      </c>
      <c r="R46" s="68" t="s">
        <v>40</v>
      </c>
      <c r="S46" s="68"/>
      <c r="T46" s="112"/>
      <c r="U46" s="111">
        <v>173</v>
      </c>
      <c r="V46" s="111"/>
      <c r="W46" s="111">
        <v>0</v>
      </c>
      <c r="X46" s="111"/>
      <c r="Y46" s="111">
        <v>51</v>
      </c>
      <c r="Z46" s="111"/>
      <c r="AA46" s="111">
        <v>138</v>
      </c>
      <c r="AB46" s="111"/>
      <c r="AC46" s="111">
        <v>189</v>
      </c>
      <c r="AD46" s="111"/>
      <c r="AE46" s="111">
        <f>W46+AC46</f>
        <v>189</v>
      </c>
      <c r="AF46" s="111"/>
      <c r="AG46" s="111">
        <f>AE46+U46</f>
        <v>362</v>
      </c>
    </row>
    <row r="47" spans="2:33" s="48" customFormat="1" ht="12.75">
      <c r="B47" s="114">
        <f>D47+N47</f>
        <v>0</v>
      </c>
      <c r="C47" s="69"/>
      <c r="D47" s="114">
        <f>F47+L47</f>
        <v>0</v>
      </c>
      <c r="E47" s="67"/>
      <c r="F47" s="114">
        <v>0</v>
      </c>
      <c r="G47" s="67"/>
      <c r="H47" s="114">
        <v>0</v>
      </c>
      <c r="I47" s="67"/>
      <c r="J47" s="114">
        <v>0</v>
      </c>
      <c r="K47" s="67"/>
      <c r="L47" s="114">
        <v>0</v>
      </c>
      <c r="M47" s="67"/>
      <c r="N47" s="114">
        <v>0</v>
      </c>
      <c r="O47" s="67"/>
      <c r="P47" s="115" t="s">
        <v>41</v>
      </c>
      <c r="Q47" s="115"/>
      <c r="R47" s="115" t="s">
        <v>42</v>
      </c>
      <c r="S47" s="114"/>
      <c r="T47" s="69"/>
      <c r="U47" s="114">
        <v>0</v>
      </c>
      <c r="V47" s="69"/>
      <c r="W47" s="114">
        <v>0</v>
      </c>
      <c r="X47" s="69"/>
      <c r="Y47" s="114">
        <v>0</v>
      </c>
      <c r="Z47" s="69"/>
      <c r="AA47" s="114">
        <v>0</v>
      </c>
      <c r="AB47" s="69"/>
      <c r="AC47" s="114">
        <v>0</v>
      </c>
      <c r="AD47" s="69"/>
      <c r="AE47" s="114">
        <f>W47+AC47</f>
        <v>0</v>
      </c>
      <c r="AF47" s="69"/>
      <c r="AG47" s="114">
        <f>AE47+U47</f>
        <v>0</v>
      </c>
    </row>
    <row r="48" spans="2:33" s="37" customFormat="1" ht="12.75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/>
      <c r="P48" s="102" t="s">
        <v>43</v>
      </c>
      <c r="Q48" s="102" t="s">
        <v>44</v>
      </c>
      <c r="R48" s="102"/>
      <c r="S48" s="117"/>
      <c r="T48" s="117"/>
      <c r="U48" s="116">
        <f>U50+U57</f>
        <v>0</v>
      </c>
      <c r="V48" s="116"/>
      <c r="W48" s="116">
        <f>W50+W57</f>
        <v>2943</v>
      </c>
      <c r="X48" s="116"/>
      <c r="Y48" s="116">
        <f>Y50+Y57</f>
        <v>0</v>
      </c>
      <c r="Z48" s="116"/>
      <c r="AA48" s="116">
        <f>AA50+AA57</f>
        <v>0</v>
      </c>
      <c r="AB48" s="116"/>
      <c r="AC48" s="116">
        <f>AC50+AC57</f>
        <v>0</v>
      </c>
      <c r="AD48" s="116"/>
      <c r="AE48" s="116">
        <f>W48+AC48</f>
        <v>2943</v>
      </c>
      <c r="AF48" s="116"/>
      <c r="AG48" s="116">
        <f>AE48+U48</f>
        <v>2943</v>
      </c>
    </row>
    <row r="49" spans="2:33" s="37" customFormat="1" ht="12.75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7"/>
      <c r="P49" s="102"/>
      <c r="Q49" s="110" t="s">
        <v>45</v>
      </c>
      <c r="R49" s="110"/>
      <c r="S49" s="117"/>
      <c r="T49" s="117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</row>
    <row r="50" spans="2:33" s="38" customFormat="1" ht="12.75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/>
      <c r="P50" s="102" t="s">
        <v>46</v>
      </c>
      <c r="Q50" s="102"/>
      <c r="R50" s="102" t="s">
        <v>47</v>
      </c>
      <c r="S50" s="117"/>
      <c r="T50" s="117"/>
      <c r="U50" s="116">
        <f>U51+U52+U54</f>
        <v>0</v>
      </c>
      <c r="V50" s="116"/>
      <c r="W50" s="116">
        <f>W51+W52+W54</f>
        <v>2943</v>
      </c>
      <c r="X50" s="116"/>
      <c r="Y50" s="116">
        <f>Y51+Y52+Y54</f>
        <v>0</v>
      </c>
      <c r="Z50" s="116"/>
      <c r="AA50" s="116">
        <f>AA51+AA52+AA54</f>
        <v>0</v>
      </c>
      <c r="AB50" s="116"/>
      <c r="AC50" s="116">
        <f>AC51+AC52+AC54</f>
        <v>0</v>
      </c>
      <c r="AD50" s="116"/>
      <c r="AE50" s="116">
        <f>W50+AC50</f>
        <v>2943</v>
      </c>
      <c r="AF50" s="116"/>
      <c r="AG50" s="116">
        <f>AE50+U50</f>
        <v>2943</v>
      </c>
    </row>
    <row r="51" spans="2:33" s="41" customFormat="1" ht="12.75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2"/>
      <c r="P51" s="113" t="s">
        <v>48</v>
      </c>
      <c r="Q51" s="113"/>
      <c r="R51" s="113" t="s">
        <v>49</v>
      </c>
      <c r="S51" s="112"/>
      <c r="T51" s="112"/>
      <c r="U51" s="111">
        <v>0</v>
      </c>
      <c r="V51" s="111"/>
      <c r="W51" s="111">
        <v>1528</v>
      </c>
      <c r="X51" s="111"/>
      <c r="Y51" s="111">
        <v>0</v>
      </c>
      <c r="Z51" s="111"/>
      <c r="AA51" s="111">
        <v>0</v>
      </c>
      <c r="AB51" s="111"/>
      <c r="AC51" s="111">
        <v>0</v>
      </c>
      <c r="AD51" s="111"/>
      <c r="AE51" s="111">
        <f>W51+AC51</f>
        <v>1528</v>
      </c>
      <c r="AF51" s="111"/>
      <c r="AG51" s="111">
        <f>AE51+U51</f>
        <v>1528</v>
      </c>
    </row>
    <row r="52" spans="2:33" s="49" customFormat="1" ht="12.75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2"/>
      <c r="P52" s="113" t="s">
        <v>50</v>
      </c>
      <c r="Q52" s="118"/>
      <c r="R52" s="113" t="s">
        <v>51</v>
      </c>
      <c r="S52" s="112"/>
      <c r="T52" s="112"/>
      <c r="U52" s="111">
        <v>0</v>
      </c>
      <c r="V52" s="111"/>
      <c r="W52" s="111">
        <v>1328</v>
      </c>
      <c r="X52" s="111"/>
      <c r="Y52" s="111">
        <v>0</v>
      </c>
      <c r="Z52" s="111"/>
      <c r="AA52" s="111">
        <v>0</v>
      </c>
      <c r="AB52" s="111"/>
      <c r="AC52" s="111">
        <v>0</v>
      </c>
      <c r="AD52" s="111"/>
      <c r="AE52" s="111">
        <f>W52+AC52</f>
        <v>1328</v>
      </c>
      <c r="AF52" s="111"/>
      <c r="AG52" s="111">
        <f>AE52+U52</f>
        <v>1328</v>
      </c>
    </row>
    <row r="53" spans="2:33" s="49" customFormat="1" ht="12.75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2"/>
      <c r="P53" s="113"/>
      <c r="Q53" s="118"/>
      <c r="R53" s="119" t="s">
        <v>52</v>
      </c>
      <c r="S53" s="112"/>
      <c r="T53" s="112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</row>
    <row r="54" spans="2:33" s="50" customFormat="1" ht="12.75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2"/>
      <c r="P54" s="113" t="s">
        <v>53</v>
      </c>
      <c r="Q54" s="118"/>
      <c r="R54" s="113" t="s">
        <v>54</v>
      </c>
      <c r="S54" s="112"/>
      <c r="T54" s="112"/>
      <c r="U54" s="111">
        <v>0</v>
      </c>
      <c r="V54" s="111"/>
      <c r="W54" s="111">
        <v>87</v>
      </c>
      <c r="X54" s="111"/>
      <c r="Y54" s="111">
        <v>0</v>
      </c>
      <c r="Z54" s="111"/>
      <c r="AA54" s="111">
        <v>0</v>
      </c>
      <c r="AB54" s="111"/>
      <c r="AC54" s="111">
        <v>0</v>
      </c>
      <c r="AD54" s="111"/>
      <c r="AE54" s="111">
        <f>W54+AC54</f>
        <v>87</v>
      </c>
      <c r="AF54" s="111"/>
      <c r="AG54" s="111">
        <f>AE54+U54</f>
        <v>87</v>
      </c>
    </row>
    <row r="55" spans="2:33" s="48" customFormat="1" ht="12.7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2"/>
      <c r="P55" s="120"/>
      <c r="Q55" s="121"/>
      <c r="R55" s="119" t="s">
        <v>55</v>
      </c>
      <c r="S55" s="112"/>
      <c r="T55" s="112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</row>
    <row r="56" spans="2:33" s="48" customFormat="1" ht="12.75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2"/>
      <c r="P56" s="120"/>
      <c r="Q56" s="121"/>
      <c r="R56" s="119" t="s">
        <v>56</v>
      </c>
      <c r="S56" s="112"/>
      <c r="T56" s="112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</row>
    <row r="57" spans="2:33" s="45" customFormat="1" ht="12.75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7"/>
      <c r="P57" s="102" t="s">
        <v>57</v>
      </c>
      <c r="Q57" s="122"/>
      <c r="R57" s="102" t="s">
        <v>58</v>
      </c>
      <c r="S57" s="117"/>
      <c r="T57" s="117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</row>
    <row r="58" spans="2:33" s="45" customFormat="1" ht="12.75">
      <c r="B58" s="100"/>
      <c r="C58" s="65"/>
      <c r="D58" s="100"/>
      <c r="E58" s="62"/>
      <c r="F58" s="100"/>
      <c r="G58" s="62"/>
      <c r="H58" s="100"/>
      <c r="I58" s="62"/>
      <c r="J58" s="100"/>
      <c r="K58" s="62"/>
      <c r="L58" s="100"/>
      <c r="M58" s="62"/>
      <c r="N58" s="100"/>
      <c r="O58" s="62"/>
      <c r="P58" s="101"/>
      <c r="Q58" s="101"/>
      <c r="R58" s="101" t="s">
        <v>59</v>
      </c>
      <c r="S58" s="100"/>
      <c r="T58" s="65"/>
      <c r="U58" s="100">
        <v>0</v>
      </c>
      <c r="V58" s="65"/>
      <c r="W58" s="100"/>
      <c r="X58" s="65"/>
      <c r="Y58" s="100"/>
      <c r="Z58" s="65"/>
      <c r="AA58" s="100"/>
      <c r="AB58" s="65"/>
      <c r="AC58" s="100">
        <v>0</v>
      </c>
      <c r="AD58" s="65"/>
      <c r="AE58" s="100"/>
      <c r="AF58" s="65"/>
      <c r="AG58" s="100"/>
    </row>
    <row r="59" spans="2:33" s="45" customFormat="1" ht="12.75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102" t="s">
        <v>60</v>
      </c>
      <c r="Q59" s="102" t="s">
        <v>61</v>
      </c>
      <c r="R59" s="102"/>
      <c r="S59" s="117"/>
      <c r="T59" s="117"/>
      <c r="U59" s="116">
        <f>U60+U61</f>
        <v>0</v>
      </c>
      <c r="V59" s="116"/>
      <c r="W59" s="116">
        <f>W60+W61</f>
        <v>-6372</v>
      </c>
      <c r="X59" s="116"/>
      <c r="Y59" s="116">
        <f>Y60+Y61</f>
        <v>0</v>
      </c>
      <c r="Z59" s="116"/>
      <c r="AA59" s="116">
        <f>AA60+AA61</f>
        <v>0</v>
      </c>
      <c r="AB59" s="116"/>
      <c r="AC59" s="116">
        <f>AC60+AC61</f>
        <v>0</v>
      </c>
      <c r="AD59" s="116"/>
      <c r="AE59" s="116">
        <f aca="true" t="shared" si="0" ref="AE59:AE65">W59+AC59</f>
        <v>-6372</v>
      </c>
      <c r="AF59" s="116"/>
      <c r="AG59" s="116">
        <f aca="true" t="shared" si="1" ref="AG59:AG65">AE59+U59</f>
        <v>-6372</v>
      </c>
    </row>
    <row r="60" spans="2:33" s="45" customFormat="1" ht="12.75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7"/>
      <c r="P60" s="102" t="s">
        <v>33</v>
      </c>
      <c r="Q60" s="122"/>
      <c r="R60" s="102" t="s">
        <v>62</v>
      </c>
      <c r="S60" s="117"/>
      <c r="T60" s="117"/>
      <c r="U60" s="116">
        <v>0</v>
      </c>
      <c r="V60" s="116"/>
      <c r="W60" s="116">
        <v>-1588</v>
      </c>
      <c r="X60" s="116"/>
      <c r="Y60" s="116">
        <v>0</v>
      </c>
      <c r="Z60" s="116"/>
      <c r="AA60" s="116">
        <v>0</v>
      </c>
      <c r="AB60" s="116"/>
      <c r="AC60" s="116">
        <v>0</v>
      </c>
      <c r="AD60" s="116"/>
      <c r="AE60" s="116">
        <f t="shared" si="0"/>
        <v>-1588</v>
      </c>
      <c r="AF60" s="116"/>
      <c r="AG60" s="116">
        <f t="shared" si="1"/>
        <v>-1588</v>
      </c>
    </row>
    <row r="61" spans="2:33" s="45" customFormat="1" ht="12.75">
      <c r="B61" s="100"/>
      <c r="C61" s="65"/>
      <c r="D61" s="100"/>
      <c r="E61" s="62"/>
      <c r="F61" s="100"/>
      <c r="G61" s="62"/>
      <c r="H61" s="100"/>
      <c r="I61" s="62"/>
      <c r="J61" s="100"/>
      <c r="K61" s="62"/>
      <c r="L61" s="100"/>
      <c r="M61" s="62"/>
      <c r="N61" s="100"/>
      <c r="O61" s="62"/>
      <c r="P61" s="101" t="s">
        <v>63</v>
      </c>
      <c r="Q61" s="101"/>
      <c r="R61" s="101" t="s">
        <v>64</v>
      </c>
      <c r="S61" s="100"/>
      <c r="T61" s="65"/>
      <c r="U61" s="100">
        <v>0</v>
      </c>
      <c r="V61" s="65"/>
      <c r="W61" s="100">
        <v>-4784</v>
      </c>
      <c r="X61" s="65"/>
      <c r="Y61" s="100">
        <v>0</v>
      </c>
      <c r="Z61" s="65"/>
      <c r="AA61" s="100">
        <v>0</v>
      </c>
      <c r="AB61" s="65"/>
      <c r="AC61" s="100">
        <v>0</v>
      </c>
      <c r="AD61" s="65"/>
      <c r="AE61" s="100">
        <f t="shared" si="0"/>
        <v>-4784</v>
      </c>
      <c r="AF61" s="65"/>
      <c r="AG61" s="100">
        <f t="shared" si="1"/>
        <v>-4784</v>
      </c>
    </row>
    <row r="62" spans="2:33" s="45" customFormat="1" ht="12.75">
      <c r="B62" s="116">
        <f>D62+N62</f>
        <v>45063</v>
      </c>
      <c r="C62" s="116"/>
      <c r="D62" s="116">
        <f>F62+L62</f>
        <v>26889</v>
      </c>
      <c r="E62" s="116"/>
      <c r="F62" s="116">
        <f>F63+F64+F65+F67+F69</f>
        <v>26889</v>
      </c>
      <c r="G62" s="116"/>
      <c r="H62" s="116">
        <f>H63+H64+H65+H67+H69</f>
        <v>19460</v>
      </c>
      <c r="I62" s="116"/>
      <c r="J62" s="116">
        <f>J63+J64+J65+J67+J69</f>
        <v>7429</v>
      </c>
      <c r="K62" s="116"/>
      <c r="L62" s="116">
        <f>L63+L64+L65+L67+L69</f>
        <v>0</v>
      </c>
      <c r="M62" s="116"/>
      <c r="N62" s="116">
        <f>N63+N64+N65+N67+N69</f>
        <v>18174</v>
      </c>
      <c r="O62" s="117"/>
      <c r="P62" s="102" t="s">
        <v>17</v>
      </c>
      <c r="Q62" s="122" t="s">
        <v>18</v>
      </c>
      <c r="R62" s="102"/>
      <c r="S62" s="117"/>
      <c r="T62" s="117"/>
      <c r="U62" s="116">
        <f>U63+U64+U65+U67+U69</f>
        <v>10388</v>
      </c>
      <c r="V62" s="116"/>
      <c r="W62" s="116">
        <f>W63+W64+W65+W67+W69</f>
        <v>0</v>
      </c>
      <c r="X62" s="116"/>
      <c r="Y62" s="116">
        <f>Y63+Y64+Y65+Y67+Y69</f>
        <v>11106</v>
      </c>
      <c r="Z62" s="116"/>
      <c r="AA62" s="116">
        <f>AA63+AA64+AA65+AA67+AA69</f>
        <v>46514</v>
      </c>
      <c r="AB62" s="116"/>
      <c r="AC62" s="116">
        <f>AC63+AC64+AC65+AC67+AC69</f>
        <v>57620</v>
      </c>
      <c r="AD62" s="116"/>
      <c r="AE62" s="116">
        <f t="shared" si="0"/>
        <v>57620</v>
      </c>
      <c r="AF62" s="116"/>
      <c r="AG62" s="116">
        <f t="shared" si="1"/>
        <v>68008</v>
      </c>
    </row>
    <row r="63" spans="2:33" s="48" customFormat="1" ht="12.75">
      <c r="B63" s="111">
        <f>D63+N63</f>
        <v>19860</v>
      </c>
      <c r="C63" s="111"/>
      <c r="D63" s="111">
        <f>F63+L63</f>
        <v>15208</v>
      </c>
      <c r="E63" s="111"/>
      <c r="F63" s="111">
        <v>15208</v>
      </c>
      <c r="G63" s="111"/>
      <c r="H63" s="111">
        <v>11873</v>
      </c>
      <c r="I63" s="111"/>
      <c r="J63" s="111">
        <v>3335</v>
      </c>
      <c r="K63" s="111"/>
      <c r="L63" s="111">
        <v>0</v>
      </c>
      <c r="M63" s="111"/>
      <c r="N63" s="111">
        <v>4652</v>
      </c>
      <c r="O63" s="112"/>
      <c r="P63" s="113" t="s">
        <v>65</v>
      </c>
      <c r="Q63" s="123"/>
      <c r="R63" s="113" t="s">
        <v>66</v>
      </c>
      <c r="S63" s="112"/>
      <c r="T63" s="112"/>
      <c r="U63" s="111">
        <v>3684</v>
      </c>
      <c r="V63" s="111"/>
      <c r="W63" s="111">
        <v>0</v>
      </c>
      <c r="X63" s="111"/>
      <c r="Y63" s="111">
        <v>7004</v>
      </c>
      <c r="Z63" s="111"/>
      <c r="AA63" s="111">
        <v>36026</v>
      </c>
      <c r="AB63" s="111"/>
      <c r="AC63" s="111">
        <v>43030</v>
      </c>
      <c r="AD63" s="111"/>
      <c r="AE63" s="111">
        <f t="shared" si="0"/>
        <v>43030</v>
      </c>
      <c r="AF63" s="111"/>
      <c r="AG63" s="111">
        <f t="shared" si="1"/>
        <v>46714</v>
      </c>
    </row>
    <row r="64" spans="2:33" s="48" customFormat="1" ht="12.75">
      <c r="B64" s="111">
        <f>D64+N64</f>
        <v>20383</v>
      </c>
      <c r="C64" s="111"/>
      <c r="D64" s="111">
        <f>F64+L64</f>
        <v>11993</v>
      </c>
      <c r="E64" s="111"/>
      <c r="F64" s="111">
        <v>11993</v>
      </c>
      <c r="G64" s="111"/>
      <c r="H64" s="111">
        <v>8873</v>
      </c>
      <c r="I64" s="111"/>
      <c r="J64" s="111">
        <v>3120</v>
      </c>
      <c r="K64" s="111"/>
      <c r="L64" s="111">
        <v>0</v>
      </c>
      <c r="M64" s="111"/>
      <c r="N64" s="111">
        <v>8390</v>
      </c>
      <c r="O64" s="112"/>
      <c r="P64" s="113" t="s">
        <v>67</v>
      </c>
      <c r="Q64" s="123"/>
      <c r="R64" s="113" t="s">
        <v>68</v>
      </c>
      <c r="S64" s="112"/>
      <c r="T64" s="112"/>
      <c r="U64" s="111">
        <v>6030</v>
      </c>
      <c r="V64" s="111"/>
      <c r="W64" s="111">
        <v>0</v>
      </c>
      <c r="X64" s="111"/>
      <c r="Y64" s="111">
        <v>3936</v>
      </c>
      <c r="Z64" s="111"/>
      <c r="AA64" s="111">
        <v>8851</v>
      </c>
      <c r="AB64" s="111"/>
      <c r="AC64" s="111">
        <v>12787</v>
      </c>
      <c r="AD64" s="111"/>
      <c r="AE64" s="111">
        <f t="shared" si="0"/>
        <v>12787</v>
      </c>
      <c r="AF64" s="111"/>
      <c r="AG64" s="111">
        <f t="shared" si="1"/>
        <v>18817</v>
      </c>
    </row>
    <row r="65" spans="2:33" s="48" customFormat="1" ht="12.75">
      <c r="B65" s="111">
        <f>D65+N65</f>
        <v>4731</v>
      </c>
      <c r="C65" s="111"/>
      <c r="D65" s="111">
        <f>F65+L65</f>
        <v>-379</v>
      </c>
      <c r="E65" s="111"/>
      <c r="F65" s="111">
        <v>-379</v>
      </c>
      <c r="G65" s="111"/>
      <c r="H65" s="111">
        <v>-1337</v>
      </c>
      <c r="I65" s="111"/>
      <c r="J65" s="111">
        <v>958</v>
      </c>
      <c r="K65" s="111"/>
      <c r="L65" s="111">
        <v>0</v>
      </c>
      <c r="M65" s="111"/>
      <c r="N65" s="111">
        <v>5110</v>
      </c>
      <c r="O65" s="112"/>
      <c r="P65" s="113" t="s">
        <v>69</v>
      </c>
      <c r="Q65" s="123"/>
      <c r="R65" s="113" t="s">
        <v>137</v>
      </c>
      <c r="S65" s="112"/>
      <c r="T65" s="112"/>
      <c r="U65" s="111">
        <v>659</v>
      </c>
      <c r="V65" s="111"/>
      <c r="W65" s="111">
        <v>0</v>
      </c>
      <c r="X65" s="111"/>
      <c r="Y65" s="111">
        <v>152</v>
      </c>
      <c r="Z65" s="111"/>
      <c r="AA65" s="111">
        <v>1593</v>
      </c>
      <c r="AB65" s="111"/>
      <c r="AC65" s="111">
        <v>1745</v>
      </c>
      <c r="AD65" s="111"/>
      <c r="AE65" s="111">
        <f t="shared" si="0"/>
        <v>1745</v>
      </c>
      <c r="AF65" s="111"/>
      <c r="AG65" s="111">
        <f t="shared" si="1"/>
        <v>2404</v>
      </c>
    </row>
    <row r="66" spans="2:33" s="48" customFormat="1" ht="12.75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2"/>
      <c r="P66" s="113"/>
      <c r="Q66" s="123"/>
      <c r="R66" s="113" t="s">
        <v>138</v>
      </c>
      <c r="S66" s="112"/>
      <c r="T66" s="112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</row>
    <row r="67" spans="2:64" s="42" customFormat="1" ht="12.75">
      <c r="B67" s="111">
        <f>D67+N67</f>
        <v>89</v>
      </c>
      <c r="C67" s="111"/>
      <c r="D67" s="111">
        <f>F67+L67</f>
        <v>67</v>
      </c>
      <c r="E67" s="111"/>
      <c r="F67" s="111">
        <v>67</v>
      </c>
      <c r="G67" s="111"/>
      <c r="H67" s="111">
        <v>51</v>
      </c>
      <c r="I67" s="111"/>
      <c r="J67" s="111">
        <v>16</v>
      </c>
      <c r="K67" s="111"/>
      <c r="L67" s="111">
        <v>0</v>
      </c>
      <c r="M67" s="111"/>
      <c r="N67" s="111">
        <v>22</v>
      </c>
      <c r="O67" s="112"/>
      <c r="P67" s="113" t="s">
        <v>70</v>
      </c>
      <c r="Q67" s="123"/>
      <c r="R67" s="113" t="s">
        <v>71</v>
      </c>
      <c r="S67" s="112"/>
      <c r="T67" s="112"/>
      <c r="U67" s="111">
        <v>15</v>
      </c>
      <c r="V67" s="111"/>
      <c r="W67" s="111">
        <v>0</v>
      </c>
      <c r="X67" s="111"/>
      <c r="Y67" s="111">
        <v>14</v>
      </c>
      <c r="Z67" s="111"/>
      <c r="AA67" s="111">
        <v>44</v>
      </c>
      <c r="AB67" s="111"/>
      <c r="AC67" s="111">
        <v>58</v>
      </c>
      <c r="AD67" s="111"/>
      <c r="AE67" s="111">
        <f>W67+AC67</f>
        <v>58</v>
      </c>
      <c r="AF67" s="111"/>
      <c r="AG67" s="111">
        <f>AE67+U67</f>
        <v>73</v>
      </c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2:33" s="48" customFormat="1" ht="12.75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2"/>
      <c r="P68" s="113"/>
      <c r="Q68" s="123"/>
      <c r="R68" s="113" t="s">
        <v>72</v>
      </c>
      <c r="S68" s="112"/>
      <c r="T68" s="112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</row>
    <row r="69" spans="2:33" s="48" customFormat="1" ht="12.75">
      <c r="B69" s="114">
        <f>D69+N69</f>
        <v>0</v>
      </c>
      <c r="C69" s="69"/>
      <c r="D69" s="114">
        <f>F69+L69</f>
        <v>0</v>
      </c>
      <c r="E69" s="67"/>
      <c r="F69" s="114">
        <v>0</v>
      </c>
      <c r="G69" s="67"/>
      <c r="H69" s="114">
        <v>0</v>
      </c>
      <c r="I69" s="67"/>
      <c r="J69" s="114">
        <v>0</v>
      </c>
      <c r="K69" s="67"/>
      <c r="L69" s="114">
        <v>0</v>
      </c>
      <c r="M69" s="67"/>
      <c r="N69" s="114">
        <v>0</v>
      </c>
      <c r="O69" s="67"/>
      <c r="P69" s="115" t="s">
        <v>73</v>
      </c>
      <c r="Q69" s="115"/>
      <c r="R69" s="115" t="s">
        <v>74</v>
      </c>
      <c r="S69" s="114"/>
      <c r="T69" s="69"/>
      <c r="U69" s="114">
        <v>0</v>
      </c>
      <c r="V69" s="69"/>
      <c r="W69" s="114">
        <v>0</v>
      </c>
      <c r="X69" s="69"/>
      <c r="Y69" s="114">
        <v>0</v>
      </c>
      <c r="Z69" s="69"/>
      <c r="AA69" s="114">
        <v>0</v>
      </c>
      <c r="AB69" s="69"/>
      <c r="AC69" s="114">
        <v>0</v>
      </c>
      <c r="AD69" s="69"/>
      <c r="AE69" s="114">
        <f>W69+AC69</f>
        <v>0</v>
      </c>
      <c r="AF69" s="69"/>
      <c r="AG69" s="114">
        <f>AE69+U69</f>
        <v>0</v>
      </c>
    </row>
    <row r="70" spans="2:33" s="45" customFormat="1" ht="12.75">
      <c r="B70" s="116">
        <f>D70+N70</f>
        <v>1099</v>
      </c>
      <c r="C70" s="116"/>
      <c r="D70" s="116">
        <f>F70+L70</f>
        <v>902</v>
      </c>
      <c r="E70" s="116"/>
      <c r="F70" s="116">
        <v>902</v>
      </c>
      <c r="G70" s="116"/>
      <c r="H70" s="116">
        <v>767</v>
      </c>
      <c r="I70" s="116"/>
      <c r="J70" s="116">
        <v>135</v>
      </c>
      <c r="K70" s="116"/>
      <c r="L70" s="116">
        <v>0</v>
      </c>
      <c r="M70" s="116"/>
      <c r="N70" s="116">
        <v>197</v>
      </c>
      <c r="O70" s="117"/>
      <c r="P70" s="102" t="s">
        <v>19</v>
      </c>
      <c r="Q70" s="122" t="s">
        <v>139</v>
      </c>
      <c r="R70" s="102"/>
      <c r="S70" s="117"/>
      <c r="T70" s="117"/>
      <c r="U70" s="116">
        <v>96</v>
      </c>
      <c r="V70" s="116"/>
      <c r="W70" s="116">
        <v>0</v>
      </c>
      <c r="X70" s="116"/>
      <c r="Y70" s="116">
        <v>60</v>
      </c>
      <c r="Z70" s="116"/>
      <c r="AA70" s="116">
        <v>496</v>
      </c>
      <c r="AB70" s="116"/>
      <c r="AC70" s="116">
        <v>556</v>
      </c>
      <c r="AD70" s="116"/>
      <c r="AE70" s="116">
        <f>W70+AC70</f>
        <v>556</v>
      </c>
      <c r="AF70" s="116"/>
      <c r="AG70" s="116">
        <f>AE70+U70</f>
        <v>652</v>
      </c>
    </row>
    <row r="71" spans="2:33" s="45" customFormat="1" ht="12" customHeight="1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7"/>
      <c r="P71" s="102"/>
      <c r="Q71" s="122" t="s">
        <v>140</v>
      </c>
      <c r="R71" s="102"/>
      <c r="S71" s="117"/>
      <c r="T71" s="117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</row>
    <row r="72" spans="2:33" s="45" customFormat="1" ht="12" customHeight="1">
      <c r="B72" s="116">
        <f aca="true" t="shared" si="2" ref="B72:B77">D72+N72</f>
        <v>809</v>
      </c>
      <c r="C72" s="116"/>
      <c r="D72" s="116">
        <f aca="true" t="shared" si="3" ref="D72:D77">F72+L72</f>
        <v>586</v>
      </c>
      <c r="E72" s="116"/>
      <c r="F72" s="116">
        <f>F73+F74</f>
        <v>586</v>
      </c>
      <c r="G72" s="116"/>
      <c r="H72" s="116">
        <f>H73+H74</f>
        <v>360</v>
      </c>
      <c r="I72" s="116"/>
      <c r="J72" s="116">
        <f>J73+J74</f>
        <v>226</v>
      </c>
      <c r="K72" s="116"/>
      <c r="L72" s="116">
        <f>L73+L74</f>
        <v>0</v>
      </c>
      <c r="M72" s="116"/>
      <c r="N72" s="116">
        <f>N73+N74</f>
        <v>223</v>
      </c>
      <c r="O72" s="117"/>
      <c r="P72" s="102" t="s">
        <v>20</v>
      </c>
      <c r="Q72" s="122" t="s">
        <v>21</v>
      </c>
      <c r="R72" s="102"/>
      <c r="S72" s="117"/>
      <c r="T72" s="117"/>
      <c r="U72" s="116">
        <f>U73+U74</f>
        <v>145</v>
      </c>
      <c r="V72" s="116"/>
      <c r="W72" s="116">
        <f>W73+W74</f>
        <v>0</v>
      </c>
      <c r="X72" s="116"/>
      <c r="Y72" s="116">
        <f>Y73+Y74</f>
        <v>102</v>
      </c>
      <c r="Z72" s="116"/>
      <c r="AA72" s="116">
        <f>AA73+AA74</f>
        <v>164</v>
      </c>
      <c r="AB72" s="116"/>
      <c r="AC72" s="116">
        <f>AC73+AC74</f>
        <v>266</v>
      </c>
      <c r="AD72" s="116"/>
      <c r="AE72" s="116">
        <f>W72+AC72</f>
        <v>266</v>
      </c>
      <c r="AF72" s="116"/>
      <c r="AG72" s="116">
        <f>AE72+U72</f>
        <v>411</v>
      </c>
    </row>
    <row r="73" spans="2:33" s="48" customFormat="1" ht="12" customHeight="1">
      <c r="B73" s="111">
        <f t="shared" si="2"/>
        <v>809</v>
      </c>
      <c r="C73" s="111"/>
      <c r="D73" s="111">
        <f t="shared" si="3"/>
        <v>586</v>
      </c>
      <c r="E73" s="111"/>
      <c r="F73" s="111">
        <v>586</v>
      </c>
      <c r="G73" s="111"/>
      <c r="H73" s="111">
        <v>360</v>
      </c>
      <c r="I73" s="111"/>
      <c r="J73" s="111">
        <v>226</v>
      </c>
      <c r="K73" s="111"/>
      <c r="L73" s="111">
        <v>0</v>
      </c>
      <c r="M73" s="111"/>
      <c r="N73" s="111">
        <v>223</v>
      </c>
      <c r="O73" s="112"/>
      <c r="P73" s="113" t="s">
        <v>75</v>
      </c>
      <c r="Q73" s="123"/>
      <c r="R73" s="113" t="s">
        <v>76</v>
      </c>
      <c r="S73" s="112"/>
      <c r="T73" s="112"/>
      <c r="U73" s="111">
        <v>145</v>
      </c>
      <c r="V73" s="111"/>
      <c r="W73" s="111">
        <v>0</v>
      </c>
      <c r="X73" s="111"/>
      <c r="Y73" s="111">
        <v>102</v>
      </c>
      <c r="Z73" s="111"/>
      <c r="AA73" s="111">
        <v>164</v>
      </c>
      <c r="AB73" s="111"/>
      <c r="AC73" s="111">
        <v>266</v>
      </c>
      <c r="AD73" s="111"/>
      <c r="AE73" s="111">
        <f>W73+AC73</f>
        <v>266</v>
      </c>
      <c r="AF73" s="111"/>
      <c r="AG73" s="111">
        <f>AE73+U73</f>
        <v>411</v>
      </c>
    </row>
    <row r="74" spans="2:33" s="48" customFormat="1" ht="12" customHeight="1">
      <c r="B74" s="124">
        <f t="shared" si="2"/>
        <v>0</v>
      </c>
      <c r="C74" s="125"/>
      <c r="D74" s="124">
        <f t="shared" si="3"/>
        <v>0</v>
      </c>
      <c r="E74" s="126"/>
      <c r="F74" s="111">
        <v>0</v>
      </c>
      <c r="G74" s="126"/>
      <c r="H74" s="111">
        <v>0</v>
      </c>
      <c r="I74" s="126"/>
      <c r="J74" s="111">
        <v>0</v>
      </c>
      <c r="K74" s="126"/>
      <c r="L74" s="111">
        <v>0</v>
      </c>
      <c r="M74" s="126"/>
      <c r="N74" s="111">
        <v>0</v>
      </c>
      <c r="O74" s="126"/>
      <c r="P74" s="127" t="s">
        <v>77</v>
      </c>
      <c r="Q74" s="127"/>
      <c r="R74" s="127" t="s">
        <v>78</v>
      </c>
      <c r="S74" s="124"/>
      <c r="T74" s="125"/>
      <c r="U74" s="111">
        <v>0</v>
      </c>
      <c r="V74" s="125"/>
      <c r="W74" s="111">
        <v>0</v>
      </c>
      <c r="X74" s="125"/>
      <c r="Y74" s="111">
        <v>0</v>
      </c>
      <c r="Z74" s="125"/>
      <c r="AA74" s="111">
        <v>0</v>
      </c>
      <c r="AB74" s="125"/>
      <c r="AC74" s="111">
        <v>0</v>
      </c>
      <c r="AD74" s="125"/>
      <c r="AE74" s="124">
        <f>W74+AC74</f>
        <v>0</v>
      </c>
      <c r="AF74" s="125"/>
      <c r="AG74" s="124">
        <f>AE74+U74</f>
        <v>0</v>
      </c>
    </row>
    <row r="75" spans="2:33" s="45" customFormat="1" ht="12" customHeight="1">
      <c r="B75" s="116">
        <f t="shared" si="2"/>
        <v>80</v>
      </c>
      <c r="C75" s="116"/>
      <c r="D75" s="116">
        <f t="shared" si="3"/>
        <v>68</v>
      </c>
      <c r="E75" s="116"/>
      <c r="F75" s="116">
        <f>F77</f>
        <v>68</v>
      </c>
      <c r="G75" s="116"/>
      <c r="H75" s="116">
        <f>H77</f>
        <v>47</v>
      </c>
      <c r="I75" s="116"/>
      <c r="J75" s="116">
        <f>J77</f>
        <v>21</v>
      </c>
      <c r="K75" s="116"/>
      <c r="L75" s="116">
        <f>L77</f>
        <v>0</v>
      </c>
      <c r="M75" s="116"/>
      <c r="N75" s="116">
        <f>N77</f>
        <v>12</v>
      </c>
      <c r="O75" s="117"/>
      <c r="P75" s="102" t="s">
        <v>22</v>
      </c>
      <c r="Q75" s="122" t="s">
        <v>79</v>
      </c>
      <c r="R75" s="102"/>
      <c r="S75" s="117"/>
      <c r="T75" s="117"/>
      <c r="U75" s="116">
        <f>U77</f>
        <v>8</v>
      </c>
      <c r="V75" s="116"/>
      <c r="W75" s="116">
        <f>W77</f>
        <v>0</v>
      </c>
      <c r="X75" s="116"/>
      <c r="Y75" s="116">
        <f>Y77</f>
        <v>2</v>
      </c>
      <c r="Z75" s="116"/>
      <c r="AA75" s="116">
        <f>AA77</f>
        <v>34</v>
      </c>
      <c r="AB75" s="116"/>
      <c r="AC75" s="116">
        <f>AC77</f>
        <v>36</v>
      </c>
      <c r="AD75" s="116"/>
      <c r="AE75" s="116">
        <f>W75+AC75</f>
        <v>36</v>
      </c>
      <c r="AF75" s="116"/>
      <c r="AG75" s="116">
        <f>AE75+U75</f>
        <v>44</v>
      </c>
    </row>
    <row r="76" spans="2:33" s="45" customFormat="1" ht="12" customHeight="1">
      <c r="B76" s="116">
        <f t="shared" si="2"/>
        <v>0</v>
      </c>
      <c r="C76" s="116"/>
      <c r="D76" s="116">
        <f t="shared" si="3"/>
        <v>0</v>
      </c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7"/>
      <c r="P76" s="102"/>
      <c r="Q76" s="122" t="s">
        <v>80</v>
      </c>
      <c r="R76" s="102"/>
      <c r="S76" s="117"/>
      <c r="T76" s="117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</row>
    <row r="77" spans="2:33" s="48" customFormat="1" ht="12" customHeight="1">
      <c r="B77" s="159">
        <f t="shared" si="2"/>
        <v>80</v>
      </c>
      <c r="C77" s="111"/>
      <c r="D77" s="159">
        <f t="shared" si="3"/>
        <v>68</v>
      </c>
      <c r="E77" s="111"/>
      <c r="F77" s="159">
        <v>68</v>
      </c>
      <c r="G77" s="111"/>
      <c r="H77" s="159">
        <v>47</v>
      </c>
      <c r="I77" s="111"/>
      <c r="J77" s="159">
        <v>21</v>
      </c>
      <c r="K77" s="111"/>
      <c r="L77" s="159">
        <v>0</v>
      </c>
      <c r="M77" s="111"/>
      <c r="N77" s="159">
        <v>12</v>
      </c>
      <c r="O77" s="112"/>
      <c r="P77" s="113" t="s">
        <v>81</v>
      </c>
      <c r="Q77" s="123"/>
      <c r="R77" s="113" t="s">
        <v>82</v>
      </c>
      <c r="S77" s="112"/>
      <c r="T77" s="112"/>
      <c r="U77" s="159">
        <v>8</v>
      </c>
      <c r="V77" s="111"/>
      <c r="W77" s="159">
        <v>0</v>
      </c>
      <c r="X77" s="111"/>
      <c r="Y77" s="159">
        <v>2</v>
      </c>
      <c r="Z77" s="111"/>
      <c r="AA77" s="159">
        <v>34</v>
      </c>
      <c r="AB77" s="111"/>
      <c r="AC77" s="159">
        <v>36</v>
      </c>
      <c r="AD77" s="111"/>
      <c r="AE77" s="111">
        <f>W77+AC77</f>
        <v>36</v>
      </c>
      <c r="AF77" s="111"/>
      <c r="AG77" s="111">
        <f>AE77+U77</f>
        <v>44</v>
      </c>
    </row>
    <row r="78" spans="2:33" s="48" customFormat="1" ht="12" customHeight="1">
      <c r="B78" s="114"/>
      <c r="C78" s="69"/>
      <c r="D78" s="114"/>
      <c r="E78" s="67"/>
      <c r="F78" s="114"/>
      <c r="G78" s="67"/>
      <c r="H78" s="114"/>
      <c r="I78" s="67"/>
      <c r="J78" s="114"/>
      <c r="K78" s="67"/>
      <c r="L78" s="114"/>
      <c r="M78" s="67"/>
      <c r="N78" s="114"/>
      <c r="O78" s="67"/>
      <c r="P78" s="115"/>
      <c r="Q78" s="115"/>
      <c r="R78" s="115" t="s">
        <v>83</v>
      </c>
      <c r="S78" s="114"/>
      <c r="T78" s="69"/>
      <c r="U78" s="114"/>
      <c r="V78" s="69"/>
      <c r="W78" s="114"/>
      <c r="X78" s="69"/>
      <c r="Y78" s="114"/>
      <c r="Z78" s="69"/>
      <c r="AA78" s="114"/>
      <c r="AB78" s="69"/>
      <c r="AC78" s="114"/>
      <c r="AD78" s="69"/>
      <c r="AE78" s="114"/>
      <c r="AF78" s="69"/>
      <c r="AG78" s="114"/>
    </row>
    <row r="79" spans="2:33" s="45" customFormat="1" ht="12" customHeight="1">
      <c r="B79" s="116">
        <f aca="true" t="shared" si="4" ref="B79:B84">D79+N79</f>
        <v>10325</v>
      </c>
      <c r="C79" s="116"/>
      <c r="D79" s="116">
        <f aca="true" t="shared" si="5" ref="D79:D84">F79+L79</f>
        <v>6778</v>
      </c>
      <c r="E79" s="116"/>
      <c r="F79" s="116">
        <f>SUM(F80:F83)</f>
        <v>4768</v>
      </c>
      <c r="G79" s="116"/>
      <c r="H79" s="116">
        <f>SUM(H80:H83)</f>
        <v>3023</v>
      </c>
      <c r="I79" s="116"/>
      <c r="J79" s="116">
        <f>SUM(J80:J83)</f>
        <v>1745</v>
      </c>
      <c r="K79" s="116"/>
      <c r="L79" s="116">
        <f>SUM(L80:L83)</f>
        <v>2010</v>
      </c>
      <c r="M79" s="116"/>
      <c r="N79" s="116">
        <f>SUM(N80:N83)</f>
        <v>3547</v>
      </c>
      <c r="O79" s="117"/>
      <c r="P79" s="102" t="s">
        <v>23</v>
      </c>
      <c r="Q79" s="122" t="s">
        <v>24</v>
      </c>
      <c r="R79" s="102"/>
      <c r="S79" s="117"/>
      <c r="T79" s="117"/>
      <c r="U79" s="116">
        <f>SUM(U80:U83)</f>
        <v>10128</v>
      </c>
      <c r="V79" s="116"/>
      <c r="W79" s="116">
        <f>SUM(W80:W83)</f>
        <v>8598</v>
      </c>
      <c r="X79" s="116"/>
      <c r="Y79" s="116">
        <f>SUM(Y80:Y83)</f>
        <v>1578</v>
      </c>
      <c r="Z79" s="116"/>
      <c r="AA79" s="116">
        <f>SUM(AA80:AA83)</f>
        <v>1591</v>
      </c>
      <c r="AB79" s="116"/>
      <c r="AC79" s="116">
        <f>SUM(AC80:AC83)</f>
        <v>3169</v>
      </c>
      <c r="AD79" s="116"/>
      <c r="AE79" s="116">
        <f>W79+AC79</f>
        <v>11767</v>
      </c>
      <c r="AF79" s="116"/>
      <c r="AG79" s="116">
        <f>AE79+U79</f>
        <v>21895</v>
      </c>
    </row>
    <row r="80" spans="2:33" s="48" customFormat="1" ht="12" customHeight="1">
      <c r="B80" s="111">
        <f t="shared" si="4"/>
        <v>421</v>
      </c>
      <c r="C80" s="111"/>
      <c r="D80" s="111">
        <f t="shared" si="5"/>
        <v>292</v>
      </c>
      <c r="E80" s="111"/>
      <c r="F80" s="111">
        <v>292</v>
      </c>
      <c r="G80" s="111"/>
      <c r="H80" s="111">
        <v>220</v>
      </c>
      <c r="I80" s="111"/>
      <c r="J80" s="111">
        <v>72</v>
      </c>
      <c r="K80" s="111"/>
      <c r="L80" s="111">
        <v>0</v>
      </c>
      <c r="M80" s="111"/>
      <c r="N80" s="111">
        <v>129</v>
      </c>
      <c r="O80" s="112"/>
      <c r="P80" s="113" t="s">
        <v>84</v>
      </c>
      <c r="Q80" s="123"/>
      <c r="R80" s="113" t="s">
        <v>85</v>
      </c>
      <c r="S80" s="112"/>
      <c r="T80" s="112"/>
      <c r="U80" s="111">
        <v>97</v>
      </c>
      <c r="V80" s="111"/>
      <c r="W80" s="111">
        <v>0</v>
      </c>
      <c r="X80" s="111"/>
      <c r="Y80" s="111">
        <v>130</v>
      </c>
      <c r="Z80" s="111"/>
      <c r="AA80" s="111">
        <v>157</v>
      </c>
      <c r="AB80" s="111"/>
      <c r="AC80" s="111">
        <v>287</v>
      </c>
      <c r="AD80" s="111"/>
      <c r="AE80" s="111">
        <f>W80+AC80</f>
        <v>287</v>
      </c>
      <c r="AF80" s="111"/>
      <c r="AG80" s="111">
        <f>AE80+U80</f>
        <v>384</v>
      </c>
    </row>
    <row r="81" spans="2:33" s="48" customFormat="1" ht="12" customHeight="1">
      <c r="B81" s="111">
        <f t="shared" si="4"/>
        <v>334</v>
      </c>
      <c r="C81" s="111"/>
      <c r="D81" s="111">
        <f t="shared" si="5"/>
        <v>264</v>
      </c>
      <c r="E81" s="111"/>
      <c r="F81" s="111">
        <v>264</v>
      </c>
      <c r="G81" s="111"/>
      <c r="H81" s="111">
        <v>164</v>
      </c>
      <c r="I81" s="111"/>
      <c r="J81" s="111">
        <v>100</v>
      </c>
      <c r="K81" s="111"/>
      <c r="L81" s="111">
        <v>0</v>
      </c>
      <c r="M81" s="111"/>
      <c r="N81" s="111">
        <v>70</v>
      </c>
      <c r="O81" s="112"/>
      <c r="P81" s="113" t="s">
        <v>86</v>
      </c>
      <c r="Q81" s="123"/>
      <c r="R81" s="113" t="s">
        <v>87</v>
      </c>
      <c r="S81" s="112"/>
      <c r="T81" s="112"/>
      <c r="U81" s="111">
        <v>109</v>
      </c>
      <c r="V81" s="111"/>
      <c r="W81" s="111">
        <v>0</v>
      </c>
      <c r="X81" s="111"/>
      <c r="Y81" s="111">
        <v>49</v>
      </c>
      <c r="Z81" s="111"/>
      <c r="AA81" s="111">
        <v>155</v>
      </c>
      <c r="AB81" s="111"/>
      <c r="AC81" s="111">
        <v>204</v>
      </c>
      <c r="AD81" s="111"/>
      <c r="AE81" s="111">
        <f>W81+AC81</f>
        <v>204</v>
      </c>
      <c r="AF81" s="111"/>
      <c r="AG81" s="111">
        <f>AE81+U81</f>
        <v>313</v>
      </c>
    </row>
    <row r="82" spans="2:33" s="48" customFormat="1" ht="12" customHeight="1">
      <c r="B82" s="111">
        <f t="shared" si="4"/>
        <v>1867</v>
      </c>
      <c r="C82" s="111"/>
      <c r="D82" s="111">
        <f t="shared" si="5"/>
        <v>1867</v>
      </c>
      <c r="E82" s="111"/>
      <c r="F82" s="111">
        <v>0</v>
      </c>
      <c r="G82" s="111"/>
      <c r="H82" s="111">
        <v>0</v>
      </c>
      <c r="I82" s="111"/>
      <c r="J82" s="111">
        <v>0</v>
      </c>
      <c r="K82" s="111"/>
      <c r="L82" s="111">
        <v>1867</v>
      </c>
      <c r="M82" s="111"/>
      <c r="N82" s="111">
        <v>0</v>
      </c>
      <c r="O82" s="112"/>
      <c r="P82" s="113" t="s">
        <v>88</v>
      </c>
      <c r="Q82" s="123"/>
      <c r="R82" s="113" t="s">
        <v>89</v>
      </c>
      <c r="S82" s="112"/>
      <c r="T82" s="112"/>
      <c r="U82" s="111">
        <v>2735</v>
      </c>
      <c r="V82" s="111"/>
      <c r="W82" s="111">
        <v>167</v>
      </c>
      <c r="X82" s="111"/>
      <c r="Y82" s="111">
        <v>0</v>
      </c>
      <c r="Z82" s="111"/>
      <c r="AA82" s="111">
        <v>0</v>
      </c>
      <c r="AB82" s="111"/>
      <c r="AC82" s="111">
        <v>0</v>
      </c>
      <c r="AD82" s="111"/>
      <c r="AE82" s="111">
        <f>W82+AC82</f>
        <v>167</v>
      </c>
      <c r="AF82" s="111"/>
      <c r="AG82" s="111">
        <f>AE82+U82</f>
        <v>2902</v>
      </c>
    </row>
    <row r="83" spans="2:33" s="48" customFormat="1" ht="12" customHeight="1">
      <c r="B83" s="124">
        <f t="shared" si="4"/>
        <v>7703</v>
      </c>
      <c r="C83" s="125"/>
      <c r="D83" s="124">
        <f t="shared" si="5"/>
        <v>4355</v>
      </c>
      <c r="E83" s="126"/>
      <c r="F83" s="124">
        <v>4212</v>
      </c>
      <c r="G83" s="126"/>
      <c r="H83" s="124">
        <v>2639</v>
      </c>
      <c r="I83" s="126"/>
      <c r="J83" s="124">
        <v>1573</v>
      </c>
      <c r="K83" s="126"/>
      <c r="L83" s="124">
        <v>143</v>
      </c>
      <c r="M83" s="126"/>
      <c r="N83" s="124">
        <v>3348</v>
      </c>
      <c r="O83" s="126"/>
      <c r="P83" s="127" t="s">
        <v>90</v>
      </c>
      <c r="Q83" s="127"/>
      <c r="R83" s="127" t="s">
        <v>91</v>
      </c>
      <c r="S83" s="124"/>
      <c r="T83" s="125"/>
      <c r="U83" s="124">
        <v>7187</v>
      </c>
      <c r="V83" s="125"/>
      <c r="W83" s="124">
        <v>8431</v>
      </c>
      <c r="X83" s="125"/>
      <c r="Y83" s="124">
        <v>1399</v>
      </c>
      <c r="Z83" s="125"/>
      <c r="AA83" s="124">
        <v>1279</v>
      </c>
      <c r="AB83" s="125"/>
      <c r="AC83" s="124">
        <v>2678</v>
      </c>
      <c r="AD83" s="125"/>
      <c r="AE83" s="124">
        <f>W83+AC83</f>
        <v>11109</v>
      </c>
      <c r="AF83" s="125"/>
      <c r="AG83" s="124">
        <f>AE83+U83</f>
        <v>18296</v>
      </c>
    </row>
    <row r="84" spans="2:33" s="51" customFormat="1" ht="12" customHeight="1">
      <c r="B84" s="128">
        <f t="shared" si="4"/>
        <v>49856</v>
      </c>
      <c r="C84" s="128"/>
      <c r="D84" s="128">
        <f t="shared" si="5"/>
        <v>21667</v>
      </c>
      <c r="E84" s="128"/>
      <c r="F84" s="107">
        <f>AC40+AC42+AC48+AC59+AC62+AC70+AC72+AC75+AC79-F42-F62-F70-F72-F75-F79</f>
        <v>18842</v>
      </c>
      <c r="G84" s="128"/>
      <c r="H84" s="107">
        <f>AA40+AA42+AA48+AA59+AA62+AA70+AA72+AA75+AA79-H42-H62-H70-H72-H75-H79</f>
        <v>19234</v>
      </c>
      <c r="I84" s="128"/>
      <c r="J84" s="107">
        <f>Y40+Y42+Y48+Y59+Y62+Y70+Y72+Y75+Y79-J42-J62-J70-J72-J75-J79</f>
        <v>-392</v>
      </c>
      <c r="K84" s="128"/>
      <c r="L84" s="107">
        <f>W40+W42+W48+W59+W62+W70+W72+W75+W79-L42-L62-L70-L72-L75-L79</f>
        <v>2825</v>
      </c>
      <c r="M84" s="128"/>
      <c r="N84" s="107">
        <f>U40+U42+U48+U59+U62+U70+U72+U75+U79-N42-N62-N70-N72-N75-N79</f>
        <v>28189</v>
      </c>
      <c r="O84" s="129"/>
      <c r="P84" s="130" t="s">
        <v>141</v>
      </c>
      <c r="Q84" s="131" t="s">
        <v>142</v>
      </c>
      <c r="R84" s="130"/>
      <c r="S84" s="129"/>
      <c r="T84" s="129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</row>
    <row r="85" spans="2:64" s="44" customFormat="1" ht="12" customHeight="1" thickBot="1">
      <c r="B85" s="73"/>
      <c r="C85" s="74"/>
      <c r="D85" s="73"/>
      <c r="E85" s="74"/>
      <c r="F85" s="73"/>
      <c r="G85" s="74"/>
      <c r="H85" s="73"/>
      <c r="I85" s="74"/>
      <c r="J85" s="73"/>
      <c r="K85" s="74"/>
      <c r="L85" s="73"/>
      <c r="M85" s="74"/>
      <c r="N85" s="73"/>
      <c r="O85" s="73"/>
      <c r="P85" s="75"/>
      <c r="Q85" s="75" t="s">
        <v>143</v>
      </c>
      <c r="R85" s="75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</row>
    <row r="86" spans="2:33" s="45" customFormat="1" ht="18">
      <c r="B86" s="132" t="s">
        <v>12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</row>
    <row r="87" spans="2:33" s="45" customFormat="1" ht="21" customHeight="1">
      <c r="B87" s="76" t="s">
        <v>13</v>
      </c>
      <c r="C87" s="76"/>
      <c r="D87" s="77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</row>
    <row r="88" spans="2:33" s="45" customFormat="1" ht="3.75" customHeight="1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1"/>
      <c r="P88" s="82"/>
      <c r="Q88" s="83"/>
      <c r="R88" s="84"/>
      <c r="S88" s="84"/>
      <c r="T88" s="85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</row>
    <row r="89" spans="2:33" s="45" customFormat="1" ht="12.75">
      <c r="B89" s="86" t="s">
        <v>14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8"/>
      <c r="P89" s="89" t="s">
        <v>6</v>
      </c>
      <c r="Q89" s="72"/>
      <c r="R89" s="90" t="s">
        <v>31</v>
      </c>
      <c r="S89" s="90"/>
      <c r="T89" s="91"/>
      <c r="U89" s="92" t="s">
        <v>15</v>
      </c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133"/>
    </row>
    <row r="90" spans="2:33" s="45" customFormat="1" ht="2.25" customHeight="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7"/>
      <c r="Q90" s="88"/>
      <c r="R90" s="87"/>
      <c r="S90" s="87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</row>
    <row r="91" spans="2:33" s="37" customFormat="1" ht="11.25">
      <c r="B91" s="10" t="s">
        <v>107</v>
      </c>
      <c r="C91" s="5"/>
      <c r="D91" s="9" t="s">
        <v>119</v>
      </c>
      <c r="E91" s="9"/>
      <c r="F91" s="9"/>
      <c r="G91" s="9"/>
      <c r="H91" s="9"/>
      <c r="I91" s="9"/>
      <c r="J91" s="9"/>
      <c r="K91" s="9"/>
      <c r="L91" s="9"/>
      <c r="M91" s="5"/>
      <c r="N91" s="9" t="s">
        <v>110</v>
      </c>
      <c r="O91" s="3"/>
      <c r="P91" s="10"/>
      <c r="Q91" s="23"/>
      <c r="R91" s="10" t="s">
        <v>32</v>
      </c>
      <c r="S91" s="10"/>
      <c r="U91" s="9" t="s">
        <v>110</v>
      </c>
      <c r="V91" s="5"/>
      <c r="W91" s="9"/>
      <c r="X91" s="9"/>
      <c r="Y91" s="9"/>
      <c r="Z91" s="9"/>
      <c r="AA91" s="9"/>
      <c r="AB91" s="9"/>
      <c r="AC91" s="9"/>
      <c r="AD91" s="9"/>
      <c r="AE91" s="164" t="s">
        <v>119</v>
      </c>
      <c r="AF91" s="5"/>
      <c r="AG91" s="10" t="s">
        <v>107</v>
      </c>
    </row>
    <row r="92" spans="2:33" s="38" customFormat="1" ht="2.25" customHeight="1">
      <c r="B92" s="23"/>
      <c r="C92" s="5"/>
      <c r="D92" s="3"/>
      <c r="E92" s="3"/>
      <c r="F92" s="3"/>
      <c r="G92" s="3"/>
      <c r="H92" s="3"/>
      <c r="I92" s="3"/>
      <c r="J92" s="3"/>
      <c r="K92" s="3"/>
      <c r="L92" s="3"/>
      <c r="M92" s="5"/>
      <c r="N92" s="3"/>
      <c r="O92" s="3"/>
      <c r="P92" s="10"/>
      <c r="Q92" s="23"/>
      <c r="R92" s="10"/>
      <c r="S92" s="10"/>
      <c r="U92" s="3"/>
      <c r="V92" s="5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23"/>
    </row>
    <row r="93" spans="2:33" s="38" customFormat="1" ht="11.25">
      <c r="B93" s="24" t="s">
        <v>108</v>
      </c>
      <c r="C93" s="5"/>
      <c r="D93" s="25" t="s">
        <v>120</v>
      </c>
      <c r="E93" s="5"/>
      <c r="F93" s="9" t="s">
        <v>152</v>
      </c>
      <c r="G93" s="21"/>
      <c r="H93" s="9"/>
      <c r="I93" s="21"/>
      <c r="J93" s="9"/>
      <c r="K93" s="5"/>
      <c r="L93" s="9" t="s">
        <v>112</v>
      </c>
      <c r="M93" s="5"/>
      <c r="N93" s="9" t="s">
        <v>115</v>
      </c>
      <c r="O93" s="3"/>
      <c r="P93" s="10"/>
      <c r="Q93" s="23"/>
      <c r="R93" s="10"/>
      <c r="S93" s="10"/>
      <c r="U93" s="9" t="s">
        <v>115</v>
      </c>
      <c r="V93" s="5"/>
      <c r="W93" s="9" t="s">
        <v>112</v>
      </c>
      <c r="X93" s="26"/>
      <c r="Y93" s="9" t="s">
        <v>152</v>
      </c>
      <c r="Z93" s="21"/>
      <c r="AA93" s="9"/>
      <c r="AB93" s="21"/>
      <c r="AC93" s="9"/>
      <c r="AD93" s="26"/>
      <c r="AE93" s="25" t="s">
        <v>120</v>
      </c>
      <c r="AF93" s="5"/>
      <c r="AG93" s="24" t="s">
        <v>108</v>
      </c>
    </row>
    <row r="94" spans="2:33" s="38" customFormat="1" ht="2.25" customHeight="1">
      <c r="B94" s="27"/>
      <c r="C94" s="5"/>
      <c r="D94" s="25"/>
      <c r="E94" s="5"/>
      <c r="F94" s="3"/>
      <c r="G94" s="3"/>
      <c r="H94" s="3"/>
      <c r="I94" s="3"/>
      <c r="J94" s="3"/>
      <c r="K94" s="5"/>
      <c r="L94" s="3"/>
      <c r="M94" s="5"/>
      <c r="N94" s="27"/>
      <c r="O94" s="3"/>
      <c r="P94" s="10"/>
      <c r="Q94" s="23"/>
      <c r="R94" s="10"/>
      <c r="S94" s="10"/>
      <c r="U94" s="27"/>
      <c r="V94" s="5"/>
      <c r="W94" s="3"/>
      <c r="X94" s="26"/>
      <c r="Y94" s="3"/>
      <c r="Z94" s="3"/>
      <c r="AA94" s="3"/>
      <c r="AB94" s="3"/>
      <c r="AC94" s="3"/>
      <c r="AD94" s="3"/>
      <c r="AE94" s="25"/>
      <c r="AF94" s="5"/>
      <c r="AG94" s="27"/>
    </row>
    <row r="95" spans="2:33" s="39" customFormat="1" ht="11.25">
      <c r="B95" s="27" t="s">
        <v>109</v>
      </c>
      <c r="C95" s="26"/>
      <c r="D95" s="25"/>
      <c r="E95" s="26"/>
      <c r="F95" s="25" t="s">
        <v>120</v>
      </c>
      <c r="G95" s="4"/>
      <c r="H95" s="9" t="s">
        <v>150</v>
      </c>
      <c r="I95" s="3"/>
      <c r="J95" s="9" t="s">
        <v>151</v>
      </c>
      <c r="K95" s="26"/>
      <c r="L95" s="25" t="s">
        <v>114</v>
      </c>
      <c r="M95" s="26"/>
      <c r="N95" s="25" t="s">
        <v>116</v>
      </c>
      <c r="O95" s="4"/>
      <c r="P95" s="19"/>
      <c r="Q95" s="29"/>
      <c r="R95" s="19"/>
      <c r="S95" s="19"/>
      <c r="U95" s="25" t="s">
        <v>116</v>
      </c>
      <c r="V95" s="26"/>
      <c r="W95" s="25" t="s">
        <v>114</v>
      </c>
      <c r="X95" s="26"/>
      <c r="Y95" s="9" t="s">
        <v>151</v>
      </c>
      <c r="Z95" s="4"/>
      <c r="AA95" s="9" t="s">
        <v>150</v>
      </c>
      <c r="AB95" s="4"/>
      <c r="AC95" s="25" t="s">
        <v>120</v>
      </c>
      <c r="AD95" s="26"/>
      <c r="AE95" s="25"/>
      <c r="AF95" s="26"/>
      <c r="AG95" s="27" t="s">
        <v>109</v>
      </c>
    </row>
    <row r="96" spans="2:33" s="39" customFormat="1" ht="11.25">
      <c r="B96" s="27"/>
      <c r="C96" s="26"/>
      <c r="D96" s="25"/>
      <c r="E96" s="26"/>
      <c r="F96" s="25"/>
      <c r="G96" s="4"/>
      <c r="H96" s="25" t="s">
        <v>153</v>
      </c>
      <c r="I96" s="4"/>
      <c r="J96" s="25" t="s">
        <v>154</v>
      </c>
      <c r="K96" s="26"/>
      <c r="L96" s="25" t="s">
        <v>113</v>
      </c>
      <c r="M96" s="26"/>
      <c r="N96" s="25" t="s">
        <v>117</v>
      </c>
      <c r="O96" s="4"/>
      <c r="P96" s="19"/>
      <c r="Q96" s="29"/>
      <c r="R96" s="19"/>
      <c r="S96" s="19"/>
      <c r="U96" s="25" t="s">
        <v>117</v>
      </c>
      <c r="V96" s="26"/>
      <c r="W96" s="25" t="s">
        <v>113</v>
      </c>
      <c r="X96" s="26"/>
      <c r="Y96" s="25" t="s">
        <v>154</v>
      </c>
      <c r="Z96" s="4"/>
      <c r="AA96" s="25" t="s">
        <v>153</v>
      </c>
      <c r="AB96" s="4"/>
      <c r="AC96" s="25"/>
      <c r="AD96" s="26"/>
      <c r="AE96" s="25"/>
      <c r="AF96" s="26"/>
      <c r="AG96" s="27"/>
    </row>
    <row r="97" spans="2:33" s="39" customFormat="1" ht="11.25">
      <c r="B97" s="27"/>
      <c r="C97" s="26"/>
      <c r="D97" s="25"/>
      <c r="E97" s="26"/>
      <c r="F97" s="25"/>
      <c r="G97" s="4"/>
      <c r="H97" s="25" t="s">
        <v>155</v>
      </c>
      <c r="I97" s="4"/>
      <c r="J97" s="25"/>
      <c r="K97" s="26"/>
      <c r="L97" s="25" t="s">
        <v>111</v>
      </c>
      <c r="M97" s="26"/>
      <c r="N97" s="25" t="s">
        <v>118</v>
      </c>
      <c r="O97" s="4"/>
      <c r="P97" s="19"/>
      <c r="Q97" s="29"/>
      <c r="R97" s="19"/>
      <c r="S97" s="19"/>
      <c r="U97" s="25" t="s">
        <v>118</v>
      </c>
      <c r="V97" s="26"/>
      <c r="W97" s="25" t="s">
        <v>111</v>
      </c>
      <c r="X97" s="26"/>
      <c r="Y97" s="25"/>
      <c r="Z97" s="4"/>
      <c r="AA97" s="25" t="s">
        <v>155</v>
      </c>
      <c r="AB97" s="4"/>
      <c r="AC97" s="25"/>
      <c r="AD97" s="26"/>
      <c r="AE97" s="25"/>
      <c r="AF97" s="26"/>
      <c r="AG97" s="27"/>
    </row>
    <row r="98" spans="2:33" s="45" customFormat="1" ht="2.25" customHeight="1">
      <c r="B98" s="94"/>
      <c r="C98" s="95"/>
      <c r="D98" s="96"/>
      <c r="E98" s="95"/>
      <c r="F98" s="96"/>
      <c r="G98" s="95"/>
      <c r="H98" s="96"/>
      <c r="I98" s="95"/>
      <c r="J98" s="96"/>
      <c r="K98" s="95"/>
      <c r="L98" s="96"/>
      <c r="M98" s="95"/>
      <c r="N98" s="96"/>
      <c r="O98" s="95"/>
      <c r="P98" s="97"/>
      <c r="Q98" s="97"/>
      <c r="R98" s="97"/>
      <c r="S98" s="97"/>
      <c r="T98" s="97"/>
      <c r="U98" s="94"/>
      <c r="V98" s="95"/>
      <c r="W98" s="96"/>
      <c r="X98" s="95"/>
      <c r="Y98" s="96"/>
      <c r="Z98" s="95"/>
      <c r="AA98" s="96"/>
      <c r="AB98" s="95"/>
      <c r="AC98" s="96"/>
      <c r="AD98" s="95"/>
      <c r="AE98" s="96"/>
      <c r="AF98" s="95"/>
      <c r="AG98" s="96"/>
    </row>
    <row r="99" spans="2:33" s="45" customFormat="1" ht="12" customHeight="1">
      <c r="B99" s="98"/>
      <c r="C99" s="99"/>
      <c r="D99" s="98"/>
      <c r="E99" s="63"/>
      <c r="F99" s="98"/>
      <c r="G99" s="63"/>
      <c r="H99" s="98"/>
      <c r="I99" s="63"/>
      <c r="J99" s="98"/>
      <c r="K99" s="63"/>
      <c r="L99" s="98"/>
      <c r="M99" s="63"/>
      <c r="N99" s="98"/>
      <c r="O99" s="63"/>
      <c r="P99" s="93" t="s">
        <v>141</v>
      </c>
      <c r="Q99" s="93" t="s">
        <v>142</v>
      </c>
      <c r="R99" s="134"/>
      <c r="S99" s="98"/>
      <c r="T99" s="99"/>
      <c r="U99" s="98">
        <f>N84</f>
        <v>28189</v>
      </c>
      <c r="V99" s="99"/>
      <c r="W99" s="98">
        <f>L84</f>
        <v>2825</v>
      </c>
      <c r="X99" s="99"/>
      <c r="Y99" s="98">
        <f>J84</f>
        <v>-392</v>
      </c>
      <c r="Z99" s="99"/>
      <c r="AA99" s="98">
        <f>H84</f>
        <v>19234</v>
      </c>
      <c r="AB99" s="99"/>
      <c r="AC99" s="98">
        <f>F84</f>
        <v>18842</v>
      </c>
      <c r="AD99" s="99"/>
      <c r="AE99" s="98">
        <f>W99+AC99</f>
        <v>21667</v>
      </c>
      <c r="AF99" s="99"/>
      <c r="AG99" s="98">
        <f>AE99+U99</f>
        <v>49856</v>
      </c>
    </row>
    <row r="100" spans="2:33" s="45" customFormat="1" ht="12" customHeight="1">
      <c r="B100" s="100"/>
      <c r="C100" s="65"/>
      <c r="D100" s="100"/>
      <c r="E100" s="62"/>
      <c r="F100" s="100"/>
      <c r="G100" s="62"/>
      <c r="H100" s="100"/>
      <c r="I100" s="62"/>
      <c r="J100" s="100"/>
      <c r="K100" s="62"/>
      <c r="L100" s="100"/>
      <c r="M100" s="62"/>
      <c r="N100" s="100"/>
      <c r="O100" s="62"/>
      <c r="P100" s="101"/>
      <c r="Q100" s="101" t="s">
        <v>143</v>
      </c>
      <c r="R100" s="135"/>
      <c r="S100" s="100"/>
      <c r="T100" s="65"/>
      <c r="U100" s="100"/>
      <c r="V100" s="65"/>
      <c r="W100" s="100"/>
      <c r="X100" s="65"/>
      <c r="Y100" s="100"/>
      <c r="Z100" s="65"/>
      <c r="AA100" s="100"/>
      <c r="AB100" s="65"/>
      <c r="AC100" s="100"/>
      <c r="AD100" s="65"/>
      <c r="AE100" s="100"/>
      <c r="AF100" s="65"/>
      <c r="AG100" s="100"/>
    </row>
    <row r="101" spans="2:33" s="38" customFormat="1" ht="12" customHeight="1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7"/>
      <c r="P101" s="102" t="s">
        <v>25</v>
      </c>
      <c r="Q101" s="102" t="s">
        <v>26</v>
      </c>
      <c r="R101" s="102"/>
      <c r="S101" s="117"/>
      <c r="T101" s="117"/>
      <c r="U101" s="116">
        <f>SUM(U102:U104)</f>
        <v>858</v>
      </c>
      <c r="V101" s="116"/>
      <c r="W101" s="116">
        <f>SUM(W102:W104)</f>
        <v>0</v>
      </c>
      <c r="X101" s="116"/>
      <c r="Y101" s="116">
        <f>SUM(Y102:Y104)</f>
        <v>136</v>
      </c>
      <c r="Z101" s="116"/>
      <c r="AA101" s="116">
        <f>SUM(AA102:AA104)</f>
        <v>159</v>
      </c>
      <c r="AB101" s="116"/>
      <c r="AC101" s="116">
        <f>SUM(AC102:AC104)</f>
        <v>295</v>
      </c>
      <c r="AD101" s="116"/>
      <c r="AE101" s="116">
        <f aca="true" t="shared" si="6" ref="AE101:AE108">W101+AC101</f>
        <v>295</v>
      </c>
      <c r="AF101" s="116"/>
      <c r="AG101" s="116">
        <f aca="true" t="shared" si="7" ref="AG101:AG108">AE101+U101</f>
        <v>1153</v>
      </c>
    </row>
    <row r="102" spans="2:33" s="49" customFormat="1" ht="12" customHeight="1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2"/>
      <c r="P102" s="136" t="s">
        <v>92</v>
      </c>
      <c r="Q102" s="136"/>
      <c r="R102" s="137" t="s">
        <v>93</v>
      </c>
      <c r="S102" s="112"/>
      <c r="T102" s="112"/>
      <c r="U102" s="111">
        <v>0</v>
      </c>
      <c r="V102" s="111"/>
      <c r="W102" s="111">
        <v>0</v>
      </c>
      <c r="X102" s="111"/>
      <c r="Y102" s="111">
        <v>0</v>
      </c>
      <c r="Z102" s="111"/>
      <c r="AA102" s="111">
        <v>0</v>
      </c>
      <c r="AB102" s="111"/>
      <c r="AC102" s="111">
        <v>0</v>
      </c>
      <c r="AD102" s="111"/>
      <c r="AE102" s="111">
        <f t="shared" si="6"/>
        <v>0</v>
      </c>
      <c r="AF102" s="111"/>
      <c r="AG102" s="111">
        <f t="shared" si="7"/>
        <v>0</v>
      </c>
    </row>
    <row r="103" spans="2:33" s="49" customFormat="1" ht="12" customHeight="1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2"/>
      <c r="P103" s="136" t="s">
        <v>94</v>
      </c>
      <c r="Q103" s="136"/>
      <c r="R103" s="136" t="s">
        <v>95</v>
      </c>
      <c r="S103" s="112"/>
      <c r="T103" s="112"/>
      <c r="U103" s="111">
        <v>575</v>
      </c>
      <c r="V103" s="111"/>
      <c r="W103" s="111">
        <v>0</v>
      </c>
      <c r="X103" s="111"/>
      <c r="Y103" s="111">
        <v>0</v>
      </c>
      <c r="Z103" s="111"/>
      <c r="AA103" s="111">
        <v>0</v>
      </c>
      <c r="AB103" s="111"/>
      <c r="AC103" s="111">
        <v>0</v>
      </c>
      <c r="AD103" s="111"/>
      <c r="AE103" s="111">
        <f t="shared" si="6"/>
        <v>0</v>
      </c>
      <c r="AF103" s="111"/>
      <c r="AG103" s="111">
        <f t="shared" si="7"/>
        <v>575</v>
      </c>
    </row>
    <row r="104" spans="2:33" s="48" customFormat="1" ht="12" customHeight="1">
      <c r="B104" s="114"/>
      <c r="C104" s="69"/>
      <c r="D104" s="114"/>
      <c r="E104" s="67"/>
      <c r="F104" s="114"/>
      <c r="G104" s="67"/>
      <c r="H104" s="114"/>
      <c r="I104" s="67"/>
      <c r="J104" s="114"/>
      <c r="K104" s="67"/>
      <c r="L104" s="114"/>
      <c r="M104" s="67"/>
      <c r="N104" s="114"/>
      <c r="O104" s="67"/>
      <c r="P104" s="115" t="s">
        <v>96</v>
      </c>
      <c r="Q104" s="115"/>
      <c r="R104" s="115" t="s">
        <v>105</v>
      </c>
      <c r="S104" s="114"/>
      <c r="T104" s="69"/>
      <c r="U104" s="114">
        <v>283</v>
      </c>
      <c r="V104" s="69"/>
      <c r="W104" s="114">
        <v>0</v>
      </c>
      <c r="X104" s="69"/>
      <c r="Y104" s="114">
        <v>136</v>
      </c>
      <c r="Z104" s="69"/>
      <c r="AA104" s="114">
        <v>159</v>
      </c>
      <c r="AB104" s="69"/>
      <c r="AC104" s="114">
        <v>295</v>
      </c>
      <c r="AD104" s="69"/>
      <c r="AE104" s="114">
        <f t="shared" si="6"/>
        <v>295</v>
      </c>
      <c r="AF104" s="69"/>
      <c r="AG104" s="114">
        <f t="shared" si="7"/>
        <v>578</v>
      </c>
    </row>
    <row r="105" spans="2:64" s="53" customFormat="1" ht="12" customHeight="1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7"/>
      <c r="P105" s="102" t="s">
        <v>25</v>
      </c>
      <c r="Q105" s="102" t="s">
        <v>27</v>
      </c>
      <c r="R105" s="102"/>
      <c r="S105" s="117"/>
      <c r="T105" s="117"/>
      <c r="U105" s="116">
        <f>SUM(U106:U108)</f>
        <v>-708</v>
      </c>
      <c r="V105" s="116"/>
      <c r="W105" s="116">
        <f>SUM(W106:W108)</f>
        <v>-4604</v>
      </c>
      <c r="X105" s="116"/>
      <c r="Y105" s="116">
        <f>SUM(Y106:Y108)</f>
        <v>-198</v>
      </c>
      <c r="Z105" s="116"/>
      <c r="AA105" s="116">
        <f>SUM(AA106:AA108)</f>
        <v>-381</v>
      </c>
      <c r="AB105" s="116"/>
      <c r="AC105" s="116">
        <f>SUM(AC106:AC108)</f>
        <v>-579</v>
      </c>
      <c r="AD105" s="116"/>
      <c r="AE105" s="116">
        <f t="shared" si="6"/>
        <v>-5183</v>
      </c>
      <c r="AF105" s="116"/>
      <c r="AG105" s="116">
        <f t="shared" si="7"/>
        <v>-5891</v>
      </c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</row>
    <row r="106" spans="2:64" s="42" customFormat="1" ht="12" customHeight="1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2"/>
      <c r="P106" s="136" t="s">
        <v>92</v>
      </c>
      <c r="Q106" s="137"/>
      <c r="R106" s="136" t="s">
        <v>93</v>
      </c>
      <c r="S106" s="112"/>
      <c r="T106" s="112"/>
      <c r="U106" s="111">
        <v>0</v>
      </c>
      <c r="V106" s="111"/>
      <c r="W106" s="111">
        <v>0</v>
      </c>
      <c r="X106" s="111"/>
      <c r="Y106" s="111">
        <v>0</v>
      </c>
      <c r="Z106" s="111"/>
      <c r="AA106" s="111">
        <v>0</v>
      </c>
      <c r="AB106" s="111"/>
      <c r="AC106" s="111">
        <v>0</v>
      </c>
      <c r="AD106" s="111"/>
      <c r="AE106" s="111">
        <f t="shared" si="6"/>
        <v>0</v>
      </c>
      <c r="AF106" s="111"/>
      <c r="AG106" s="111">
        <f t="shared" si="7"/>
        <v>0</v>
      </c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</row>
    <row r="107" spans="2:33" s="54" customFormat="1" ht="12" customHeight="1"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2"/>
      <c r="P107" s="136" t="s">
        <v>94</v>
      </c>
      <c r="Q107" s="136"/>
      <c r="R107" s="136" t="s">
        <v>95</v>
      </c>
      <c r="S107" s="112"/>
      <c r="T107" s="112"/>
      <c r="U107" s="111">
        <v>0</v>
      </c>
      <c r="V107" s="111"/>
      <c r="W107" s="111">
        <v>-4604</v>
      </c>
      <c r="X107" s="111"/>
      <c r="Y107" s="111">
        <v>0</v>
      </c>
      <c r="Z107" s="111"/>
      <c r="AA107" s="111">
        <v>0</v>
      </c>
      <c r="AB107" s="111"/>
      <c r="AC107" s="111">
        <v>0</v>
      </c>
      <c r="AD107" s="111"/>
      <c r="AE107" s="111">
        <f t="shared" si="6"/>
        <v>-4604</v>
      </c>
      <c r="AF107" s="111"/>
      <c r="AG107" s="111">
        <f t="shared" si="7"/>
        <v>-4604</v>
      </c>
    </row>
    <row r="108" spans="2:33" s="48" customFormat="1" ht="12" customHeight="1"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2"/>
      <c r="P108" s="136" t="s">
        <v>96</v>
      </c>
      <c r="Q108" s="136"/>
      <c r="R108" s="136" t="s">
        <v>105</v>
      </c>
      <c r="S108" s="112"/>
      <c r="T108" s="112"/>
      <c r="U108" s="124">
        <v>-708</v>
      </c>
      <c r="V108" s="163"/>
      <c r="W108" s="124">
        <v>0</v>
      </c>
      <c r="X108" s="163"/>
      <c r="Y108" s="124">
        <v>-198</v>
      </c>
      <c r="Z108" s="163"/>
      <c r="AA108" s="124">
        <v>-381</v>
      </c>
      <c r="AB108" s="163"/>
      <c r="AC108" s="124">
        <v>-579</v>
      </c>
      <c r="AD108" s="111"/>
      <c r="AE108" s="111">
        <f t="shared" si="6"/>
        <v>-579</v>
      </c>
      <c r="AF108" s="111"/>
      <c r="AG108" s="111">
        <f t="shared" si="7"/>
        <v>-1287</v>
      </c>
    </row>
    <row r="109" spans="2:33" s="45" customFormat="1" ht="12" customHeight="1">
      <c r="B109" s="138">
        <f>D109+N109</f>
        <v>45118</v>
      </c>
      <c r="C109" s="138"/>
      <c r="D109" s="138">
        <f>F109+L109</f>
        <v>16779</v>
      </c>
      <c r="E109" s="138"/>
      <c r="F109" s="138">
        <f>AC99+AC101+AC105</f>
        <v>18558</v>
      </c>
      <c r="G109" s="138"/>
      <c r="H109" s="138">
        <f>AA99+AA101+AA105</f>
        <v>19012</v>
      </c>
      <c r="I109" s="138"/>
      <c r="J109" s="138">
        <f>Y99+Y101+Y105</f>
        <v>-454</v>
      </c>
      <c r="K109" s="138"/>
      <c r="L109" s="138">
        <f>W99+W101+W105</f>
        <v>-1779</v>
      </c>
      <c r="M109" s="138"/>
      <c r="N109" s="138">
        <f>U99+U101+U105</f>
        <v>28339</v>
      </c>
      <c r="O109" s="129"/>
      <c r="P109" s="139" t="s">
        <v>28</v>
      </c>
      <c r="Q109" s="139" t="s">
        <v>97</v>
      </c>
      <c r="R109" s="139"/>
      <c r="S109" s="117"/>
      <c r="T109" s="117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</row>
    <row r="110" spans="2:33" s="45" customFormat="1" ht="12" customHeight="1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7"/>
      <c r="P110" s="140"/>
      <c r="Q110" s="140" t="s">
        <v>98</v>
      </c>
      <c r="R110" s="140"/>
      <c r="S110" s="117"/>
      <c r="T110" s="117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</row>
    <row r="111" spans="2:64" s="56" customFormat="1" ht="12" customHeight="1" thickBot="1">
      <c r="B111" s="141"/>
      <c r="C111" s="142"/>
      <c r="D111" s="141"/>
      <c r="E111" s="142"/>
      <c r="F111" s="141"/>
      <c r="G111" s="142"/>
      <c r="H111" s="141"/>
      <c r="I111" s="142"/>
      <c r="J111" s="141"/>
      <c r="K111" s="142"/>
      <c r="L111" s="141"/>
      <c r="M111" s="142"/>
      <c r="N111" s="141"/>
      <c r="O111" s="141"/>
      <c r="P111" s="143"/>
      <c r="Q111" s="143" t="s">
        <v>99</v>
      </c>
      <c r="R111" s="143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</row>
    <row r="112" spans="2:33" s="45" customFormat="1" ht="21" customHeight="1">
      <c r="B112" s="76" t="s">
        <v>16</v>
      </c>
      <c r="C112" s="76"/>
      <c r="D112" s="77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</row>
    <row r="113" spans="2:33" s="45" customFormat="1" ht="3.75" customHeight="1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1"/>
      <c r="P113" s="82"/>
      <c r="Q113" s="83"/>
      <c r="R113" s="84"/>
      <c r="S113" s="84"/>
      <c r="T113" s="85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</row>
    <row r="114" spans="2:33" s="45" customFormat="1" ht="12.75">
      <c r="B114" s="86" t="s">
        <v>14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8"/>
      <c r="P114" s="89" t="s">
        <v>6</v>
      </c>
      <c r="Q114" s="72"/>
      <c r="R114" s="90" t="s">
        <v>31</v>
      </c>
      <c r="S114" s="90"/>
      <c r="T114" s="91"/>
      <c r="U114" s="92" t="s">
        <v>15</v>
      </c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133"/>
    </row>
    <row r="115" spans="2:33" s="45" customFormat="1" ht="2.25" customHeight="1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7"/>
      <c r="Q115" s="88"/>
      <c r="R115" s="87"/>
      <c r="S115" s="87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</row>
    <row r="116" spans="2:33" s="37" customFormat="1" ht="11.25">
      <c r="B116" s="10" t="s">
        <v>107</v>
      </c>
      <c r="C116" s="5"/>
      <c r="D116" s="9" t="s">
        <v>119</v>
      </c>
      <c r="E116" s="9"/>
      <c r="F116" s="9"/>
      <c r="G116" s="9"/>
      <c r="H116" s="9"/>
      <c r="I116" s="9"/>
      <c r="J116" s="9"/>
      <c r="K116" s="9"/>
      <c r="L116" s="9"/>
      <c r="M116" s="5"/>
      <c r="N116" s="9" t="s">
        <v>110</v>
      </c>
      <c r="O116" s="3"/>
      <c r="P116" s="10"/>
      <c r="Q116" s="23"/>
      <c r="R116" s="10" t="s">
        <v>32</v>
      </c>
      <c r="S116" s="10"/>
      <c r="U116" s="9" t="s">
        <v>110</v>
      </c>
      <c r="V116" s="5"/>
      <c r="W116" s="9"/>
      <c r="X116" s="9"/>
      <c r="Y116" s="9"/>
      <c r="Z116" s="9"/>
      <c r="AA116" s="9"/>
      <c r="AB116" s="9"/>
      <c r="AC116" s="9"/>
      <c r="AD116" s="9"/>
      <c r="AE116" s="164" t="s">
        <v>119</v>
      </c>
      <c r="AF116" s="5"/>
      <c r="AG116" s="10" t="s">
        <v>107</v>
      </c>
    </row>
    <row r="117" spans="2:33" s="38" customFormat="1" ht="2.25" customHeight="1">
      <c r="B117" s="23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10"/>
      <c r="Q117" s="23"/>
      <c r="R117" s="10"/>
      <c r="S117" s="10"/>
      <c r="U117" s="3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23"/>
    </row>
    <row r="118" spans="2:33" s="38" customFormat="1" ht="11.25">
      <c r="B118" s="24" t="s">
        <v>108</v>
      </c>
      <c r="C118" s="5"/>
      <c r="D118" s="25" t="s">
        <v>120</v>
      </c>
      <c r="E118" s="5"/>
      <c r="F118" s="9" t="s">
        <v>152</v>
      </c>
      <c r="G118" s="21"/>
      <c r="H118" s="9"/>
      <c r="I118" s="21"/>
      <c r="J118" s="9"/>
      <c r="K118" s="5"/>
      <c r="L118" s="9" t="s">
        <v>112</v>
      </c>
      <c r="M118" s="5"/>
      <c r="N118" s="9" t="s">
        <v>115</v>
      </c>
      <c r="O118" s="3"/>
      <c r="P118" s="10"/>
      <c r="Q118" s="23"/>
      <c r="R118" s="10"/>
      <c r="S118" s="10"/>
      <c r="U118" s="9" t="s">
        <v>115</v>
      </c>
      <c r="V118" s="5"/>
      <c r="W118" s="9" t="s">
        <v>112</v>
      </c>
      <c r="X118" s="26"/>
      <c r="Y118" s="9" t="s">
        <v>152</v>
      </c>
      <c r="Z118" s="21"/>
      <c r="AA118" s="9"/>
      <c r="AB118" s="21"/>
      <c r="AC118" s="9"/>
      <c r="AD118" s="26"/>
      <c r="AE118" s="25" t="s">
        <v>120</v>
      </c>
      <c r="AF118" s="5"/>
      <c r="AG118" s="24" t="s">
        <v>108</v>
      </c>
    </row>
    <row r="119" spans="2:33" s="38" customFormat="1" ht="2.25" customHeight="1">
      <c r="B119" s="27"/>
      <c r="C119" s="5"/>
      <c r="D119" s="25"/>
      <c r="E119" s="5"/>
      <c r="F119" s="3"/>
      <c r="G119" s="3"/>
      <c r="H119" s="3"/>
      <c r="I119" s="3"/>
      <c r="J119" s="3"/>
      <c r="K119" s="5"/>
      <c r="L119" s="3"/>
      <c r="M119" s="5"/>
      <c r="N119" s="27"/>
      <c r="O119" s="3"/>
      <c r="P119" s="10"/>
      <c r="Q119" s="23"/>
      <c r="R119" s="10"/>
      <c r="S119" s="10"/>
      <c r="U119" s="27"/>
      <c r="V119" s="5"/>
      <c r="W119" s="3"/>
      <c r="X119" s="26"/>
      <c r="Y119" s="3"/>
      <c r="Z119" s="3"/>
      <c r="AA119" s="3"/>
      <c r="AB119" s="3"/>
      <c r="AC119" s="3"/>
      <c r="AD119" s="3"/>
      <c r="AE119" s="25"/>
      <c r="AF119" s="5"/>
      <c r="AG119" s="27"/>
    </row>
    <row r="120" spans="2:33" s="39" customFormat="1" ht="11.25">
      <c r="B120" s="27" t="s">
        <v>109</v>
      </c>
      <c r="C120" s="26"/>
      <c r="D120" s="25"/>
      <c r="E120" s="26"/>
      <c r="F120" s="25" t="s">
        <v>120</v>
      </c>
      <c r="G120" s="4"/>
      <c r="H120" s="9" t="s">
        <v>150</v>
      </c>
      <c r="I120" s="3"/>
      <c r="J120" s="9" t="s">
        <v>151</v>
      </c>
      <c r="K120" s="26"/>
      <c r="L120" s="25" t="s">
        <v>114</v>
      </c>
      <c r="M120" s="26"/>
      <c r="N120" s="25" t="s">
        <v>116</v>
      </c>
      <c r="O120" s="4"/>
      <c r="P120" s="19"/>
      <c r="Q120" s="29"/>
      <c r="R120" s="19"/>
      <c r="S120" s="19"/>
      <c r="U120" s="25" t="s">
        <v>116</v>
      </c>
      <c r="V120" s="26"/>
      <c r="W120" s="25" t="s">
        <v>114</v>
      </c>
      <c r="X120" s="26"/>
      <c r="Y120" s="9" t="s">
        <v>151</v>
      </c>
      <c r="Z120" s="4"/>
      <c r="AA120" s="9" t="s">
        <v>150</v>
      </c>
      <c r="AB120" s="4"/>
      <c r="AC120" s="25" t="s">
        <v>120</v>
      </c>
      <c r="AD120" s="26"/>
      <c r="AE120" s="25"/>
      <c r="AF120" s="26"/>
      <c r="AG120" s="27" t="s">
        <v>109</v>
      </c>
    </row>
    <row r="121" spans="2:33" s="39" customFormat="1" ht="11.25">
      <c r="B121" s="27"/>
      <c r="C121" s="26"/>
      <c r="D121" s="25"/>
      <c r="E121" s="26"/>
      <c r="F121" s="25"/>
      <c r="G121" s="4"/>
      <c r="H121" s="25" t="s">
        <v>153</v>
      </c>
      <c r="I121" s="4"/>
      <c r="J121" s="25" t="s">
        <v>154</v>
      </c>
      <c r="K121" s="26"/>
      <c r="L121" s="25" t="s">
        <v>113</v>
      </c>
      <c r="M121" s="26"/>
      <c r="N121" s="25" t="s">
        <v>117</v>
      </c>
      <c r="O121" s="4"/>
      <c r="P121" s="19"/>
      <c r="Q121" s="29"/>
      <c r="R121" s="19"/>
      <c r="S121" s="19"/>
      <c r="U121" s="25" t="s">
        <v>117</v>
      </c>
      <c r="V121" s="26"/>
      <c r="W121" s="25" t="s">
        <v>113</v>
      </c>
      <c r="X121" s="26"/>
      <c r="Y121" s="25" t="s">
        <v>154</v>
      </c>
      <c r="Z121" s="4"/>
      <c r="AA121" s="25" t="s">
        <v>153</v>
      </c>
      <c r="AB121" s="4"/>
      <c r="AC121" s="25"/>
      <c r="AD121" s="26"/>
      <c r="AE121" s="25"/>
      <c r="AF121" s="26"/>
      <c r="AG121" s="27"/>
    </row>
    <row r="122" spans="2:33" s="39" customFormat="1" ht="11.25">
      <c r="B122" s="27"/>
      <c r="C122" s="26"/>
      <c r="D122" s="25"/>
      <c r="E122" s="26"/>
      <c r="F122" s="25"/>
      <c r="G122" s="4"/>
      <c r="H122" s="25" t="s">
        <v>155</v>
      </c>
      <c r="I122" s="4"/>
      <c r="J122" s="25"/>
      <c r="K122" s="26"/>
      <c r="L122" s="25" t="s">
        <v>111</v>
      </c>
      <c r="M122" s="26"/>
      <c r="N122" s="25" t="s">
        <v>118</v>
      </c>
      <c r="O122" s="4"/>
      <c r="P122" s="19"/>
      <c r="Q122" s="29"/>
      <c r="R122" s="19"/>
      <c r="S122" s="19"/>
      <c r="U122" s="25" t="s">
        <v>118</v>
      </c>
      <c r="V122" s="26"/>
      <c r="W122" s="25" t="s">
        <v>111</v>
      </c>
      <c r="X122" s="26"/>
      <c r="Y122" s="25"/>
      <c r="Z122" s="4"/>
      <c r="AA122" s="25" t="s">
        <v>155</v>
      </c>
      <c r="AB122" s="4"/>
      <c r="AC122" s="25"/>
      <c r="AD122" s="26"/>
      <c r="AE122" s="25"/>
      <c r="AF122" s="26"/>
      <c r="AG122" s="27"/>
    </row>
    <row r="123" spans="2:33" s="45" customFormat="1" ht="2.25" customHeight="1">
      <c r="B123" s="94"/>
      <c r="C123" s="95"/>
      <c r="D123" s="96"/>
      <c r="E123" s="95"/>
      <c r="F123" s="96"/>
      <c r="G123" s="95"/>
      <c r="H123" s="96"/>
      <c r="I123" s="95"/>
      <c r="J123" s="96"/>
      <c r="K123" s="95"/>
      <c r="L123" s="96"/>
      <c r="M123" s="95"/>
      <c r="N123" s="96"/>
      <c r="O123" s="95"/>
      <c r="P123" s="97"/>
      <c r="Q123" s="97"/>
      <c r="R123" s="97"/>
      <c r="S123" s="97"/>
      <c r="T123" s="97"/>
      <c r="U123" s="94"/>
      <c r="V123" s="95"/>
      <c r="W123" s="96"/>
      <c r="X123" s="95"/>
      <c r="Y123" s="96"/>
      <c r="Z123" s="95"/>
      <c r="AA123" s="96"/>
      <c r="AB123" s="95"/>
      <c r="AC123" s="96"/>
      <c r="AD123" s="95"/>
      <c r="AE123" s="96"/>
      <c r="AF123" s="95"/>
      <c r="AG123" s="96"/>
    </row>
    <row r="124" spans="2:33" ht="12" customHeight="1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P124" s="144" t="s">
        <v>28</v>
      </c>
      <c r="Q124" s="145" t="s">
        <v>97</v>
      </c>
      <c r="R124" s="145"/>
      <c r="S124" s="146"/>
      <c r="U124" s="147">
        <f>N109</f>
        <v>28339</v>
      </c>
      <c r="V124" s="147"/>
      <c r="W124" s="147">
        <f>L109</f>
        <v>-1779</v>
      </c>
      <c r="X124" s="147"/>
      <c r="Y124" s="147">
        <f>J109</f>
        <v>-454</v>
      </c>
      <c r="Z124" s="147"/>
      <c r="AA124" s="147">
        <f>H109</f>
        <v>19012</v>
      </c>
      <c r="AB124" s="147"/>
      <c r="AC124" s="147">
        <f>F109</f>
        <v>18558</v>
      </c>
      <c r="AD124" s="147"/>
      <c r="AE124" s="147">
        <f>W124+AC124</f>
        <v>16779</v>
      </c>
      <c r="AF124" s="147"/>
      <c r="AG124" s="147">
        <f>AE124+U124</f>
        <v>45118</v>
      </c>
    </row>
    <row r="125" spans="2:33" ht="12" customHeight="1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P125" s="148"/>
      <c r="Q125" s="149" t="s">
        <v>98</v>
      </c>
      <c r="R125" s="149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</row>
    <row r="126" spans="2:33" s="57" customFormat="1" ht="12" customHeight="1">
      <c r="B126" s="150"/>
      <c r="C126" s="151"/>
      <c r="D126" s="150"/>
      <c r="E126" s="152"/>
      <c r="F126" s="150"/>
      <c r="G126" s="152"/>
      <c r="H126" s="150"/>
      <c r="I126" s="152"/>
      <c r="J126" s="150"/>
      <c r="K126" s="152"/>
      <c r="L126" s="150"/>
      <c r="M126" s="152"/>
      <c r="N126" s="150"/>
      <c r="O126" s="152"/>
      <c r="P126" s="153"/>
      <c r="Q126" s="153" t="s">
        <v>99</v>
      </c>
      <c r="R126" s="153"/>
      <c r="S126" s="150"/>
      <c r="T126" s="151"/>
      <c r="U126" s="150"/>
      <c r="V126" s="151"/>
      <c r="W126" s="150"/>
      <c r="X126" s="151"/>
      <c r="Y126" s="150"/>
      <c r="Z126" s="151"/>
      <c r="AA126" s="150"/>
      <c r="AB126" s="151"/>
      <c r="AC126" s="150"/>
      <c r="AD126" s="151"/>
      <c r="AE126" s="150"/>
      <c r="AF126" s="151"/>
      <c r="AG126" s="150"/>
    </row>
    <row r="127" spans="2:33" s="39" customFormat="1" ht="12" customHeight="1">
      <c r="B127" s="116">
        <f>D127+N127</f>
        <v>-415</v>
      </c>
      <c r="C127" s="116"/>
      <c r="D127" s="116">
        <f>F127+L127</f>
        <v>-380</v>
      </c>
      <c r="E127" s="116"/>
      <c r="F127" s="116">
        <v>-380</v>
      </c>
      <c r="G127" s="116"/>
      <c r="H127" s="116">
        <v>-15</v>
      </c>
      <c r="I127" s="116"/>
      <c r="J127" s="116">
        <v>-365</v>
      </c>
      <c r="K127" s="116"/>
      <c r="L127" s="116">
        <v>0</v>
      </c>
      <c r="M127" s="116"/>
      <c r="N127" s="116">
        <v>-35</v>
      </c>
      <c r="O127" s="117"/>
      <c r="P127" s="154" t="s">
        <v>29</v>
      </c>
      <c r="Q127" s="154" t="s">
        <v>100</v>
      </c>
      <c r="R127" s="154"/>
      <c r="S127" s="117"/>
      <c r="T127" s="117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</row>
    <row r="128" spans="2:33" s="39" customFormat="1" ht="12" customHeight="1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7"/>
      <c r="P128" s="155"/>
      <c r="Q128" s="156" t="s">
        <v>101</v>
      </c>
      <c r="R128" s="156"/>
      <c r="S128" s="117"/>
      <c r="T128" s="117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</row>
    <row r="129" spans="2:33" s="40" customFormat="1" ht="12" customHeight="1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7"/>
      <c r="P129" s="155"/>
      <c r="Q129" s="156" t="s">
        <v>102</v>
      </c>
      <c r="R129" s="156"/>
      <c r="S129" s="117"/>
      <c r="T129" s="117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</row>
    <row r="130" spans="2:64" s="37" customFormat="1" ht="12" customHeight="1">
      <c r="B130" s="128">
        <f>D130+N130</f>
        <v>45533</v>
      </c>
      <c r="C130" s="116"/>
      <c r="D130" s="128">
        <f>F130+L130</f>
        <v>17159</v>
      </c>
      <c r="E130" s="116"/>
      <c r="F130" s="128">
        <f>AC124-F127</f>
        <v>18938</v>
      </c>
      <c r="G130" s="116"/>
      <c r="H130" s="128">
        <f>AA124-H127</f>
        <v>19027</v>
      </c>
      <c r="I130" s="116"/>
      <c r="J130" s="128">
        <f>Y124-J127</f>
        <v>-89</v>
      </c>
      <c r="K130" s="116"/>
      <c r="L130" s="128">
        <f>W124-L127</f>
        <v>-1779</v>
      </c>
      <c r="M130" s="116"/>
      <c r="N130" s="128">
        <f>U124-N127</f>
        <v>28374</v>
      </c>
      <c r="O130" s="117"/>
      <c r="P130" s="157" t="s">
        <v>30</v>
      </c>
      <c r="Q130" s="157" t="s">
        <v>103</v>
      </c>
      <c r="R130" s="157"/>
      <c r="S130" s="117"/>
      <c r="T130" s="117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</row>
    <row r="131" spans="2:64" s="44" customFormat="1" ht="12" customHeight="1" thickBot="1">
      <c r="B131" s="73"/>
      <c r="C131" s="74"/>
      <c r="D131" s="73"/>
      <c r="E131" s="74"/>
      <c r="F131" s="73"/>
      <c r="G131" s="74"/>
      <c r="H131" s="73"/>
      <c r="I131" s="74"/>
      <c r="J131" s="73"/>
      <c r="K131" s="74"/>
      <c r="L131" s="73"/>
      <c r="M131" s="74"/>
      <c r="N131" s="73"/>
      <c r="O131" s="73"/>
      <c r="P131" s="75"/>
      <c r="Q131" s="75" t="s">
        <v>104</v>
      </c>
      <c r="R131" s="75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</row>
    <row r="132" spans="2:64" s="37" customFormat="1" ht="12" customHeight="1">
      <c r="B132" s="15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</row>
    <row r="133" spans="2:64" s="37" customFormat="1" ht="12" customHeight="1">
      <c r="B133" s="160" t="s">
        <v>182</v>
      </c>
      <c r="C133" s="161" t="str">
        <f>IF(B133="(P)","Estimación provisional",IF(B133="(A)","Estimación avance",""))</f>
        <v>Estimación provisional</v>
      </c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</row>
    <row r="134" spans="2:64" s="53" customFormat="1" ht="12" customHeight="1">
      <c r="B134" s="160" t="s">
        <v>156</v>
      </c>
      <c r="C134" s="161" t="s">
        <v>188</v>
      </c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</row>
    <row r="135" spans="2:64" s="37" customFormat="1" ht="12" customHeight="1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</row>
    <row r="137" spans="2:33" s="45" customFormat="1" ht="12" customHeight="1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</row>
    <row r="138" spans="2:33" s="45" customFormat="1" ht="12" customHeight="1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</row>
    <row r="139" spans="2:33" s="45" customFormat="1" ht="12" customHeight="1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</row>
    <row r="140" spans="2:33" s="45" customFormat="1" ht="12" customHeight="1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</row>
    <row r="141" spans="2:33" s="45" customFormat="1" ht="12" customHeight="1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</row>
    <row r="142" spans="2:33" s="45" customFormat="1" ht="12" customHeight="1">
      <c r="B142" s="158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</row>
    <row r="143" spans="2:33" s="45" customFormat="1" ht="12" customHeight="1">
      <c r="B143" s="15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</row>
    <row r="144" spans="2:33" s="45" customFormat="1" ht="12" customHeight="1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</row>
    <row r="145" spans="2:33" s="45" customFormat="1" ht="12" customHeight="1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</row>
    <row r="146" spans="2:33" s="45" customFormat="1" ht="12" customHeight="1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</row>
    <row r="147" spans="2:33" s="45" customFormat="1" ht="12" customHeight="1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</row>
    <row r="148" spans="2:33" s="45" customFormat="1" ht="12" customHeight="1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</row>
    <row r="149" spans="2:64" s="53" customFormat="1" ht="12" customHeight="1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</row>
    <row r="151" spans="2:64" s="37" customFormat="1" ht="12" customHeight="1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</row>
  </sheetData>
  <sheetProtection/>
  <printOptions/>
  <pageMargins left="0.9448818897637796" right="0.11811023622047245" top="0.2362204724409449" bottom="0.3937007874015748" header="0" footer="0.1968503937007874"/>
  <pageSetup horizontalDpi="600" verticalDpi="600" orientation="landscape" paperSize="9" scale="69" r:id="rId1"/>
  <headerFooter alignWithMargins="0">
    <oddFooter>&amp;R&amp;9INE - &amp;D</oddFooter>
  </headerFooter>
  <rowBreaks count="2" manualBreakCount="2">
    <brk id="27" min="1" max="32" man="1"/>
    <brk id="85" min="1" max="3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BN151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3.421875" style="33" customWidth="1"/>
    <col min="2" max="2" width="9.8515625" style="117" customWidth="1"/>
    <col min="3" max="3" width="0.5625" style="117" customWidth="1"/>
    <col min="4" max="4" width="9.57421875" style="117" customWidth="1"/>
    <col min="5" max="5" width="0.42578125" style="117" customWidth="1"/>
    <col min="6" max="6" width="10.57421875" style="117" customWidth="1"/>
    <col min="7" max="7" width="0.5625" style="117" customWidth="1"/>
    <col min="8" max="8" width="10.57421875" style="117" customWidth="1"/>
    <col min="9" max="9" width="0.5625" style="117" customWidth="1"/>
    <col min="10" max="10" width="10.57421875" style="117" customWidth="1"/>
    <col min="11" max="11" width="0.5625" style="117" customWidth="1"/>
    <col min="12" max="12" width="10.57421875" style="117" customWidth="1"/>
    <col min="13" max="13" width="0.5625" style="117" customWidth="1"/>
    <col min="14" max="14" width="11.421875" style="117" customWidth="1"/>
    <col min="15" max="15" width="0.5625" style="117" customWidth="1"/>
    <col min="16" max="16" width="7.28125" style="117" customWidth="1"/>
    <col min="17" max="17" width="0.5625" style="117" customWidth="1"/>
    <col min="18" max="18" width="3.57421875" style="117" customWidth="1"/>
    <col min="19" max="19" width="27.00390625" style="117" customWidth="1"/>
    <col min="20" max="20" width="0.5625" style="117" customWidth="1"/>
    <col min="21" max="21" width="11.421875" style="117" customWidth="1"/>
    <col min="22" max="22" width="0.5625" style="117" customWidth="1"/>
    <col min="23" max="23" width="10.00390625" style="117" bestFit="1" customWidth="1"/>
    <col min="24" max="24" width="0.5625" style="117" customWidth="1"/>
    <col min="25" max="25" width="10.00390625" style="117" bestFit="1" customWidth="1"/>
    <col min="26" max="26" width="0.5625" style="117" customWidth="1"/>
    <col min="27" max="27" width="10.00390625" style="117" bestFit="1" customWidth="1"/>
    <col min="28" max="28" width="0.5625" style="117" customWidth="1"/>
    <col min="29" max="29" width="12.140625" style="117" bestFit="1" customWidth="1"/>
    <col min="30" max="30" width="0.5625" style="117" customWidth="1"/>
    <col min="31" max="31" width="8.7109375" style="117" customWidth="1"/>
    <col min="32" max="32" width="0.5625" style="117" customWidth="1"/>
    <col min="33" max="33" width="10.00390625" style="117" bestFit="1" customWidth="1"/>
    <col min="34" max="16384" width="11.421875" style="33" customWidth="1"/>
  </cols>
  <sheetData>
    <row r="2" spans="2:66" ht="24.75" customHeight="1">
      <c r="B2" s="17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20.25" customHeight="1">
      <c r="B3" s="172" t="s">
        <v>106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31" t="s">
        <v>184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32" t="s">
        <v>146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33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2:33" ht="17.25" customHeight="1">
      <c r="B7" s="3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2:33" ht="17.25" customHeight="1">
      <c r="B8" s="35" t="s">
        <v>121</v>
      </c>
      <c r="C8" s="35"/>
      <c r="D8" s="28"/>
      <c r="E8" s="14"/>
      <c r="F8" s="14"/>
      <c r="G8" s="14"/>
      <c r="H8" s="14"/>
      <c r="I8" s="14"/>
      <c r="J8" s="14"/>
      <c r="K8" s="14"/>
      <c r="L8" s="14"/>
      <c r="M8" s="14"/>
      <c r="N8" s="14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2:33" s="1" customFormat="1" ht="3.7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2:33" s="37" customFormat="1" ht="12" customHeight="1">
      <c r="B10" s="20" t="s">
        <v>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6</v>
      </c>
      <c r="Q10" s="13"/>
      <c r="R10" s="19" t="s">
        <v>31</v>
      </c>
      <c r="S10" s="19"/>
      <c r="U10" s="20" t="s">
        <v>9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0"/>
    </row>
    <row r="11" spans="2:19" s="37" customFormat="1" ht="2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2:33" s="37" customFormat="1" ht="11.25">
      <c r="B12" s="10" t="s">
        <v>107</v>
      </c>
      <c r="C12" s="5"/>
      <c r="D12" s="9" t="s">
        <v>119</v>
      </c>
      <c r="E12" s="9"/>
      <c r="F12" s="9"/>
      <c r="G12" s="9"/>
      <c r="H12" s="9"/>
      <c r="I12" s="9"/>
      <c r="J12" s="9"/>
      <c r="K12" s="9"/>
      <c r="L12" s="9"/>
      <c r="M12" s="5"/>
      <c r="N12" s="9" t="s">
        <v>110</v>
      </c>
      <c r="O12" s="3"/>
      <c r="P12" s="10"/>
      <c r="Q12" s="23"/>
      <c r="R12" s="10" t="s">
        <v>32</v>
      </c>
      <c r="S12" s="10"/>
      <c r="U12" s="9" t="s">
        <v>110</v>
      </c>
      <c r="V12" s="5"/>
      <c r="W12" s="9"/>
      <c r="X12" s="9"/>
      <c r="Y12" s="9"/>
      <c r="Z12" s="9"/>
      <c r="AA12" s="9"/>
      <c r="AB12" s="9"/>
      <c r="AC12" s="9"/>
      <c r="AD12" s="9"/>
      <c r="AE12" s="164" t="s">
        <v>119</v>
      </c>
      <c r="AF12" s="5"/>
      <c r="AG12" s="10" t="s">
        <v>107</v>
      </c>
    </row>
    <row r="13" spans="2:33" s="38" customFormat="1" ht="2.25" customHeight="1">
      <c r="B13" s="23"/>
      <c r="C13" s="5"/>
      <c r="D13" s="3"/>
      <c r="E13" s="3"/>
      <c r="F13" s="3"/>
      <c r="G13" s="3"/>
      <c r="H13" s="3"/>
      <c r="I13" s="3"/>
      <c r="J13" s="3"/>
      <c r="K13" s="3"/>
      <c r="L13" s="3"/>
      <c r="M13" s="5"/>
      <c r="N13" s="3"/>
      <c r="O13" s="3"/>
      <c r="P13" s="10"/>
      <c r="Q13" s="23"/>
      <c r="R13" s="10"/>
      <c r="S13" s="10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23"/>
    </row>
    <row r="14" spans="2:33" s="38" customFormat="1" ht="11.25">
      <c r="B14" s="24" t="s">
        <v>108</v>
      </c>
      <c r="C14" s="5"/>
      <c r="D14" s="25" t="s">
        <v>120</v>
      </c>
      <c r="E14" s="5"/>
      <c r="F14" s="9" t="s">
        <v>152</v>
      </c>
      <c r="G14" s="21"/>
      <c r="H14" s="9"/>
      <c r="I14" s="21"/>
      <c r="J14" s="9"/>
      <c r="K14" s="5"/>
      <c r="L14" s="9" t="s">
        <v>112</v>
      </c>
      <c r="M14" s="5"/>
      <c r="N14" s="9" t="s">
        <v>115</v>
      </c>
      <c r="O14" s="3"/>
      <c r="P14" s="10"/>
      <c r="Q14" s="23"/>
      <c r="R14" s="10"/>
      <c r="S14" s="10"/>
      <c r="U14" s="9" t="s">
        <v>115</v>
      </c>
      <c r="V14" s="5"/>
      <c r="W14" s="9" t="s">
        <v>112</v>
      </c>
      <c r="X14" s="26"/>
      <c r="Y14" s="9" t="s">
        <v>152</v>
      </c>
      <c r="Z14" s="21"/>
      <c r="AA14" s="9"/>
      <c r="AB14" s="21"/>
      <c r="AC14" s="9"/>
      <c r="AD14" s="26"/>
      <c r="AE14" s="25" t="s">
        <v>120</v>
      </c>
      <c r="AF14" s="5"/>
      <c r="AG14" s="24" t="s">
        <v>108</v>
      </c>
    </row>
    <row r="15" spans="2:33" s="38" customFormat="1" ht="2.25" customHeight="1">
      <c r="B15" s="27"/>
      <c r="C15" s="5"/>
      <c r="D15" s="25"/>
      <c r="E15" s="5"/>
      <c r="F15" s="3"/>
      <c r="G15" s="3"/>
      <c r="H15" s="3"/>
      <c r="I15" s="3"/>
      <c r="J15" s="3"/>
      <c r="K15" s="5"/>
      <c r="L15" s="3"/>
      <c r="M15" s="5"/>
      <c r="N15" s="27"/>
      <c r="O15" s="3"/>
      <c r="P15" s="10"/>
      <c r="Q15" s="23"/>
      <c r="R15" s="10"/>
      <c r="S15" s="10"/>
      <c r="U15" s="27"/>
      <c r="V15" s="5"/>
      <c r="W15" s="3"/>
      <c r="X15" s="26"/>
      <c r="Y15" s="3"/>
      <c r="Z15" s="3"/>
      <c r="AA15" s="3"/>
      <c r="AB15" s="3"/>
      <c r="AC15" s="3"/>
      <c r="AD15" s="3"/>
      <c r="AE15" s="25"/>
      <c r="AF15" s="5"/>
      <c r="AG15" s="27"/>
    </row>
    <row r="16" spans="2:33" s="39" customFormat="1" ht="11.25">
      <c r="B16" s="27" t="s">
        <v>109</v>
      </c>
      <c r="C16" s="26"/>
      <c r="D16" s="25"/>
      <c r="E16" s="26"/>
      <c r="F16" s="25" t="s">
        <v>120</v>
      </c>
      <c r="G16" s="4"/>
      <c r="H16" s="9" t="s">
        <v>150</v>
      </c>
      <c r="I16" s="3"/>
      <c r="J16" s="9" t="s">
        <v>151</v>
      </c>
      <c r="K16" s="26"/>
      <c r="L16" s="25" t="s">
        <v>114</v>
      </c>
      <c r="M16" s="26"/>
      <c r="N16" s="25" t="s">
        <v>116</v>
      </c>
      <c r="O16" s="4"/>
      <c r="P16" s="19"/>
      <c r="Q16" s="29"/>
      <c r="R16" s="19"/>
      <c r="S16" s="19"/>
      <c r="U16" s="25" t="s">
        <v>116</v>
      </c>
      <c r="V16" s="26"/>
      <c r="W16" s="25" t="s">
        <v>114</v>
      </c>
      <c r="X16" s="26"/>
      <c r="Y16" s="9" t="s">
        <v>151</v>
      </c>
      <c r="Z16" s="4"/>
      <c r="AA16" s="9" t="s">
        <v>150</v>
      </c>
      <c r="AB16" s="4"/>
      <c r="AC16" s="25" t="s">
        <v>120</v>
      </c>
      <c r="AD16" s="26"/>
      <c r="AE16" s="25"/>
      <c r="AF16" s="26"/>
      <c r="AG16" s="27" t="s">
        <v>109</v>
      </c>
    </row>
    <row r="17" spans="2:33" s="39" customFormat="1" ht="11.25">
      <c r="B17" s="27"/>
      <c r="C17" s="26"/>
      <c r="D17" s="25"/>
      <c r="E17" s="26"/>
      <c r="F17" s="25"/>
      <c r="G17" s="4"/>
      <c r="H17" s="25" t="s">
        <v>153</v>
      </c>
      <c r="I17" s="4"/>
      <c r="J17" s="25" t="s">
        <v>154</v>
      </c>
      <c r="K17" s="26"/>
      <c r="L17" s="25" t="s">
        <v>113</v>
      </c>
      <c r="M17" s="26"/>
      <c r="N17" s="25" t="s">
        <v>117</v>
      </c>
      <c r="O17" s="4"/>
      <c r="P17" s="19"/>
      <c r="Q17" s="29"/>
      <c r="R17" s="19"/>
      <c r="S17" s="19"/>
      <c r="U17" s="25" t="s">
        <v>117</v>
      </c>
      <c r="V17" s="26"/>
      <c r="W17" s="25" t="s">
        <v>113</v>
      </c>
      <c r="X17" s="26"/>
      <c r="Y17" s="25" t="s">
        <v>154</v>
      </c>
      <c r="Z17" s="4"/>
      <c r="AA17" s="25" t="s">
        <v>153</v>
      </c>
      <c r="AB17" s="4"/>
      <c r="AC17" s="25"/>
      <c r="AD17" s="26"/>
      <c r="AE17" s="25"/>
      <c r="AF17" s="26"/>
      <c r="AG17" s="27"/>
    </row>
    <row r="18" spans="2:33" s="39" customFormat="1" ht="11.25">
      <c r="B18" s="27"/>
      <c r="C18" s="26"/>
      <c r="D18" s="25"/>
      <c r="E18" s="26"/>
      <c r="F18" s="25"/>
      <c r="G18" s="4"/>
      <c r="H18" s="25" t="s">
        <v>155</v>
      </c>
      <c r="I18" s="4"/>
      <c r="J18" s="25"/>
      <c r="K18" s="26"/>
      <c r="L18" s="25" t="s">
        <v>111</v>
      </c>
      <c r="M18" s="26"/>
      <c r="N18" s="25" t="s">
        <v>118</v>
      </c>
      <c r="O18" s="4"/>
      <c r="P18" s="19"/>
      <c r="Q18" s="29"/>
      <c r="R18" s="19"/>
      <c r="S18" s="19"/>
      <c r="U18" s="25" t="s">
        <v>118</v>
      </c>
      <c r="V18" s="26"/>
      <c r="W18" s="25" t="s">
        <v>111</v>
      </c>
      <c r="X18" s="26"/>
      <c r="Y18" s="25"/>
      <c r="Z18" s="4"/>
      <c r="AA18" s="25" t="s">
        <v>155</v>
      </c>
      <c r="AB18" s="4"/>
      <c r="AC18" s="25"/>
      <c r="AD18" s="26"/>
      <c r="AE18" s="25"/>
      <c r="AF18" s="26"/>
      <c r="AG18" s="27"/>
    </row>
    <row r="19" spans="2:33" s="40" customFormat="1" ht="2.25" customHeight="1">
      <c r="B19" s="16"/>
      <c r="C19" s="8"/>
      <c r="D19" s="15"/>
      <c r="E19" s="8"/>
      <c r="F19" s="15"/>
      <c r="G19" s="8"/>
      <c r="H19" s="15"/>
      <c r="I19" s="8"/>
      <c r="J19" s="15"/>
      <c r="K19" s="8"/>
      <c r="L19" s="15"/>
      <c r="M19" s="8"/>
      <c r="N19" s="15"/>
      <c r="O19" s="8"/>
      <c r="U19" s="16"/>
      <c r="V19" s="8"/>
      <c r="W19" s="15"/>
      <c r="X19" s="8"/>
      <c r="Y19" s="15"/>
      <c r="Z19" s="8"/>
      <c r="AA19" s="15"/>
      <c r="AB19" s="8"/>
      <c r="AC19" s="15"/>
      <c r="AD19" s="8"/>
      <c r="AE19" s="15"/>
      <c r="AF19" s="8"/>
      <c r="AG19" s="15"/>
    </row>
    <row r="20" spans="2:64" s="37" customFormat="1" ht="12" customHeight="1">
      <c r="B20" s="61">
        <f>D20+N20</f>
        <v>285110</v>
      </c>
      <c r="C20" s="62"/>
      <c r="D20" s="61">
        <f>F20+L20</f>
        <v>196917</v>
      </c>
      <c r="E20" s="62"/>
      <c r="F20" s="61">
        <f>F21+F22</f>
        <v>196531</v>
      </c>
      <c r="G20" s="62"/>
      <c r="H20" s="61">
        <f>H21+H22</f>
        <v>153159</v>
      </c>
      <c r="I20" s="62"/>
      <c r="J20" s="61">
        <f>J21+J22</f>
        <v>43372</v>
      </c>
      <c r="K20" s="62"/>
      <c r="L20" s="61">
        <f>L21+L22</f>
        <v>386</v>
      </c>
      <c r="M20" s="62"/>
      <c r="N20" s="61">
        <f>N21+N22</f>
        <v>88193</v>
      </c>
      <c r="O20" s="63" t="s">
        <v>8</v>
      </c>
      <c r="P20" s="64" t="s">
        <v>122</v>
      </c>
      <c r="Q20" s="64" t="s">
        <v>123</v>
      </c>
      <c r="R20" s="64"/>
      <c r="S20" s="64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2:64" s="42" customFormat="1" ht="12" customHeight="1">
      <c r="B21" s="66">
        <f>D21+N21</f>
        <v>192673</v>
      </c>
      <c r="C21" s="67"/>
      <c r="D21" s="66">
        <f>F21+L21</f>
        <v>132082</v>
      </c>
      <c r="E21" s="67"/>
      <c r="F21" s="66">
        <v>132082</v>
      </c>
      <c r="G21" s="67"/>
      <c r="H21" s="66">
        <v>110033</v>
      </c>
      <c r="I21" s="67"/>
      <c r="J21" s="66">
        <v>22049</v>
      </c>
      <c r="K21" s="67"/>
      <c r="L21" s="66">
        <v>0</v>
      </c>
      <c r="M21" s="67"/>
      <c r="N21" s="66">
        <v>60591</v>
      </c>
      <c r="O21" s="67" t="s">
        <v>8</v>
      </c>
      <c r="P21" s="68" t="s">
        <v>124</v>
      </c>
      <c r="Q21" s="68"/>
      <c r="R21" s="68" t="s">
        <v>125</v>
      </c>
      <c r="S21" s="68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</row>
    <row r="22" spans="2:64" s="42" customFormat="1" ht="12" customHeight="1">
      <c r="B22" s="66">
        <f>D22+N22</f>
        <v>92437</v>
      </c>
      <c r="C22" s="67"/>
      <c r="D22" s="66">
        <f>F22+L22</f>
        <v>64835</v>
      </c>
      <c r="E22" s="67"/>
      <c r="F22" s="66">
        <v>64449</v>
      </c>
      <c r="G22" s="67"/>
      <c r="H22" s="66">
        <v>43126</v>
      </c>
      <c r="I22" s="67"/>
      <c r="J22" s="66">
        <v>21323</v>
      </c>
      <c r="K22" s="67"/>
      <c r="L22" s="66">
        <v>386</v>
      </c>
      <c r="M22" s="67"/>
      <c r="N22" s="66">
        <v>27602</v>
      </c>
      <c r="O22" s="67" t="s">
        <v>8</v>
      </c>
      <c r="P22" s="68" t="s">
        <v>126</v>
      </c>
      <c r="Q22" s="68"/>
      <c r="R22" s="68" t="s">
        <v>127</v>
      </c>
      <c r="S22" s="68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2:64" s="37" customFormat="1" ht="12" customHeight="1">
      <c r="B23" s="61"/>
      <c r="C23" s="62"/>
      <c r="D23" s="61"/>
      <c r="E23" s="62"/>
      <c r="F23" s="61"/>
      <c r="G23" s="62"/>
      <c r="H23" s="61"/>
      <c r="I23" s="62"/>
      <c r="J23" s="61"/>
      <c r="K23" s="62"/>
      <c r="L23" s="61"/>
      <c r="M23" s="62"/>
      <c r="N23" s="61"/>
      <c r="O23" s="62"/>
      <c r="P23" s="64" t="s">
        <v>128</v>
      </c>
      <c r="Q23" s="64" t="s">
        <v>129</v>
      </c>
      <c r="R23" s="64"/>
      <c r="S23" s="64"/>
      <c r="T23" s="65"/>
      <c r="U23" s="61">
        <f>U24+U25</f>
        <v>126033</v>
      </c>
      <c r="V23" s="65"/>
      <c r="W23" s="61">
        <f>W24+W25</f>
        <v>0</v>
      </c>
      <c r="X23" s="65"/>
      <c r="Y23" s="61">
        <f>Y24+Y25</f>
        <v>40759</v>
      </c>
      <c r="Z23" s="65"/>
      <c r="AA23" s="61">
        <f>AA24+AA25</f>
        <v>141317</v>
      </c>
      <c r="AB23" s="65"/>
      <c r="AC23" s="61">
        <f>AC24+AC25</f>
        <v>182076</v>
      </c>
      <c r="AD23" s="65"/>
      <c r="AE23" s="65">
        <f>W23+AC23</f>
        <v>182076</v>
      </c>
      <c r="AF23" s="65"/>
      <c r="AG23" s="65">
        <f>AE23+U23</f>
        <v>308109</v>
      </c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2:64" s="42" customFormat="1" ht="12" customHeight="1">
      <c r="B24" s="66"/>
      <c r="C24" s="67"/>
      <c r="D24" s="66"/>
      <c r="E24" s="67"/>
      <c r="F24" s="66"/>
      <c r="G24" s="67"/>
      <c r="H24" s="66"/>
      <c r="I24" s="67"/>
      <c r="J24" s="66"/>
      <c r="K24" s="67"/>
      <c r="L24" s="66"/>
      <c r="M24" s="67"/>
      <c r="N24" s="66"/>
      <c r="O24" s="67"/>
      <c r="P24" s="68" t="s">
        <v>130</v>
      </c>
      <c r="Q24" s="68"/>
      <c r="R24" s="68" t="s">
        <v>131</v>
      </c>
      <c r="S24" s="68"/>
      <c r="T24" s="69"/>
      <c r="U24" s="69">
        <v>104643</v>
      </c>
      <c r="V24" s="69"/>
      <c r="W24" s="69">
        <v>0</v>
      </c>
      <c r="X24" s="69"/>
      <c r="Y24" s="69">
        <v>25820</v>
      </c>
      <c r="Z24" s="69"/>
      <c r="AA24" s="69">
        <v>110249</v>
      </c>
      <c r="AB24" s="69"/>
      <c r="AC24" s="69">
        <v>136069</v>
      </c>
      <c r="AD24" s="69"/>
      <c r="AE24" s="69">
        <f>W24+AC24</f>
        <v>136069</v>
      </c>
      <c r="AF24" s="69"/>
      <c r="AG24" s="69">
        <f>AE24+U24</f>
        <v>240712</v>
      </c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2:64" s="42" customFormat="1" ht="12" customHeight="1">
      <c r="B25" s="66"/>
      <c r="C25" s="67"/>
      <c r="D25" s="66"/>
      <c r="E25" s="67"/>
      <c r="F25" s="66"/>
      <c r="G25" s="67"/>
      <c r="H25" s="66"/>
      <c r="I25" s="67"/>
      <c r="J25" s="66"/>
      <c r="K25" s="67"/>
      <c r="L25" s="66"/>
      <c r="M25" s="67"/>
      <c r="N25" s="66"/>
      <c r="O25" s="67"/>
      <c r="P25" s="68" t="s">
        <v>132</v>
      </c>
      <c r="Q25" s="68"/>
      <c r="R25" s="68" t="s">
        <v>133</v>
      </c>
      <c r="S25" s="68"/>
      <c r="T25" s="69"/>
      <c r="U25" s="69">
        <v>21390</v>
      </c>
      <c r="V25" s="69"/>
      <c r="W25" s="69">
        <v>0</v>
      </c>
      <c r="X25" s="69"/>
      <c r="Y25" s="69">
        <v>14939</v>
      </c>
      <c r="Z25" s="69"/>
      <c r="AA25" s="69">
        <v>31068</v>
      </c>
      <c r="AB25" s="69"/>
      <c r="AC25" s="69">
        <v>46007</v>
      </c>
      <c r="AD25" s="69"/>
      <c r="AE25" s="69">
        <f>W25+AC25</f>
        <v>46007</v>
      </c>
      <c r="AF25" s="69"/>
      <c r="AG25" s="69">
        <f>AE25+U25</f>
        <v>67397</v>
      </c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2:64" s="59" customFormat="1" ht="12" customHeight="1">
      <c r="B26" s="70">
        <f>D26+N26</f>
        <v>22999</v>
      </c>
      <c r="C26" s="71"/>
      <c r="D26" s="70">
        <f>F26+L26</f>
        <v>-14841</v>
      </c>
      <c r="E26" s="71"/>
      <c r="F26" s="70">
        <f>AC23-F20</f>
        <v>-14455</v>
      </c>
      <c r="G26" s="71"/>
      <c r="H26" s="70">
        <f>AA23-H20</f>
        <v>-11842</v>
      </c>
      <c r="I26" s="71"/>
      <c r="J26" s="70">
        <f>Y23-J20</f>
        <v>-2613</v>
      </c>
      <c r="K26" s="71"/>
      <c r="L26" s="70">
        <f>W23-L20</f>
        <v>-386</v>
      </c>
      <c r="M26" s="71"/>
      <c r="N26" s="70">
        <f>U23-N20</f>
        <v>37840</v>
      </c>
      <c r="O26" s="70"/>
      <c r="P26" s="72" t="s">
        <v>134</v>
      </c>
      <c r="Q26" s="72" t="s">
        <v>135</v>
      </c>
      <c r="R26" s="72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2:64" s="44" customFormat="1" ht="12" customHeight="1" thickBot="1">
      <c r="B27" s="73"/>
      <c r="C27" s="74"/>
      <c r="D27" s="73"/>
      <c r="E27" s="74"/>
      <c r="F27" s="73"/>
      <c r="G27" s="74"/>
      <c r="H27" s="73"/>
      <c r="I27" s="74"/>
      <c r="J27" s="73"/>
      <c r="K27" s="74"/>
      <c r="L27" s="73"/>
      <c r="M27" s="74"/>
      <c r="N27" s="73"/>
      <c r="O27" s="73"/>
      <c r="P27" s="75"/>
      <c r="Q27" s="75" t="s">
        <v>144</v>
      </c>
      <c r="R27" s="75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2:33" s="45" customFormat="1" ht="21" customHeight="1">
      <c r="B28" s="76" t="s">
        <v>136</v>
      </c>
      <c r="C28" s="76"/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</row>
    <row r="29" spans="2:33" s="45" customFormat="1" ht="3.75" customHeight="1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/>
      <c r="P29" s="82"/>
      <c r="Q29" s="83"/>
      <c r="R29" s="84"/>
      <c r="S29" s="84"/>
      <c r="T29" s="85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</row>
    <row r="30" spans="2:33" s="37" customFormat="1" ht="12" customHeight="1">
      <c r="B30" s="20" t="s">
        <v>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"/>
      <c r="P30" s="22" t="s">
        <v>6</v>
      </c>
      <c r="Q30" s="13"/>
      <c r="R30" s="19" t="s">
        <v>31</v>
      </c>
      <c r="S30" s="19"/>
      <c r="U30" s="20" t="s">
        <v>9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0"/>
    </row>
    <row r="31" spans="2:19" s="37" customFormat="1" ht="2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1"/>
      <c r="Q31" s="2"/>
      <c r="R31" s="21"/>
      <c r="S31" s="21"/>
    </row>
    <row r="32" spans="2:33" s="37" customFormat="1" ht="11.25">
      <c r="B32" s="10" t="s">
        <v>107</v>
      </c>
      <c r="C32" s="5"/>
      <c r="D32" s="9" t="s">
        <v>119</v>
      </c>
      <c r="E32" s="9"/>
      <c r="F32" s="9"/>
      <c r="G32" s="9"/>
      <c r="H32" s="9"/>
      <c r="I32" s="9"/>
      <c r="J32" s="9"/>
      <c r="K32" s="9"/>
      <c r="L32" s="9"/>
      <c r="M32" s="5"/>
      <c r="N32" s="9" t="s">
        <v>110</v>
      </c>
      <c r="O32" s="3"/>
      <c r="P32" s="10"/>
      <c r="Q32" s="23"/>
      <c r="R32" s="10" t="s">
        <v>32</v>
      </c>
      <c r="S32" s="10"/>
      <c r="U32" s="9" t="s">
        <v>110</v>
      </c>
      <c r="V32" s="5"/>
      <c r="W32" s="9"/>
      <c r="X32" s="9"/>
      <c r="Y32" s="9"/>
      <c r="Z32" s="9"/>
      <c r="AA32" s="9"/>
      <c r="AB32" s="9"/>
      <c r="AC32" s="9"/>
      <c r="AD32" s="9"/>
      <c r="AE32" s="164" t="s">
        <v>119</v>
      </c>
      <c r="AF32" s="5"/>
      <c r="AG32" s="10" t="s">
        <v>107</v>
      </c>
    </row>
    <row r="33" spans="2:33" s="38" customFormat="1" ht="2.25" customHeight="1">
      <c r="B33" s="23"/>
      <c r="C33" s="5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  <c r="P33" s="10"/>
      <c r="Q33" s="23"/>
      <c r="R33" s="10"/>
      <c r="S33" s="10"/>
      <c r="U33" s="3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23"/>
    </row>
    <row r="34" spans="2:33" s="38" customFormat="1" ht="11.25">
      <c r="B34" s="24" t="s">
        <v>108</v>
      </c>
      <c r="C34" s="5"/>
      <c r="D34" s="25" t="s">
        <v>120</v>
      </c>
      <c r="E34" s="5"/>
      <c r="F34" s="9" t="s">
        <v>152</v>
      </c>
      <c r="G34" s="21"/>
      <c r="H34" s="9"/>
      <c r="I34" s="21"/>
      <c r="J34" s="9"/>
      <c r="K34" s="5"/>
      <c r="L34" s="9" t="s">
        <v>112</v>
      </c>
      <c r="M34" s="5"/>
      <c r="N34" s="9" t="s">
        <v>115</v>
      </c>
      <c r="O34" s="3"/>
      <c r="P34" s="10"/>
      <c r="Q34" s="23"/>
      <c r="R34" s="10"/>
      <c r="S34" s="10"/>
      <c r="U34" s="9" t="s">
        <v>115</v>
      </c>
      <c r="V34" s="5"/>
      <c r="W34" s="9" t="s">
        <v>112</v>
      </c>
      <c r="X34" s="26"/>
      <c r="Y34" s="9" t="s">
        <v>152</v>
      </c>
      <c r="Z34" s="21"/>
      <c r="AA34" s="9"/>
      <c r="AB34" s="21"/>
      <c r="AC34" s="9"/>
      <c r="AD34" s="26"/>
      <c r="AE34" s="25" t="s">
        <v>120</v>
      </c>
      <c r="AF34" s="5"/>
      <c r="AG34" s="24" t="s">
        <v>108</v>
      </c>
    </row>
    <row r="35" spans="2:33" s="38" customFormat="1" ht="2.25" customHeight="1">
      <c r="B35" s="27"/>
      <c r="C35" s="5"/>
      <c r="D35" s="25"/>
      <c r="E35" s="5"/>
      <c r="F35" s="3"/>
      <c r="G35" s="3"/>
      <c r="H35" s="3"/>
      <c r="I35" s="3"/>
      <c r="J35" s="3"/>
      <c r="K35" s="5"/>
      <c r="L35" s="3"/>
      <c r="M35" s="5"/>
      <c r="N35" s="27"/>
      <c r="O35" s="3"/>
      <c r="P35" s="10"/>
      <c r="Q35" s="23"/>
      <c r="R35" s="10"/>
      <c r="S35" s="10"/>
      <c r="U35" s="27"/>
      <c r="V35" s="5"/>
      <c r="W35" s="3"/>
      <c r="X35" s="26"/>
      <c r="Y35" s="3"/>
      <c r="Z35" s="3"/>
      <c r="AA35" s="3"/>
      <c r="AB35" s="3"/>
      <c r="AC35" s="3"/>
      <c r="AD35" s="3"/>
      <c r="AE35" s="25"/>
      <c r="AF35" s="5"/>
      <c r="AG35" s="27"/>
    </row>
    <row r="36" spans="2:33" s="39" customFormat="1" ht="11.25">
      <c r="B36" s="27" t="s">
        <v>109</v>
      </c>
      <c r="C36" s="26"/>
      <c r="D36" s="25"/>
      <c r="E36" s="26"/>
      <c r="F36" s="25" t="s">
        <v>120</v>
      </c>
      <c r="G36" s="4"/>
      <c r="H36" s="9" t="s">
        <v>150</v>
      </c>
      <c r="I36" s="3"/>
      <c r="J36" s="9" t="s">
        <v>151</v>
      </c>
      <c r="K36" s="26"/>
      <c r="L36" s="25" t="s">
        <v>114</v>
      </c>
      <c r="M36" s="26"/>
      <c r="N36" s="25" t="s">
        <v>116</v>
      </c>
      <c r="O36" s="4"/>
      <c r="P36" s="19"/>
      <c r="Q36" s="29"/>
      <c r="R36" s="19"/>
      <c r="S36" s="19"/>
      <c r="U36" s="25" t="s">
        <v>116</v>
      </c>
      <c r="V36" s="26"/>
      <c r="W36" s="25" t="s">
        <v>114</v>
      </c>
      <c r="X36" s="26"/>
      <c r="Y36" s="9" t="s">
        <v>151</v>
      </c>
      <c r="Z36" s="4"/>
      <c r="AA36" s="9" t="s">
        <v>150</v>
      </c>
      <c r="AB36" s="4"/>
      <c r="AC36" s="25" t="s">
        <v>120</v>
      </c>
      <c r="AD36" s="26"/>
      <c r="AE36" s="25"/>
      <c r="AF36" s="26"/>
      <c r="AG36" s="27" t="s">
        <v>109</v>
      </c>
    </row>
    <row r="37" spans="2:33" s="39" customFormat="1" ht="11.25">
      <c r="B37" s="27"/>
      <c r="C37" s="26"/>
      <c r="D37" s="25"/>
      <c r="E37" s="26"/>
      <c r="F37" s="25"/>
      <c r="G37" s="4"/>
      <c r="H37" s="25" t="s">
        <v>153</v>
      </c>
      <c r="I37" s="4"/>
      <c r="J37" s="25" t="s">
        <v>154</v>
      </c>
      <c r="K37" s="26"/>
      <c r="L37" s="25" t="s">
        <v>113</v>
      </c>
      <c r="M37" s="26"/>
      <c r="N37" s="25" t="s">
        <v>117</v>
      </c>
      <c r="O37" s="4"/>
      <c r="P37" s="19"/>
      <c r="Q37" s="29"/>
      <c r="R37" s="19"/>
      <c r="S37" s="19"/>
      <c r="U37" s="25" t="s">
        <v>117</v>
      </c>
      <c r="V37" s="26"/>
      <c r="W37" s="25" t="s">
        <v>113</v>
      </c>
      <c r="X37" s="26"/>
      <c r="Y37" s="25" t="s">
        <v>154</v>
      </c>
      <c r="Z37" s="4"/>
      <c r="AA37" s="25" t="s">
        <v>153</v>
      </c>
      <c r="AB37" s="4"/>
      <c r="AC37" s="25"/>
      <c r="AD37" s="26"/>
      <c r="AE37" s="25"/>
      <c r="AF37" s="26"/>
      <c r="AG37" s="27"/>
    </row>
    <row r="38" spans="2:33" s="39" customFormat="1" ht="11.25">
      <c r="B38" s="27"/>
      <c r="C38" s="26"/>
      <c r="D38" s="25"/>
      <c r="E38" s="26"/>
      <c r="F38" s="25"/>
      <c r="G38" s="4"/>
      <c r="H38" s="25" t="s">
        <v>155</v>
      </c>
      <c r="I38" s="4"/>
      <c r="J38" s="25"/>
      <c r="K38" s="26"/>
      <c r="L38" s="25" t="s">
        <v>111</v>
      </c>
      <c r="M38" s="26"/>
      <c r="N38" s="25" t="s">
        <v>118</v>
      </c>
      <c r="O38" s="4"/>
      <c r="P38" s="19"/>
      <c r="Q38" s="29"/>
      <c r="R38" s="19"/>
      <c r="S38" s="19"/>
      <c r="U38" s="25" t="s">
        <v>118</v>
      </c>
      <c r="V38" s="26"/>
      <c r="W38" s="25" t="s">
        <v>111</v>
      </c>
      <c r="X38" s="26"/>
      <c r="Y38" s="25"/>
      <c r="Z38" s="4"/>
      <c r="AA38" s="25" t="s">
        <v>155</v>
      </c>
      <c r="AB38" s="4"/>
      <c r="AC38" s="25"/>
      <c r="AD38" s="26"/>
      <c r="AE38" s="25"/>
      <c r="AF38" s="26"/>
      <c r="AG38" s="27"/>
    </row>
    <row r="39" spans="2:33" s="45" customFormat="1" ht="1.5" customHeight="1">
      <c r="B39" s="94"/>
      <c r="C39" s="95"/>
      <c r="D39" s="96"/>
      <c r="E39" s="95"/>
      <c r="F39" s="96"/>
      <c r="G39" s="95"/>
      <c r="H39" s="96"/>
      <c r="I39" s="95"/>
      <c r="J39" s="96"/>
      <c r="K39" s="95"/>
      <c r="L39" s="96"/>
      <c r="M39" s="95"/>
      <c r="N39" s="96"/>
      <c r="O39" s="95"/>
      <c r="P39" s="97"/>
      <c r="Q39" s="97"/>
      <c r="R39" s="97"/>
      <c r="S39" s="97"/>
      <c r="T39" s="97"/>
      <c r="U39" s="94"/>
      <c r="V39" s="95"/>
      <c r="W39" s="96"/>
      <c r="X39" s="95"/>
      <c r="Y39" s="96"/>
      <c r="Z39" s="95"/>
      <c r="AA39" s="96"/>
      <c r="AB39" s="95"/>
      <c r="AC39" s="96"/>
      <c r="AD39" s="95"/>
      <c r="AE39" s="96"/>
      <c r="AF39" s="95"/>
      <c r="AG39" s="96"/>
    </row>
    <row r="40" spans="2:33" s="45" customFormat="1" ht="12.75">
      <c r="B40" s="98"/>
      <c r="C40" s="99"/>
      <c r="D40" s="98"/>
      <c r="E40" s="63"/>
      <c r="F40" s="98"/>
      <c r="G40" s="63"/>
      <c r="H40" s="98"/>
      <c r="I40" s="63"/>
      <c r="J40" s="98"/>
      <c r="K40" s="63"/>
      <c r="L40" s="98"/>
      <c r="M40" s="63"/>
      <c r="N40" s="98"/>
      <c r="O40" s="63"/>
      <c r="P40" s="93" t="s">
        <v>134</v>
      </c>
      <c r="Q40" s="93" t="s">
        <v>135</v>
      </c>
      <c r="R40" s="98"/>
      <c r="S40" s="98"/>
      <c r="T40" s="99"/>
      <c r="U40" s="98">
        <f>N26</f>
        <v>37840</v>
      </c>
      <c r="V40" s="99"/>
      <c r="W40" s="98">
        <f>L26</f>
        <v>-386</v>
      </c>
      <c r="X40" s="99"/>
      <c r="Y40" s="98">
        <f>J26</f>
        <v>-2613</v>
      </c>
      <c r="Z40" s="99"/>
      <c r="AA40" s="98">
        <f>H26</f>
        <v>-11842</v>
      </c>
      <c r="AB40" s="99"/>
      <c r="AC40" s="98">
        <f>F26</f>
        <v>-14455</v>
      </c>
      <c r="AD40" s="99"/>
      <c r="AE40" s="98">
        <f>W40+AC40</f>
        <v>-14841</v>
      </c>
      <c r="AF40" s="99"/>
      <c r="AG40" s="98">
        <f>AE40+U40</f>
        <v>22999</v>
      </c>
    </row>
    <row r="41" spans="2:33" s="45" customFormat="1" ht="12.75">
      <c r="B41" s="100"/>
      <c r="C41" s="65"/>
      <c r="D41" s="100"/>
      <c r="E41" s="62"/>
      <c r="F41" s="100"/>
      <c r="G41" s="62"/>
      <c r="H41" s="100"/>
      <c r="I41" s="62"/>
      <c r="J41" s="100"/>
      <c r="K41" s="62"/>
      <c r="L41" s="100"/>
      <c r="M41" s="62"/>
      <c r="N41" s="100"/>
      <c r="O41" s="62"/>
      <c r="P41" s="101"/>
      <c r="Q41" s="101" t="s">
        <v>144</v>
      </c>
      <c r="R41" s="100"/>
      <c r="S41" s="100"/>
      <c r="T41" s="65"/>
      <c r="U41" s="100"/>
      <c r="V41" s="65"/>
      <c r="W41" s="100"/>
      <c r="X41" s="65"/>
      <c r="Y41" s="100"/>
      <c r="Z41" s="65"/>
      <c r="AA41" s="100"/>
      <c r="AB41" s="65"/>
      <c r="AC41" s="100"/>
      <c r="AD41" s="65"/>
      <c r="AE41" s="100"/>
      <c r="AF41" s="65"/>
      <c r="AG41" s="100"/>
    </row>
    <row r="42" spans="2:33" s="45" customFormat="1" ht="12.75">
      <c r="B42" s="98">
        <f>D42+N42</f>
        <v>1496</v>
      </c>
      <c r="C42" s="65"/>
      <c r="D42" s="98">
        <f>F42+L42</f>
        <v>993</v>
      </c>
      <c r="E42" s="62"/>
      <c r="F42" s="98">
        <f>F43+F44</f>
        <v>993</v>
      </c>
      <c r="G42" s="62"/>
      <c r="H42" s="98">
        <f>H43+H44</f>
        <v>560</v>
      </c>
      <c r="I42" s="62"/>
      <c r="J42" s="98">
        <f>J43+J44</f>
        <v>433</v>
      </c>
      <c r="K42" s="62"/>
      <c r="L42" s="98">
        <f>L43+L44</f>
        <v>0</v>
      </c>
      <c r="M42" s="62"/>
      <c r="N42" s="98">
        <f>N43+N44</f>
        <v>503</v>
      </c>
      <c r="O42" s="62"/>
      <c r="P42" s="102" t="s">
        <v>10</v>
      </c>
      <c r="Q42" s="102" t="s">
        <v>11</v>
      </c>
      <c r="R42" s="102"/>
      <c r="S42" s="64"/>
      <c r="T42" s="65"/>
      <c r="U42" s="98">
        <f>U43+U44</f>
        <v>762</v>
      </c>
      <c r="V42" s="62"/>
      <c r="W42" s="98">
        <f>W43+W44</f>
        <v>0</v>
      </c>
      <c r="X42" s="62"/>
      <c r="Y42" s="98">
        <f>Y43+Y44</f>
        <v>203</v>
      </c>
      <c r="Z42" s="62"/>
      <c r="AA42" s="98">
        <f>AA43+AA44</f>
        <v>570</v>
      </c>
      <c r="AB42" s="62"/>
      <c r="AC42" s="98">
        <f>AC43+AC44</f>
        <v>773</v>
      </c>
      <c r="AD42" s="65"/>
      <c r="AE42" s="65">
        <f>W42+AC42</f>
        <v>773</v>
      </c>
      <c r="AF42" s="65"/>
      <c r="AG42" s="65">
        <f>AE42+U42</f>
        <v>1535</v>
      </c>
    </row>
    <row r="43" spans="2:33" s="45" customFormat="1" ht="12.75">
      <c r="B43" s="103">
        <f>D43+N43</f>
        <v>1174</v>
      </c>
      <c r="C43" s="99"/>
      <c r="D43" s="103">
        <f>F43+L43</f>
        <v>780</v>
      </c>
      <c r="E43" s="63"/>
      <c r="F43" s="65">
        <v>780</v>
      </c>
      <c r="G43" s="63"/>
      <c r="H43" s="65">
        <v>440</v>
      </c>
      <c r="I43" s="63"/>
      <c r="J43" s="65">
        <v>340</v>
      </c>
      <c r="K43" s="63"/>
      <c r="L43" s="65">
        <v>0</v>
      </c>
      <c r="M43" s="63"/>
      <c r="N43" s="65">
        <v>394</v>
      </c>
      <c r="O43" s="104"/>
      <c r="P43" s="105" t="s">
        <v>34</v>
      </c>
      <c r="Q43" s="105"/>
      <c r="R43" s="105" t="s">
        <v>35</v>
      </c>
      <c r="S43" s="106"/>
      <c r="T43" s="107"/>
      <c r="U43" s="65">
        <v>577</v>
      </c>
      <c r="V43" s="65"/>
      <c r="W43" s="65">
        <v>0</v>
      </c>
      <c r="X43" s="65"/>
      <c r="Y43" s="65">
        <v>154</v>
      </c>
      <c r="Z43" s="65"/>
      <c r="AA43" s="65">
        <v>431</v>
      </c>
      <c r="AB43" s="65"/>
      <c r="AC43" s="65">
        <v>585</v>
      </c>
      <c r="AD43" s="65"/>
      <c r="AE43" s="65">
        <f>W43+AC43</f>
        <v>585</v>
      </c>
      <c r="AF43" s="65"/>
      <c r="AG43" s="65">
        <f>AE43+U43</f>
        <v>1162</v>
      </c>
    </row>
    <row r="44" spans="2:33" s="45" customFormat="1" ht="12.75">
      <c r="B44" s="61">
        <f>D44+N44</f>
        <v>322</v>
      </c>
      <c r="C44" s="65"/>
      <c r="D44" s="61">
        <f>F44+L44</f>
        <v>213</v>
      </c>
      <c r="E44" s="62"/>
      <c r="F44" s="61">
        <f>F46+F47</f>
        <v>213</v>
      </c>
      <c r="G44" s="62"/>
      <c r="H44" s="61">
        <f>H46+H47</f>
        <v>120</v>
      </c>
      <c r="I44" s="62"/>
      <c r="J44" s="61">
        <f>J46+J47</f>
        <v>93</v>
      </c>
      <c r="K44" s="62"/>
      <c r="L44" s="61">
        <f>L46+L47</f>
        <v>0</v>
      </c>
      <c r="M44" s="62"/>
      <c r="N44" s="61">
        <f>N46+N47</f>
        <v>109</v>
      </c>
      <c r="O44" s="62"/>
      <c r="P44" s="102" t="s">
        <v>36</v>
      </c>
      <c r="Q44" s="102"/>
      <c r="R44" s="102" t="s">
        <v>37</v>
      </c>
      <c r="S44" s="61"/>
      <c r="T44" s="61"/>
      <c r="U44" s="61">
        <f>U46+U47</f>
        <v>185</v>
      </c>
      <c r="V44" s="62"/>
      <c r="W44" s="61">
        <f>W46+W47</f>
        <v>0</v>
      </c>
      <c r="X44" s="62"/>
      <c r="Y44" s="61">
        <f>Y46+Y47</f>
        <v>49</v>
      </c>
      <c r="Z44" s="62"/>
      <c r="AA44" s="61">
        <f>AA46+AA47</f>
        <v>139</v>
      </c>
      <c r="AB44" s="62"/>
      <c r="AC44" s="61">
        <f>AC46+AC47</f>
        <v>188</v>
      </c>
      <c r="AD44" s="61"/>
      <c r="AE44" s="65">
        <f>W44+AC44</f>
        <v>188</v>
      </c>
      <c r="AF44" s="61"/>
      <c r="AG44" s="65">
        <f>AE44+U44</f>
        <v>373</v>
      </c>
    </row>
    <row r="45" spans="2:33" s="46" customFormat="1" ht="12.75">
      <c r="B45" s="108"/>
      <c r="C45" s="109"/>
      <c r="D45" s="108"/>
      <c r="E45" s="109"/>
      <c r="F45" s="108"/>
      <c r="G45" s="109"/>
      <c r="H45" s="108"/>
      <c r="I45" s="109"/>
      <c r="J45" s="108"/>
      <c r="K45" s="109"/>
      <c r="L45" s="108"/>
      <c r="M45" s="109"/>
      <c r="N45" s="108"/>
      <c r="O45" s="108"/>
      <c r="P45" s="102"/>
      <c r="Q45" s="102"/>
      <c r="R45" s="110" t="s">
        <v>38</v>
      </c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</row>
    <row r="46" spans="2:33" s="47" customFormat="1" ht="12.75">
      <c r="B46" s="111">
        <f>D46+N46</f>
        <v>322</v>
      </c>
      <c r="C46" s="111"/>
      <c r="D46" s="111">
        <f>F46+L46</f>
        <v>213</v>
      </c>
      <c r="E46" s="111"/>
      <c r="F46" s="111">
        <v>213</v>
      </c>
      <c r="G46" s="111"/>
      <c r="H46" s="111">
        <v>120</v>
      </c>
      <c r="I46" s="111"/>
      <c r="J46" s="111">
        <v>93</v>
      </c>
      <c r="K46" s="111"/>
      <c r="L46" s="111">
        <v>0</v>
      </c>
      <c r="M46" s="111"/>
      <c r="N46" s="111">
        <v>109</v>
      </c>
      <c r="O46" s="112"/>
      <c r="P46" s="113" t="s">
        <v>39</v>
      </c>
      <c r="Q46" s="113" t="s">
        <v>40</v>
      </c>
      <c r="R46" s="68" t="s">
        <v>40</v>
      </c>
      <c r="S46" s="68"/>
      <c r="T46" s="112"/>
      <c r="U46" s="111">
        <v>185</v>
      </c>
      <c r="V46" s="111"/>
      <c r="W46" s="111">
        <v>0</v>
      </c>
      <c r="X46" s="111"/>
      <c r="Y46" s="111">
        <v>49</v>
      </c>
      <c r="Z46" s="111"/>
      <c r="AA46" s="111">
        <v>139</v>
      </c>
      <c r="AB46" s="111"/>
      <c r="AC46" s="111">
        <v>188</v>
      </c>
      <c r="AD46" s="111"/>
      <c r="AE46" s="111">
        <f>W46+AC46</f>
        <v>188</v>
      </c>
      <c r="AF46" s="111"/>
      <c r="AG46" s="111">
        <f>AE46+U46</f>
        <v>373</v>
      </c>
    </row>
    <row r="47" spans="2:33" s="48" customFormat="1" ht="12.75">
      <c r="B47" s="114">
        <f>D47+N47</f>
        <v>0</v>
      </c>
      <c r="C47" s="69"/>
      <c r="D47" s="114">
        <f>F47+L47</f>
        <v>0</v>
      </c>
      <c r="E47" s="67"/>
      <c r="F47" s="114">
        <v>0</v>
      </c>
      <c r="G47" s="67"/>
      <c r="H47" s="114">
        <v>0</v>
      </c>
      <c r="I47" s="67"/>
      <c r="J47" s="114">
        <v>0</v>
      </c>
      <c r="K47" s="67"/>
      <c r="L47" s="114">
        <v>0</v>
      </c>
      <c r="M47" s="67"/>
      <c r="N47" s="114">
        <v>0</v>
      </c>
      <c r="O47" s="67"/>
      <c r="P47" s="115" t="s">
        <v>41</v>
      </c>
      <c r="Q47" s="115"/>
      <c r="R47" s="115" t="s">
        <v>42</v>
      </c>
      <c r="S47" s="114"/>
      <c r="T47" s="69"/>
      <c r="U47" s="114">
        <v>0</v>
      </c>
      <c r="V47" s="69"/>
      <c r="W47" s="114">
        <v>0</v>
      </c>
      <c r="X47" s="69"/>
      <c r="Y47" s="114">
        <v>0</v>
      </c>
      <c r="Z47" s="69"/>
      <c r="AA47" s="114">
        <v>0</v>
      </c>
      <c r="AB47" s="69"/>
      <c r="AC47" s="114">
        <v>0</v>
      </c>
      <c r="AD47" s="69"/>
      <c r="AE47" s="114">
        <f>W47+AC47</f>
        <v>0</v>
      </c>
      <c r="AF47" s="69"/>
      <c r="AG47" s="114">
        <f>AE47+U47</f>
        <v>0</v>
      </c>
    </row>
    <row r="48" spans="2:33" s="37" customFormat="1" ht="12.75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/>
      <c r="P48" s="102" t="s">
        <v>43</v>
      </c>
      <c r="Q48" s="102" t="s">
        <v>44</v>
      </c>
      <c r="R48" s="102"/>
      <c r="S48" s="117"/>
      <c r="T48" s="117"/>
      <c r="U48" s="116">
        <f>U50+U57</f>
        <v>0</v>
      </c>
      <c r="V48" s="116"/>
      <c r="W48" s="116">
        <f>W50+W57</f>
        <v>2304</v>
      </c>
      <c r="X48" s="116"/>
      <c r="Y48" s="116">
        <f>Y50+Y57</f>
        <v>0</v>
      </c>
      <c r="Z48" s="116"/>
      <c r="AA48" s="116">
        <f>AA50+AA57</f>
        <v>0</v>
      </c>
      <c r="AB48" s="116"/>
      <c r="AC48" s="116">
        <f>AC50+AC57</f>
        <v>0</v>
      </c>
      <c r="AD48" s="116"/>
      <c r="AE48" s="116">
        <f>W48+AC48</f>
        <v>2304</v>
      </c>
      <c r="AF48" s="116"/>
      <c r="AG48" s="116">
        <f>AE48+U48</f>
        <v>2304</v>
      </c>
    </row>
    <row r="49" spans="2:33" s="37" customFormat="1" ht="12.75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7"/>
      <c r="P49" s="102"/>
      <c r="Q49" s="110" t="s">
        <v>45</v>
      </c>
      <c r="R49" s="110"/>
      <c r="S49" s="117"/>
      <c r="T49" s="117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</row>
    <row r="50" spans="2:33" s="38" customFormat="1" ht="12.75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/>
      <c r="P50" s="102" t="s">
        <v>46</v>
      </c>
      <c r="Q50" s="102"/>
      <c r="R50" s="102" t="s">
        <v>47</v>
      </c>
      <c r="S50" s="117"/>
      <c r="T50" s="117"/>
      <c r="U50" s="116">
        <f>U51+U52+U54</f>
        <v>0</v>
      </c>
      <c r="V50" s="116"/>
      <c r="W50" s="116">
        <f>W51+W52+W54</f>
        <v>2304</v>
      </c>
      <c r="X50" s="116"/>
      <c r="Y50" s="116">
        <f>Y51+Y52+Y54</f>
        <v>0</v>
      </c>
      <c r="Z50" s="116"/>
      <c r="AA50" s="116">
        <f>AA51+AA52+AA54</f>
        <v>0</v>
      </c>
      <c r="AB50" s="116"/>
      <c r="AC50" s="116">
        <f>AC51+AC52+AC54</f>
        <v>0</v>
      </c>
      <c r="AD50" s="116"/>
      <c r="AE50" s="116">
        <f>W50+AC50</f>
        <v>2304</v>
      </c>
      <c r="AF50" s="116"/>
      <c r="AG50" s="116">
        <f>AE50+U50</f>
        <v>2304</v>
      </c>
    </row>
    <row r="51" spans="2:33" s="41" customFormat="1" ht="12.75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2"/>
      <c r="P51" s="113" t="s">
        <v>48</v>
      </c>
      <c r="Q51" s="113"/>
      <c r="R51" s="113" t="s">
        <v>49</v>
      </c>
      <c r="S51" s="112"/>
      <c r="T51" s="112"/>
      <c r="U51" s="111">
        <v>0</v>
      </c>
      <c r="V51" s="111"/>
      <c r="W51" s="111">
        <v>760</v>
      </c>
      <c r="X51" s="111"/>
      <c r="Y51" s="111">
        <v>0</v>
      </c>
      <c r="Z51" s="111"/>
      <c r="AA51" s="111">
        <v>0</v>
      </c>
      <c r="AB51" s="111"/>
      <c r="AC51" s="111">
        <v>0</v>
      </c>
      <c r="AD51" s="111"/>
      <c r="AE51" s="111">
        <f>W51+AC51</f>
        <v>760</v>
      </c>
      <c r="AF51" s="111"/>
      <c r="AG51" s="111">
        <f>AE51+U51</f>
        <v>760</v>
      </c>
    </row>
    <row r="52" spans="2:33" s="49" customFormat="1" ht="12.75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2"/>
      <c r="P52" s="113" t="s">
        <v>50</v>
      </c>
      <c r="Q52" s="118"/>
      <c r="R52" s="113" t="s">
        <v>51</v>
      </c>
      <c r="S52" s="112"/>
      <c r="T52" s="112"/>
      <c r="U52" s="111">
        <v>0</v>
      </c>
      <c r="V52" s="111"/>
      <c r="W52" s="111">
        <v>1509</v>
      </c>
      <c r="X52" s="111"/>
      <c r="Y52" s="111">
        <v>0</v>
      </c>
      <c r="Z52" s="111"/>
      <c r="AA52" s="111">
        <v>0</v>
      </c>
      <c r="AB52" s="111"/>
      <c r="AC52" s="111">
        <v>0</v>
      </c>
      <c r="AD52" s="111"/>
      <c r="AE52" s="111">
        <f>W52+AC52</f>
        <v>1509</v>
      </c>
      <c r="AF52" s="111"/>
      <c r="AG52" s="111">
        <f>AE52+U52</f>
        <v>1509</v>
      </c>
    </row>
    <row r="53" spans="2:33" s="49" customFormat="1" ht="12.75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2"/>
      <c r="P53" s="113"/>
      <c r="Q53" s="118"/>
      <c r="R53" s="119" t="s">
        <v>52</v>
      </c>
      <c r="S53" s="112"/>
      <c r="T53" s="112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</row>
    <row r="54" spans="2:33" s="50" customFormat="1" ht="12.75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2"/>
      <c r="P54" s="113" t="s">
        <v>53</v>
      </c>
      <c r="Q54" s="118"/>
      <c r="R54" s="113" t="s">
        <v>54</v>
      </c>
      <c r="S54" s="112"/>
      <c r="T54" s="112"/>
      <c r="U54" s="111">
        <v>0</v>
      </c>
      <c r="V54" s="111"/>
      <c r="W54" s="111">
        <v>35</v>
      </c>
      <c r="X54" s="111"/>
      <c r="Y54" s="111">
        <v>0</v>
      </c>
      <c r="Z54" s="111"/>
      <c r="AA54" s="111">
        <v>0</v>
      </c>
      <c r="AB54" s="111"/>
      <c r="AC54" s="111">
        <v>0</v>
      </c>
      <c r="AD54" s="111"/>
      <c r="AE54" s="111">
        <f>W54+AC54</f>
        <v>35</v>
      </c>
      <c r="AF54" s="111"/>
      <c r="AG54" s="111">
        <f>AE54+U54</f>
        <v>35</v>
      </c>
    </row>
    <row r="55" spans="2:33" s="48" customFormat="1" ht="12.7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2"/>
      <c r="P55" s="120"/>
      <c r="Q55" s="121"/>
      <c r="R55" s="119" t="s">
        <v>55</v>
      </c>
      <c r="S55" s="112"/>
      <c r="T55" s="112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</row>
    <row r="56" spans="2:33" s="48" customFormat="1" ht="12.75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2"/>
      <c r="P56" s="120"/>
      <c r="Q56" s="121"/>
      <c r="R56" s="119" t="s">
        <v>56</v>
      </c>
      <c r="S56" s="112"/>
      <c r="T56" s="112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</row>
    <row r="57" spans="2:33" s="45" customFormat="1" ht="12.75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7"/>
      <c r="P57" s="102" t="s">
        <v>57</v>
      </c>
      <c r="Q57" s="122"/>
      <c r="R57" s="102" t="s">
        <v>58</v>
      </c>
      <c r="S57" s="117"/>
      <c r="T57" s="117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</row>
    <row r="58" spans="2:33" s="45" customFormat="1" ht="12.75">
      <c r="B58" s="100"/>
      <c r="C58" s="65"/>
      <c r="D58" s="100"/>
      <c r="E58" s="62"/>
      <c r="F58" s="100"/>
      <c r="G58" s="62"/>
      <c r="H58" s="100"/>
      <c r="I58" s="62"/>
      <c r="J58" s="100"/>
      <c r="K58" s="62"/>
      <c r="L58" s="100"/>
      <c r="M58" s="62"/>
      <c r="N58" s="100"/>
      <c r="O58" s="62"/>
      <c r="P58" s="101"/>
      <c r="Q58" s="101"/>
      <c r="R58" s="101" t="s">
        <v>59</v>
      </c>
      <c r="S58" s="100"/>
      <c r="T58" s="65"/>
      <c r="U58" s="100">
        <v>0</v>
      </c>
      <c r="V58" s="65"/>
      <c r="W58" s="100"/>
      <c r="X58" s="65"/>
      <c r="Y58" s="100"/>
      <c r="Z58" s="65"/>
      <c r="AA58" s="100"/>
      <c r="AB58" s="65"/>
      <c r="AC58" s="100">
        <v>0</v>
      </c>
      <c r="AD58" s="65"/>
      <c r="AE58" s="100"/>
      <c r="AF58" s="65"/>
      <c r="AG58" s="100"/>
    </row>
    <row r="59" spans="2:33" s="45" customFormat="1" ht="12.75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102" t="s">
        <v>60</v>
      </c>
      <c r="Q59" s="102" t="s">
        <v>61</v>
      </c>
      <c r="R59" s="102"/>
      <c r="S59" s="117"/>
      <c r="T59" s="117"/>
      <c r="U59" s="116">
        <f>U60+U61</f>
        <v>0</v>
      </c>
      <c r="V59" s="116"/>
      <c r="W59" s="116">
        <f>W60+W61</f>
        <v>-6138</v>
      </c>
      <c r="X59" s="116"/>
      <c r="Y59" s="116">
        <f>Y60+Y61</f>
        <v>0</v>
      </c>
      <c r="Z59" s="116"/>
      <c r="AA59" s="116">
        <f>AA60+AA61</f>
        <v>0</v>
      </c>
      <c r="AB59" s="116"/>
      <c r="AC59" s="116">
        <f>AC60+AC61</f>
        <v>0</v>
      </c>
      <c r="AD59" s="116"/>
      <c r="AE59" s="116">
        <f aca="true" t="shared" si="0" ref="AE59:AE65">W59+AC59</f>
        <v>-6138</v>
      </c>
      <c r="AF59" s="116"/>
      <c r="AG59" s="116">
        <f aca="true" t="shared" si="1" ref="AG59:AG65">AE59+U59</f>
        <v>-6138</v>
      </c>
    </row>
    <row r="60" spans="2:33" s="45" customFormat="1" ht="12.75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7"/>
      <c r="P60" s="102" t="s">
        <v>33</v>
      </c>
      <c r="Q60" s="122"/>
      <c r="R60" s="102" t="s">
        <v>62</v>
      </c>
      <c r="S60" s="117"/>
      <c r="T60" s="117"/>
      <c r="U60" s="116">
        <v>0</v>
      </c>
      <c r="V60" s="116"/>
      <c r="W60" s="116">
        <v>-900</v>
      </c>
      <c r="X60" s="116"/>
      <c r="Y60" s="116">
        <v>0</v>
      </c>
      <c r="Z60" s="116"/>
      <c r="AA60" s="116">
        <v>0</v>
      </c>
      <c r="AB60" s="116"/>
      <c r="AC60" s="116">
        <v>0</v>
      </c>
      <c r="AD60" s="116"/>
      <c r="AE60" s="116">
        <f t="shared" si="0"/>
        <v>-900</v>
      </c>
      <c r="AF60" s="116"/>
      <c r="AG60" s="116">
        <f t="shared" si="1"/>
        <v>-900</v>
      </c>
    </row>
    <row r="61" spans="2:33" s="45" customFormat="1" ht="12.75">
      <c r="B61" s="100"/>
      <c r="C61" s="65"/>
      <c r="D61" s="100"/>
      <c r="E61" s="62"/>
      <c r="F61" s="100"/>
      <c r="G61" s="62"/>
      <c r="H61" s="100"/>
      <c r="I61" s="62"/>
      <c r="J61" s="100"/>
      <c r="K61" s="62"/>
      <c r="L61" s="100"/>
      <c r="M61" s="62"/>
      <c r="N61" s="100"/>
      <c r="O61" s="62"/>
      <c r="P61" s="101" t="s">
        <v>63</v>
      </c>
      <c r="Q61" s="101"/>
      <c r="R61" s="101" t="s">
        <v>64</v>
      </c>
      <c r="S61" s="100"/>
      <c r="T61" s="65"/>
      <c r="U61" s="100">
        <v>0</v>
      </c>
      <c r="V61" s="65"/>
      <c r="W61" s="100">
        <v>-5238</v>
      </c>
      <c r="X61" s="65"/>
      <c r="Y61" s="100">
        <v>0</v>
      </c>
      <c r="Z61" s="65"/>
      <c r="AA61" s="100">
        <v>0</v>
      </c>
      <c r="AB61" s="65"/>
      <c r="AC61" s="100">
        <v>0</v>
      </c>
      <c r="AD61" s="65"/>
      <c r="AE61" s="100">
        <f t="shared" si="0"/>
        <v>-5238</v>
      </c>
      <c r="AF61" s="65"/>
      <c r="AG61" s="100">
        <f t="shared" si="1"/>
        <v>-5238</v>
      </c>
    </row>
    <row r="62" spans="2:33" s="45" customFormat="1" ht="12.75">
      <c r="B62" s="116">
        <f>D62+N62</f>
        <v>45685</v>
      </c>
      <c r="C62" s="116"/>
      <c r="D62" s="116">
        <f>F62+L62</f>
        <v>25352</v>
      </c>
      <c r="E62" s="116"/>
      <c r="F62" s="116">
        <f>F63+F64+F65+F67+F69</f>
        <v>25352</v>
      </c>
      <c r="G62" s="116"/>
      <c r="H62" s="116">
        <f>H63+H64+H65+H67+H69</f>
        <v>16419</v>
      </c>
      <c r="I62" s="116"/>
      <c r="J62" s="116">
        <f>J63+J64+J65+J67+J69</f>
        <v>8933</v>
      </c>
      <c r="K62" s="116"/>
      <c r="L62" s="116">
        <f>L63+L64+L65+L67+L69</f>
        <v>0</v>
      </c>
      <c r="M62" s="116"/>
      <c r="N62" s="116">
        <f>N63+N64+N65+N67+N69</f>
        <v>20333</v>
      </c>
      <c r="O62" s="117"/>
      <c r="P62" s="102" t="s">
        <v>17</v>
      </c>
      <c r="Q62" s="122" t="s">
        <v>18</v>
      </c>
      <c r="R62" s="102"/>
      <c r="S62" s="117"/>
      <c r="T62" s="117"/>
      <c r="U62" s="116">
        <f>U63+U64+U65+U67+U69</f>
        <v>12308</v>
      </c>
      <c r="V62" s="116"/>
      <c r="W62" s="116">
        <f>W63+W64+W65+W67+W69</f>
        <v>0</v>
      </c>
      <c r="X62" s="116"/>
      <c r="Y62" s="116">
        <f>Y63+Y64+Y65+Y67+Y69</f>
        <v>9389</v>
      </c>
      <c r="Z62" s="116"/>
      <c r="AA62" s="116">
        <f>AA63+AA64+AA65+AA67+AA69</f>
        <v>41108</v>
      </c>
      <c r="AB62" s="116"/>
      <c r="AC62" s="116">
        <f>AC63+AC64+AC65+AC67+AC69</f>
        <v>50497</v>
      </c>
      <c r="AD62" s="116"/>
      <c r="AE62" s="116">
        <f t="shared" si="0"/>
        <v>50497</v>
      </c>
      <c r="AF62" s="116"/>
      <c r="AG62" s="116">
        <f t="shared" si="1"/>
        <v>62805</v>
      </c>
    </row>
    <row r="63" spans="2:33" s="48" customFormat="1" ht="12.75">
      <c r="B63" s="111">
        <f>D63+N63</f>
        <v>14430</v>
      </c>
      <c r="C63" s="111"/>
      <c r="D63" s="111">
        <f>F63+L63</f>
        <v>11439</v>
      </c>
      <c r="E63" s="111"/>
      <c r="F63" s="111">
        <v>11439</v>
      </c>
      <c r="G63" s="111"/>
      <c r="H63" s="111">
        <v>8417</v>
      </c>
      <c r="I63" s="111"/>
      <c r="J63" s="111">
        <v>3022</v>
      </c>
      <c r="K63" s="111"/>
      <c r="L63" s="111">
        <v>0</v>
      </c>
      <c r="M63" s="111"/>
      <c r="N63" s="111">
        <v>2991</v>
      </c>
      <c r="O63" s="112"/>
      <c r="P63" s="113" t="s">
        <v>65</v>
      </c>
      <c r="Q63" s="123"/>
      <c r="R63" s="113" t="s">
        <v>66</v>
      </c>
      <c r="S63" s="112"/>
      <c r="T63" s="112"/>
      <c r="U63" s="111">
        <v>2623</v>
      </c>
      <c r="V63" s="111"/>
      <c r="W63" s="111">
        <v>0</v>
      </c>
      <c r="X63" s="111"/>
      <c r="Y63" s="111">
        <v>5307</v>
      </c>
      <c r="Z63" s="111"/>
      <c r="AA63" s="111">
        <v>32089</v>
      </c>
      <c r="AB63" s="111"/>
      <c r="AC63" s="111">
        <v>37396</v>
      </c>
      <c r="AD63" s="111"/>
      <c r="AE63" s="111">
        <f t="shared" si="0"/>
        <v>37396</v>
      </c>
      <c r="AF63" s="111"/>
      <c r="AG63" s="111">
        <f t="shared" si="1"/>
        <v>40019</v>
      </c>
    </row>
    <row r="64" spans="2:33" s="48" customFormat="1" ht="12.75">
      <c r="B64" s="111">
        <f>D64+N64</f>
        <v>25038</v>
      </c>
      <c r="C64" s="111"/>
      <c r="D64" s="111">
        <f>F64+L64</f>
        <v>13796</v>
      </c>
      <c r="E64" s="111"/>
      <c r="F64" s="111">
        <v>13796</v>
      </c>
      <c r="G64" s="111"/>
      <c r="H64" s="111">
        <v>10572</v>
      </c>
      <c r="I64" s="111"/>
      <c r="J64" s="111">
        <v>3224</v>
      </c>
      <c r="K64" s="111"/>
      <c r="L64" s="111">
        <v>0</v>
      </c>
      <c r="M64" s="111"/>
      <c r="N64" s="111">
        <v>11242</v>
      </c>
      <c r="O64" s="112"/>
      <c r="P64" s="113" t="s">
        <v>67</v>
      </c>
      <c r="Q64" s="123"/>
      <c r="R64" s="113" t="s">
        <v>68</v>
      </c>
      <c r="S64" s="112"/>
      <c r="T64" s="112"/>
      <c r="U64" s="111">
        <v>8378</v>
      </c>
      <c r="V64" s="111"/>
      <c r="W64" s="111">
        <v>0</v>
      </c>
      <c r="X64" s="111"/>
      <c r="Y64" s="111">
        <v>3757</v>
      </c>
      <c r="Z64" s="111"/>
      <c r="AA64" s="111">
        <v>5899</v>
      </c>
      <c r="AB64" s="111"/>
      <c r="AC64" s="111">
        <v>9656</v>
      </c>
      <c r="AD64" s="111"/>
      <c r="AE64" s="111">
        <f t="shared" si="0"/>
        <v>9656</v>
      </c>
      <c r="AF64" s="111"/>
      <c r="AG64" s="111">
        <f t="shared" si="1"/>
        <v>18034</v>
      </c>
    </row>
    <row r="65" spans="2:33" s="48" customFormat="1" ht="12.75">
      <c r="B65" s="111">
        <f>D65+N65</f>
        <v>6134</v>
      </c>
      <c r="C65" s="111"/>
      <c r="D65" s="111">
        <f>F65+L65</f>
        <v>54</v>
      </c>
      <c r="E65" s="111"/>
      <c r="F65" s="111">
        <v>54</v>
      </c>
      <c r="G65" s="111"/>
      <c r="H65" s="111">
        <v>-2626</v>
      </c>
      <c r="I65" s="111"/>
      <c r="J65" s="111">
        <v>2680</v>
      </c>
      <c r="K65" s="111"/>
      <c r="L65" s="111">
        <v>0</v>
      </c>
      <c r="M65" s="111"/>
      <c r="N65" s="111">
        <v>6080</v>
      </c>
      <c r="O65" s="112"/>
      <c r="P65" s="113" t="s">
        <v>69</v>
      </c>
      <c r="Q65" s="123"/>
      <c r="R65" s="113" t="s">
        <v>137</v>
      </c>
      <c r="S65" s="112"/>
      <c r="T65" s="112"/>
      <c r="U65" s="111">
        <v>1288</v>
      </c>
      <c r="V65" s="111"/>
      <c r="W65" s="111">
        <v>0</v>
      </c>
      <c r="X65" s="111"/>
      <c r="Y65" s="111">
        <v>309</v>
      </c>
      <c r="Z65" s="111"/>
      <c r="AA65" s="111">
        <v>3082</v>
      </c>
      <c r="AB65" s="111"/>
      <c r="AC65" s="111">
        <v>3391</v>
      </c>
      <c r="AD65" s="111"/>
      <c r="AE65" s="111">
        <f t="shared" si="0"/>
        <v>3391</v>
      </c>
      <c r="AF65" s="111"/>
      <c r="AG65" s="111">
        <f t="shared" si="1"/>
        <v>4679</v>
      </c>
    </row>
    <row r="66" spans="2:33" s="48" customFormat="1" ht="12.75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2"/>
      <c r="P66" s="113"/>
      <c r="Q66" s="123"/>
      <c r="R66" s="113" t="s">
        <v>138</v>
      </c>
      <c r="S66" s="112"/>
      <c r="T66" s="112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</row>
    <row r="67" spans="2:64" s="42" customFormat="1" ht="12.75">
      <c r="B67" s="111">
        <f>D67+N67</f>
        <v>83</v>
      </c>
      <c r="C67" s="111"/>
      <c r="D67" s="111">
        <f>F67+L67</f>
        <v>63</v>
      </c>
      <c r="E67" s="111"/>
      <c r="F67" s="111">
        <v>63</v>
      </c>
      <c r="G67" s="111"/>
      <c r="H67" s="111">
        <v>56</v>
      </c>
      <c r="I67" s="111"/>
      <c r="J67" s="111">
        <v>7</v>
      </c>
      <c r="K67" s="111"/>
      <c r="L67" s="111">
        <v>0</v>
      </c>
      <c r="M67" s="111"/>
      <c r="N67" s="111">
        <v>20</v>
      </c>
      <c r="O67" s="112"/>
      <c r="P67" s="113" t="s">
        <v>70</v>
      </c>
      <c r="Q67" s="123"/>
      <c r="R67" s="113" t="s">
        <v>71</v>
      </c>
      <c r="S67" s="112"/>
      <c r="T67" s="112"/>
      <c r="U67" s="111">
        <v>19</v>
      </c>
      <c r="V67" s="111"/>
      <c r="W67" s="111">
        <v>0</v>
      </c>
      <c r="X67" s="111"/>
      <c r="Y67" s="111">
        <v>16</v>
      </c>
      <c r="Z67" s="111"/>
      <c r="AA67" s="111">
        <v>38</v>
      </c>
      <c r="AB67" s="111"/>
      <c r="AC67" s="111">
        <v>54</v>
      </c>
      <c r="AD67" s="111"/>
      <c r="AE67" s="111">
        <f>W67+AC67</f>
        <v>54</v>
      </c>
      <c r="AF67" s="111"/>
      <c r="AG67" s="111">
        <f>AE67+U67</f>
        <v>73</v>
      </c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2:33" s="48" customFormat="1" ht="12.75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2"/>
      <c r="P68" s="113"/>
      <c r="Q68" s="123"/>
      <c r="R68" s="113" t="s">
        <v>72</v>
      </c>
      <c r="S68" s="112"/>
      <c r="T68" s="112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</row>
    <row r="69" spans="2:33" s="48" customFormat="1" ht="12.75">
      <c r="B69" s="114">
        <f>D69+N69</f>
        <v>0</v>
      </c>
      <c r="C69" s="69"/>
      <c r="D69" s="114">
        <f>F69+L69</f>
        <v>0</v>
      </c>
      <c r="E69" s="67"/>
      <c r="F69" s="114">
        <v>0</v>
      </c>
      <c r="G69" s="67"/>
      <c r="H69" s="114">
        <v>0</v>
      </c>
      <c r="I69" s="67"/>
      <c r="J69" s="114">
        <v>0</v>
      </c>
      <c r="K69" s="67"/>
      <c r="L69" s="114">
        <v>0</v>
      </c>
      <c r="M69" s="67"/>
      <c r="N69" s="114">
        <v>0</v>
      </c>
      <c r="O69" s="67"/>
      <c r="P69" s="115" t="s">
        <v>73</v>
      </c>
      <c r="Q69" s="115"/>
      <c r="R69" s="115" t="s">
        <v>74</v>
      </c>
      <c r="S69" s="114"/>
      <c r="T69" s="69"/>
      <c r="U69" s="114">
        <v>0</v>
      </c>
      <c r="V69" s="69"/>
      <c r="W69" s="114">
        <v>0</v>
      </c>
      <c r="X69" s="69"/>
      <c r="Y69" s="114">
        <v>0</v>
      </c>
      <c r="Z69" s="69"/>
      <c r="AA69" s="114">
        <v>0</v>
      </c>
      <c r="AB69" s="69"/>
      <c r="AC69" s="114">
        <v>0</v>
      </c>
      <c r="AD69" s="69"/>
      <c r="AE69" s="114">
        <f>W69+AC69</f>
        <v>0</v>
      </c>
      <c r="AF69" s="69"/>
      <c r="AG69" s="114">
        <f>AE69+U69</f>
        <v>0</v>
      </c>
    </row>
    <row r="70" spans="2:33" s="45" customFormat="1" ht="12.75">
      <c r="B70" s="116">
        <f>D70+N70</f>
        <v>1249</v>
      </c>
      <c r="C70" s="116"/>
      <c r="D70" s="116">
        <f>F70+L70</f>
        <v>919</v>
      </c>
      <c r="E70" s="116"/>
      <c r="F70" s="116">
        <v>919</v>
      </c>
      <c r="G70" s="116"/>
      <c r="H70" s="116">
        <v>801</v>
      </c>
      <c r="I70" s="116"/>
      <c r="J70" s="116">
        <v>118</v>
      </c>
      <c r="K70" s="116"/>
      <c r="L70" s="116">
        <v>0</v>
      </c>
      <c r="M70" s="116"/>
      <c r="N70" s="116">
        <v>330</v>
      </c>
      <c r="O70" s="117"/>
      <c r="P70" s="102" t="s">
        <v>19</v>
      </c>
      <c r="Q70" s="122" t="s">
        <v>139</v>
      </c>
      <c r="R70" s="102"/>
      <c r="S70" s="117"/>
      <c r="T70" s="117"/>
      <c r="U70" s="116">
        <v>131</v>
      </c>
      <c r="V70" s="116"/>
      <c r="W70" s="116">
        <v>0</v>
      </c>
      <c r="X70" s="116"/>
      <c r="Y70" s="116">
        <v>97</v>
      </c>
      <c r="Z70" s="116"/>
      <c r="AA70" s="116">
        <v>395</v>
      </c>
      <c r="AB70" s="116"/>
      <c r="AC70" s="116">
        <v>492</v>
      </c>
      <c r="AD70" s="116"/>
      <c r="AE70" s="116">
        <f>W70+AC70</f>
        <v>492</v>
      </c>
      <c r="AF70" s="116"/>
      <c r="AG70" s="116">
        <f>AE70+U70</f>
        <v>623</v>
      </c>
    </row>
    <row r="71" spans="2:33" s="45" customFormat="1" ht="12" customHeight="1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7"/>
      <c r="P71" s="102"/>
      <c r="Q71" s="122" t="s">
        <v>140</v>
      </c>
      <c r="R71" s="102"/>
      <c r="S71" s="117"/>
      <c r="T71" s="117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</row>
    <row r="72" spans="2:33" s="45" customFormat="1" ht="12" customHeight="1">
      <c r="B72" s="116">
        <f aca="true" t="shared" si="2" ref="B72:B77">D72+N72</f>
        <v>918</v>
      </c>
      <c r="C72" s="116"/>
      <c r="D72" s="116">
        <f aca="true" t="shared" si="3" ref="D72:D77">F72+L72</f>
        <v>671</v>
      </c>
      <c r="E72" s="116"/>
      <c r="F72" s="116">
        <f>F73+F74</f>
        <v>671</v>
      </c>
      <c r="G72" s="116"/>
      <c r="H72" s="116">
        <f>H73+H74</f>
        <v>375</v>
      </c>
      <c r="I72" s="116"/>
      <c r="J72" s="116">
        <f>J73+J74</f>
        <v>296</v>
      </c>
      <c r="K72" s="116"/>
      <c r="L72" s="116">
        <f>L73+L74</f>
        <v>0</v>
      </c>
      <c r="M72" s="116"/>
      <c r="N72" s="116">
        <f>N73+N74</f>
        <v>247</v>
      </c>
      <c r="O72" s="117"/>
      <c r="P72" s="102" t="s">
        <v>20</v>
      </c>
      <c r="Q72" s="122" t="s">
        <v>21</v>
      </c>
      <c r="R72" s="102"/>
      <c r="S72" s="117"/>
      <c r="T72" s="117"/>
      <c r="U72" s="116">
        <f>U73+U74</f>
        <v>151</v>
      </c>
      <c r="V72" s="116"/>
      <c r="W72" s="116">
        <f>W73+W74</f>
        <v>0</v>
      </c>
      <c r="X72" s="116"/>
      <c r="Y72" s="116">
        <f>Y73+Y74</f>
        <v>129</v>
      </c>
      <c r="Z72" s="116"/>
      <c r="AA72" s="116">
        <f>AA73+AA74</f>
        <v>172</v>
      </c>
      <c r="AB72" s="116"/>
      <c r="AC72" s="116">
        <f>AC73+AC74</f>
        <v>301</v>
      </c>
      <c r="AD72" s="116"/>
      <c r="AE72" s="116">
        <f>W72+AC72</f>
        <v>301</v>
      </c>
      <c r="AF72" s="116"/>
      <c r="AG72" s="116">
        <f>AE72+U72</f>
        <v>452</v>
      </c>
    </row>
    <row r="73" spans="2:33" s="48" customFormat="1" ht="12" customHeight="1">
      <c r="B73" s="111">
        <f t="shared" si="2"/>
        <v>918</v>
      </c>
      <c r="C73" s="111"/>
      <c r="D73" s="111">
        <f t="shared" si="3"/>
        <v>671</v>
      </c>
      <c r="E73" s="111"/>
      <c r="F73" s="111">
        <v>671</v>
      </c>
      <c r="G73" s="111"/>
      <c r="H73" s="111">
        <v>375</v>
      </c>
      <c r="I73" s="111"/>
      <c r="J73" s="111">
        <v>296</v>
      </c>
      <c r="K73" s="111"/>
      <c r="L73" s="111">
        <v>0</v>
      </c>
      <c r="M73" s="111"/>
      <c r="N73" s="111">
        <v>247</v>
      </c>
      <c r="O73" s="112"/>
      <c r="P73" s="113" t="s">
        <v>75</v>
      </c>
      <c r="Q73" s="123"/>
      <c r="R73" s="113" t="s">
        <v>76</v>
      </c>
      <c r="S73" s="112"/>
      <c r="T73" s="112"/>
      <c r="U73" s="111">
        <v>151</v>
      </c>
      <c r="V73" s="111"/>
      <c r="W73" s="111">
        <v>0</v>
      </c>
      <c r="X73" s="111"/>
      <c r="Y73" s="111">
        <v>129</v>
      </c>
      <c r="Z73" s="111"/>
      <c r="AA73" s="111">
        <v>172</v>
      </c>
      <c r="AB73" s="111"/>
      <c r="AC73" s="111">
        <v>301</v>
      </c>
      <c r="AD73" s="111"/>
      <c r="AE73" s="111">
        <f>W73+AC73</f>
        <v>301</v>
      </c>
      <c r="AF73" s="111"/>
      <c r="AG73" s="111">
        <f>AE73+U73</f>
        <v>452</v>
      </c>
    </row>
    <row r="74" spans="2:33" s="48" customFormat="1" ht="12" customHeight="1">
      <c r="B74" s="124">
        <f t="shared" si="2"/>
        <v>0</v>
      </c>
      <c r="C74" s="125"/>
      <c r="D74" s="124">
        <f t="shared" si="3"/>
        <v>0</v>
      </c>
      <c r="E74" s="126"/>
      <c r="F74" s="111">
        <v>0</v>
      </c>
      <c r="G74" s="126"/>
      <c r="H74" s="111">
        <v>0</v>
      </c>
      <c r="I74" s="126"/>
      <c r="J74" s="111">
        <v>0</v>
      </c>
      <c r="K74" s="126"/>
      <c r="L74" s="111">
        <v>0</v>
      </c>
      <c r="M74" s="126"/>
      <c r="N74" s="111">
        <v>0</v>
      </c>
      <c r="O74" s="126"/>
      <c r="P74" s="127" t="s">
        <v>77</v>
      </c>
      <c r="Q74" s="127"/>
      <c r="R74" s="127" t="s">
        <v>78</v>
      </c>
      <c r="S74" s="124"/>
      <c r="T74" s="125"/>
      <c r="U74" s="111">
        <v>0</v>
      </c>
      <c r="V74" s="125"/>
      <c r="W74" s="111">
        <v>0</v>
      </c>
      <c r="X74" s="125"/>
      <c r="Y74" s="111">
        <v>0</v>
      </c>
      <c r="Z74" s="125"/>
      <c r="AA74" s="111">
        <v>0</v>
      </c>
      <c r="AB74" s="125"/>
      <c r="AC74" s="111">
        <v>0</v>
      </c>
      <c r="AD74" s="125"/>
      <c r="AE74" s="124">
        <f>W74+AC74</f>
        <v>0</v>
      </c>
      <c r="AF74" s="125"/>
      <c r="AG74" s="124">
        <f>AE74+U74</f>
        <v>0</v>
      </c>
    </row>
    <row r="75" spans="2:33" s="45" customFormat="1" ht="12" customHeight="1">
      <c r="B75" s="116">
        <f t="shared" si="2"/>
        <v>111</v>
      </c>
      <c r="C75" s="116"/>
      <c r="D75" s="116">
        <f t="shared" si="3"/>
        <v>94</v>
      </c>
      <c r="E75" s="116"/>
      <c r="F75" s="116">
        <f>F77</f>
        <v>94</v>
      </c>
      <c r="G75" s="116"/>
      <c r="H75" s="116">
        <f>H77</f>
        <v>71</v>
      </c>
      <c r="I75" s="116"/>
      <c r="J75" s="116">
        <f>J77</f>
        <v>23</v>
      </c>
      <c r="K75" s="116"/>
      <c r="L75" s="116">
        <f>L77</f>
        <v>0</v>
      </c>
      <c r="M75" s="116"/>
      <c r="N75" s="116">
        <f>N77</f>
        <v>17</v>
      </c>
      <c r="O75" s="117"/>
      <c r="P75" s="102" t="s">
        <v>22</v>
      </c>
      <c r="Q75" s="122" t="s">
        <v>79</v>
      </c>
      <c r="R75" s="102"/>
      <c r="S75" s="117"/>
      <c r="T75" s="117"/>
      <c r="U75" s="116">
        <f>U77</f>
        <v>11</v>
      </c>
      <c r="V75" s="116"/>
      <c r="W75" s="116">
        <f>W77</f>
        <v>0</v>
      </c>
      <c r="X75" s="116"/>
      <c r="Y75" s="116">
        <f>Y77</f>
        <v>5</v>
      </c>
      <c r="Z75" s="116"/>
      <c r="AA75" s="116">
        <f>AA77</f>
        <v>24</v>
      </c>
      <c r="AB75" s="116"/>
      <c r="AC75" s="116">
        <f>AC77</f>
        <v>29</v>
      </c>
      <c r="AD75" s="116"/>
      <c r="AE75" s="116">
        <f>W75+AC75</f>
        <v>29</v>
      </c>
      <c r="AF75" s="116"/>
      <c r="AG75" s="116">
        <f>AE75+U75</f>
        <v>40</v>
      </c>
    </row>
    <row r="76" spans="2:33" s="45" customFormat="1" ht="12" customHeight="1">
      <c r="B76" s="116">
        <f t="shared" si="2"/>
        <v>0</v>
      </c>
      <c r="C76" s="116"/>
      <c r="D76" s="116">
        <f t="shared" si="3"/>
        <v>0</v>
      </c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7"/>
      <c r="P76" s="102"/>
      <c r="Q76" s="122" t="s">
        <v>80</v>
      </c>
      <c r="R76" s="102"/>
      <c r="S76" s="117"/>
      <c r="T76" s="117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</row>
    <row r="77" spans="2:33" s="48" customFormat="1" ht="12" customHeight="1">
      <c r="B77" s="159">
        <f t="shared" si="2"/>
        <v>111</v>
      </c>
      <c r="C77" s="111"/>
      <c r="D77" s="159">
        <f t="shared" si="3"/>
        <v>94</v>
      </c>
      <c r="E77" s="111"/>
      <c r="F77" s="159">
        <v>94</v>
      </c>
      <c r="G77" s="111"/>
      <c r="H77" s="159">
        <v>71</v>
      </c>
      <c r="I77" s="111"/>
      <c r="J77" s="159">
        <v>23</v>
      </c>
      <c r="K77" s="111"/>
      <c r="L77" s="159">
        <v>0</v>
      </c>
      <c r="M77" s="111"/>
      <c r="N77" s="159">
        <v>17</v>
      </c>
      <c r="O77" s="112"/>
      <c r="P77" s="113" t="s">
        <v>81</v>
      </c>
      <c r="Q77" s="123"/>
      <c r="R77" s="113" t="s">
        <v>82</v>
      </c>
      <c r="S77" s="112"/>
      <c r="T77" s="112"/>
      <c r="U77" s="159">
        <v>11</v>
      </c>
      <c r="V77" s="111"/>
      <c r="W77" s="159">
        <v>0</v>
      </c>
      <c r="X77" s="111"/>
      <c r="Y77" s="159">
        <v>5</v>
      </c>
      <c r="Z77" s="111"/>
      <c r="AA77" s="159">
        <v>24</v>
      </c>
      <c r="AB77" s="111"/>
      <c r="AC77" s="159">
        <v>29</v>
      </c>
      <c r="AD77" s="111"/>
      <c r="AE77" s="111">
        <f>W77+AC77</f>
        <v>29</v>
      </c>
      <c r="AF77" s="111"/>
      <c r="AG77" s="111">
        <f>AE77+U77</f>
        <v>40</v>
      </c>
    </row>
    <row r="78" spans="2:33" s="48" customFormat="1" ht="12" customHeight="1">
      <c r="B78" s="114"/>
      <c r="C78" s="69"/>
      <c r="D78" s="114"/>
      <c r="E78" s="67"/>
      <c r="F78" s="114"/>
      <c r="G78" s="67"/>
      <c r="H78" s="114"/>
      <c r="I78" s="67"/>
      <c r="J78" s="114"/>
      <c r="K78" s="67"/>
      <c r="L78" s="114"/>
      <c r="M78" s="67"/>
      <c r="N78" s="114"/>
      <c r="O78" s="67"/>
      <c r="P78" s="115"/>
      <c r="Q78" s="115"/>
      <c r="R78" s="115" t="s">
        <v>83</v>
      </c>
      <c r="S78" s="114"/>
      <c r="T78" s="69"/>
      <c r="U78" s="114"/>
      <c r="V78" s="69"/>
      <c r="W78" s="114"/>
      <c r="X78" s="69"/>
      <c r="Y78" s="114"/>
      <c r="Z78" s="69"/>
      <c r="AA78" s="114"/>
      <c r="AB78" s="69"/>
      <c r="AC78" s="114"/>
      <c r="AD78" s="69"/>
      <c r="AE78" s="114"/>
      <c r="AF78" s="69"/>
      <c r="AG78" s="114"/>
    </row>
    <row r="79" spans="2:33" s="45" customFormat="1" ht="12" customHeight="1">
      <c r="B79" s="116">
        <f aca="true" t="shared" si="4" ref="B79:B84">D79+N79</f>
        <v>10309</v>
      </c>
      <c r="C79" s="116"/>
      <c r="D79" s="116">
        <f aca="true" t="shared" si="5" ref="D79:D84">F79+L79</f>
        <v>6829</v>
      </c>
      <c r="E79" s="116"/>
      <c r="F79" s="116">
        <f>SUM(F80:F83)</f>
        <v>5362</v>
      </c>
      <c r="G79" s="116"/>
      <c r="H79" s="116">
        <f>SUM(H80:H83)</f>
        <v>3503</v>
      </c>
      <c r="I79" s="116"/>
      <c r="J79" s="116">
        <f>SUM(J80:J83)</f>
        <v>1859</v>
      </c>
      <c r="K79" s="116"/>
      <c r="L79" s="116">
        <f>SUM(L80:L83)</f>
        <v>1467</v>
      </c>
      <c r="M79" s="116"/>
      <c r="N79" s="116">
        <f>SUM(N80:N83)</f>
        <v>3480</v>
      </c>
      <c r="O79" s="117"/>
      <c r="P79" s="102" t="s">
        <v>23</v>
      </c>
      <c r="Q79" s="122" t="s">
        <v>24</v>
      </c>
      <c r="R79" s="102"/>
      <c r="S79" s="117"/>
      <c r="T79" s="117"/>
      <c r="U79" s="116">
        <f>SUM(U80:U83)</f>
        <v>9666</v>
      </c>
      <c r="V79" s="116"/>
      <c r="W79" s="116">
        <f>SUM(W80:W83)</f>
        <v>8141</v>
      </c>
      <c r="X79" s="116"/>
      <c r="Y79" s="116">
        <f>SUM(Y80:Y83)</f>
        <v>1784</v>
      </c>
      <c r="Z79" s="116"/>
      <c r="AA79" s="116">
        <f>SUM(AA80:AA83)</f>
        <v>1587</v>
      </c>
      <c r="AB79" s="116"/>
      <c r="AC79" s="116">
        <f>SUM(AC80:AC83)</f>
        <v>3371</v>
      </c>
      <c r="AD79" s="116"/>
      <c r="AE79" s="116">
        <f>W79+AC79</f>
        <v>11512</v>
      </c>
      <c r="AF79" s="116"/>
      <c r="AG79" s="116">
        <f>AE79+U79</f>
        <v>21178</v>
      </c>
    </row>
    <row r="80" spans="2:33" s="48" customFormat="1" ht="12" customHeight="1">
      <c r="B80" s="111">
        <f t="shared" si="4"/>
        <v>435</v>
      </c>
      <c r="C80" s="111"/>
      <c r="D80" s="111">
        <f t="shared" si="5"/>
        <v>289</v>
      </c>
      <c r="E80" s="111"/>
      <c r="F80" s="111">
        <v>289</v>
      </c>
      <c r="G80" s="111"/>
      <c r="H80" s="111">
        <v>179</v>
      </c>
      <c r="I80" s="111"/>
      <c r="J80" s="111">
        <v>110</v>
      </c>
      <c r="K80" s="111"/>
      <c r="L80" s="111">
        <v>0</v>
      </c>
      <c r="M80" s="111"/>
      <c r="N80" s="111">
        <v>146</v>
      </c>
      <c r="O80" s="112"/>
      <c r="P80" s="113" t="s">
        <v>84</v>
      </c>
      <c r="Q80" s="123"/>
      <c r="R80" s="113" t="s">
        <v>85</v>
      </c>
      <c r="S80" s="112"/>
      <c r="T80" s="112"/>
      <c r="U80" s="111">
        <v>89</v>
      </c>
      <c r="V80" s="111"/>
      <c r="W80" s="111">
        <v>0</v>
      </c>
      <c r="X80" s="111"/>
      <c r="Y80" s="111">
        <v>129</v>
      </c>
      <c r="Z80" s="111"/>
      <c r="AA80" s="111">
        <v>212</v>
      </c>
      <c r="AB80" s="111"/>
      <c r="AC80" s="111">
        <v>341</v>
      </c>
      <c r="AD80" s="111"/>
      <c r="AE80" s="111">
        <f>W80+AC80</f>
        <v>341</v>
      </c>
      <c r="AF80" s="111"/>
      <c r="AG80" s="111">
        <f>AE80+U80</f>
        <v>430</v>
      </c>
    </row>
    <row r="81" spans="2:33" s="48" customFormat="1" ht="12" customHeight="1">
      <c r="B81" s="111">
        <f t="shared" si="4"/>
        <v>273</v>
      </c>
      <c r="C81" s="111"/>
      <c r="D81" s="111">
        <f t="shared" si="5"/>
        <v>236</v>
      </c>
      <c r="E81" s="111"/>
      <c r="F81" s="111">
        <v>236</v>
      </c>
      <c r="G81" s="111"/>
      <c r="H81" s="111">
        <v>135</v>
      </c>
      <c r="I81" s="111"/>
      <c r="J81" s="111">
        <v>101</v>
      </c>
      <c r="K81" s="111"/>
      <c r="L81" s="111">
        <v>0</v>
      </c>
      <c r="M81" s="111"/>
      <c r="N81" s="111">
        <v>37</v>
      </c>
      <c r="O81" s="112"/>
      <c r="P81" s="113" t="s">
        <v>86</v>
      </c>
      <c r="Q81" s="123"/>
      <c r="R81" s="113" t="s">
        <v>87</v>
      </c>
      <c r="S81" s="112"/>
      <c r="T81" s="112"/>
      <c r="U81" s="111">
        <v>120</v>
      </c>
      <c r="V81" s="111"/>
      <c r="W81" s="111">
        <v>0</v>
      </c>
      <c r="X81" s="111"/>
      <c r="Y81" s="111">
        <v>111</v>
      </c>
      <c r="Z81" s="111"/>
      <c r="AA81" s="111">
        <v>129</v>
      </c>
      <c r="AB81" s="111"/>
      <c r="AC81" s="111">
        <v>240</v>
      </c>
      <c r="AD81" s="111"/>
      <c r="AE81" s="111">
        <f>W81+AC81</f>
        <v>240</v>
      </c>
      <c r="AF81" s="111"/>
      <c r="AG81" s="111">
        <f>AE81+U81</f>
        <v>360</v>
      </c>
    </row>
    <row r="82" spans="2:33" s="48" customFormat="1" ht="12" customHeight="1">
      <c r="B82" s="111">
        <f t="shared" si="4"/>
        <v>1306</v>
      </c>
      <c r="C82" s="111"/>
      <c r="D82" s="111">
        <f t="shared" si="5"/>
        <v>1306</v>
      </c>
      <c r="E82" s="111"/>
      <c r="F82" s="111">
        <v>0</v>
      </c>
      <c r="G82" s="111"/>
      <c r="H82" s="111">
        <v>0</v>
      </c>
      <c r="I82" s="111"/>
      <c r="J82" s="111">
        <v>0</v>
      </c>
      <c r="K82" s="111"/>
      <c r="L82" s="111">
        <v>1306</v>
      </c>
      <c r="M82" s="111"/>
      <c r="N82" s="111">
        <v>0</v>
      </c>
      <c r="O82" s="112"/>
      <c r="P82" s="113" t="s">
        <v>88</v>
      </c>
      <c r="Q82" s="123"/>
      <c r="R82" s="113" t="s">
        <v>89</v>
      </c>
      <c r="S82" s="112"/>
      <c r="T82" s="112"/>
      <c r="U82" s="111">
        <v>1999</v>
      </c>
      <c r="V82" s="111"/>
      <c r="W82" s="111">
        <v>218</v>
      </c>
      <c r="X82" s="111"/>
      <c r="Y82" s="111">
        <v>0</v>
      </c>
      <c r="Z82" s="111"/>
      <c r="AA82" s="111">
        <v>0</v>
      </c>
      <c r="AB82" s="111"/>
      <c r="AC82" s="111">
        <v>0</v>
      </c>
      <c r="AD82" s="111"/>
      <c r="AE82" s="111">
        <f>W82+AC82</f>
        <v>218</v>
      </c>
      <c r="AF82" s="111"/>
      <c r="AG82" s="111">
        <f>AE82+U82</f>
        <v>2217</v>
      </c>
    </row>
    <row r="83" spans="2:33" s="48" customFormat="1" ht="12" customHeight="1">
      <c r="B83" s="124">
        <f t="shared" si="4"/>
        <v>8295</v>
      </c>
      <c r="C83" s="125"/>
      <c r="D83" s="124">
        <f t="shared" si="5"/>
        <v>4998</v>
      </c>
      <c r="E83" s="126"/>
      <c r="F83" s="124">
        <v>4837</v>
      </c>
      <c r="G83" s="126"/>
      <c r="H83" s="124">
        <v>3189</v>
      </c>
      <c r="I83" s="126"/>
      <c r="J83" s="124">
        <v>1648</v>
      </c>
      <c r="K83" s="126"/>
      <c r="L83" s="124">
        <v>161</v>
      </c>
      <c r="M83" s="126"/>
      <c r="N83" s="124">
        <v>3297</v>
      </c>
      <c r="O83" s="126"/>
      <c r="P83" s="127" t="s">
        <v>90</v>
      </c>
      <c r="Q83" s="127"/>
      <c r="R83" s="127" t="s">
        <v>91</v>
      </c>
      <c r="S83" s="124"/>
      <c r="T83" s="125"/>
      <c r="U83" s="124">
        <v>7458</v>
      </c>
      <c r="V83" s="125"/>
      <c r="W83" s="124">
        <v>7923</v>
      </c>
      <c r="X83" s="125"/>
      <c r="Y83" s="124">
        <v>1544</v>
      </c>
      <c r="Z83" s="125"/>
      <c r="AA83" s="124">
        <v>1246</v>
      </c>
      <c r="AB83" s="125"/>
      <c r="AC83" s="124">
        <v>2790</v>
      </c>
      <c r="AD83" s="125"/>
      <c r="AE83" s="124">
        <f>W83+AC83</f>
        <v>10713</v>
      </c>
      <c r="AF83" s="125"/>
      <c r="AG83" s="124">
        <f>AE83+U83</f>
        <v>18171</v>
      </c>
    </row>
    <row r="84" spans="2:33" s="51" customFormat="1" ht="12" customHeight="1">
      <c r="B84" s="128">
        <f t="shared" si="4"/>
        <v>46030</v>
      </c>
      <c r="C84" s="128"/>
      <c r="D84" s="128">
        <f t="shared" si="5"/>
        <v>10071</v>
      </c>
      <c r="E84" s="128"/>
      <c r="F84" s="107">
        <f>AC40+AC42+AC48+AC59+AC62+AC70+AC72+AC75+AC79-F42-F62-F70-F72-F75-F79</f>
        <v>7617</v>
      </c>
      <c r="G84" s="128"/>
      <c r="H84" s="107">
        <f>AA40+AA42+AA48+AA59+AA62+AA70+AA72+AA75+AA79-H42-H62-H70-H72-H75-H79</f>
        <v>10285</v>
      </c>
      <c r="I84" s="128"/>
      <c r="J84" s="107">
        <f>Y40+Y42+Y48+Y59+Y62+Y70+Y72+Y75+Y79-J42-J62-J70-J72-J75-J79</f>
        <v>-2668</v>
      </c>
      <c r="K84" s="128"/>
      <c r="L84" s="107">
        <f>W40+W42+W48+W59+W62+W70+W72+W75+W79-L42-L62-L70-L72-L75-L79</f>
        <v>2454</v>
      </c>
      <c r="M84" s="128"/>
      <c r="N84" s="107">
        <f>U40+U42+U48+U59+U62+U70+U72+U75+U79-N42-N62-N70-N72-N75-N79</f>
        <v>35959</v>
      </c>
      <c r="O84" s="129"/>
      <c r="P84" s="130" t="s">
        <v>141</v>
      </c>
      <c r="Q84" s="131" t="s">
        <v>142</v>
      </c>
      <c r="R84" s="130"/>
      <c r="S84" s="129"/>
      <c r="T84" s="129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</row>
    <row r="85" spans="2:64" s="44" customFormat="1" ht="12" customHeight="1" thickBot="1">
      <c r="B85" s="73"/>
      <c r="C85" s="74"/>
      <c r="D85" s="73"/>
      <c r="E85" s="74"/>
      <c r="F85" s="73"/>
      <c r="G85" s="74"/>
      <c r="H85" s="73"/>
      <c r="I85" s="74"/>
      <c r="J85" s="73"/>
      <c r="K85" s="74"/>
      <c r="L85" s="73"/>
      <c r="M85" s="74"/>
      <c r="N85" s="73"/>
      <c r="O85" s="73"/>
      <c r="P85" s="75"/>
      <c r="Q85" s="75" t="s">
        <v>143</v>
      </c>
      <c r="R85" s="75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</row>
    <row r="86" spans="2:33" s="45" customFormat="1" ht="18">
      <c r="B86" s="132" t="s">
        <v>12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</row>
    <row r="87" spans="2:33" s="45" customFormat="1" ht="21" customHeight="1">
      <c r="B87" s="76" t="s">
        <v>13</v>
      </c>
      <c r="C87" s="76"/>
      <c r="D87" s="77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</row>
    <row r="88" spans="2:33" s="45" customFormat="1" ht="3.75" customHeight="1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1"/>
      <c r="P88" s="82"/>
      <c r="Q88" s="83"/>
      <c r="R88" s="84"/>
      <c r="S88" s="84"/>
      <c r="T88" s="85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</row>
    <row r="89" spans="2:33" s="45" customFormat="1" ht="12.75">
      <c r="B89" s="86" t="s">
        <v>14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8"/>
      <c r="P89" s="89" t="s">
        <v>6</v>
      </c>
      <c r="Q89" s="72"/>
      <c r="R89" s="90" t="s">
        <v>31</v>
      </c>
      <c r="S89" s="90"/>
      <c r="T89" s="91"/>
      <c r="U89" s="92" t="s">
        <v>15</v>
      </c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133"/>
    </row>
    <row r="90" spans="2:33" s="45" customFormat="1" ht="2.25" customHeight="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7"/>
      <c r="Q90" s="88"/>
      <c r="R90" s="87"/>
      <c r="S90" s="87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</row>
    <row r="91" spans="2:33" s="37" customFormat="1" ht="11.25">
      <c r="B91" s="10" t="s">
        <v>107</v>
      </c>
      <c r="C91" s="5"/>
      <c r="D91" s="9" t="s">
        <v>119</v>
      </c>
      <c r="E91" s="9"/>
      <c r="F91" s="9"/>
      <c r="G91" s="9"/>
      <c r="H91" s="9"/>
      <c r="I91" s="9"/>
      <c r="J91" s="9"/>
      <c r="K91" s="9"/>
      <c r="L91" s="9"/>
      <c r="M91" s="5"/>
      <c r="N91" s="9" t="s">
        <v>110</v>
      </c>
      <c r="O91" s="3"/>
      <c r="P91" s="10"/>
      <c r="Q91" s="23"/>
      <c r="R91" s="10" t="s">
        <v>32</v>
      </c>
      <c r="S91" s="10"/>
      <c r="U91" s="9" t="s">
        <v>110</v>
      </c>
      <c r="V91" s="5"/>
      <c r="W91" s="9"/>
      <c r="X91" s="9"/>
      <c r="Y91" s="9"/>
      <c r="Z91" s="9"/>
      <c r="AA91" s="9"/>
      <c r="AB91" s="9"/>
      <c r="AC91" s="9"/>
      <c r="AD91" s="9"/>
      <c r="AE91" s="164" t="s">
        <v>119</v>
      </c>
      <c r="AF91" s="5"/>
      <c r="AG91" s="10" t="s">
        <v>107</v>
      </c>
    </row>
    <row r="92" spans="2:33" s="38" customFormat="1" ht="2.25" customHeight="1">
      <c r="B92" s="23"/>
      <c r="C92" s="5"/>
      <c r="D92" s="3"/>
      <c r="E92" s="3"/>
      <c r="F92" s="3"/>
      <c r="G92" s="3"/>
      <c r="H92" s="3"/>
      <c r="I92" s="3"/>
      <c r="J92" s="3"/>
      <c r="K92" s="3"/>
      <c r="L92" s="3"/>
      <c r="M92" s="5"/>
      <c r="N92" s="3"/>
      <c r="O92" s="3"/>
      <c r="P92" s="10"/>
      <c r="Q92" s="23"/>
      <c r="R92" s="10"/>
      <c r="S92" s="10"/>
      <c r="U92" s="3"/>
      <c r="V92" s="5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23"/>
    </row>
    <row r="93" spans="2:33" s="38" customFormat="1" ht="11.25">
      <c r="B93" s="24" t="s">
        <v>108</v>
      </c>
      <c r="C93" s="5"/>
      <c r="D93" s="25" t="s">
        <v>120</v>
      </c>
      <c r="E93" s="5"/>
      <c r="F93" s="9" t="s">
        <v>152</v>
      </c>
      <c r="G93" s="21"/>
      <c r="H93" s="9"/>
      <c r="I93" s="21"/>
      <c r="J93" s="9"/>
      <c r="K93" s="5"/>
      <c r="L93" s="9" t="s">
        <v>112</v>
      </c>
      <c r="M93" s="5"/>
      <c r="N93" s="9" t="s">
        <v>115</v>
      </c>
      <c r="O93" s="3"/>
      <c r="P93" s="10"/>
      <c r="Q93" s="23"/>
      <c r="R93" s="10"/>
      <c r="S93" s="10"/>
      <c r="U93" s="9" t="s">
        <v>115</v>
      </c>
      <c r="V93" s="5"/>
      <c r="W93" s="9" t="s">
        <v>112</v>
      </c>
      <c r="X93" s="26"/>
      <c r="Y93" s="9" t="s">
        <v>152</v>
      </c>
      <c r="Z93" s="21"/>
      <c r="AA93" s="9"/>
      <c r="AB93" s="21"/>
      <c r="AC93" s="9"/>
      <c r="AD93" s="26"/>
      <c r="AE93" s="25" t="s">
        <v>120</v>
      </c>
      <c r="AF93" s="5"/>
      <c r="AG93" s="24" t="s">
        <v>108</v>
      </c>
    </row>
    <row r="94" spans="2:33" s="38" customFormat="1" ht="2.25" customHeight="1">
      <c r="B94" s="27"/>
      <c r="C94" s="5"/>
      <c r="D94" s="25"/>
      <c r="E94" s="5"/>
      <c r="F94" s="3"/>
      <c r="G94" s="3"/>
      <c r="H94" s="3"/>
      <c r="I94" s="3"/>
      <c r="J94" s="3"/>
      <c r="K94" s="5"/>
      <c r="L94" s="3"/>
      <c r="M94" s="5"/>
      <c r="N94" s="27"/>
      <c r="O94" s="3"/>
      <c r="P94" s="10"/>
      <c r="Q94" s="23"/>
      <c r="R94" s="10"/>
      <c r="S94" s="10"/>
      <c r="U94" s="27"/>
      <c r="V94" s="5"/>
      <c r="W94" s="3"/>
      <c r="X94" s="26"/>
      <c r="Y94" s="3"/>
      <c r="Z94" s="3"/>
      <c r="AA94" s="3"/>
      <c r="AB94" s="3"/>
      <c r="AC94" s="3"/>
      <c r="AD94" s="3"/>
      <c r="AE94" s="25"/>
      <c r="AF94" s="5"/>
      <c r="AG94" s="27"/>
    </row>
    <row r="95" spans="2:33" s="39" customFormat="1" ht="11.25">
      <c r="B95" s="27" t="s">
        <v>109</v>
      </c>
      <c r="C95" s="26"/>
      <c r="D95" s="25"/>
      <c r="E95" s="26"/>
      <c r="F95" s="25" t="s">
        <v>120</v>
      </c>
      <c r="G95" s="4"/>
      <c r="H95" s="9" t="s">
        <v>150</v>
      </c>
      <c r="I95" s="3"/>
      <c r="J95" s="9" t="s">
        <v>151</v>
      </c>
      <c r="K95" s="26"/>
      <c r="L95" s="25" t="s">
        <v>114</v>
      </c>
      <c r="M95" s="26"/>
      <c r="N95" s="25" t="s">
        <v>116</v>
      </c>
      <c r="O95" s="4"/>
      <c r="P95" s="19"/>
      <c r="Q95" s="29"/>
      <c r="R95" s="19"/>
      <c r="S95" s="19"/>
      <c r="U95" s="25" t="s">
        <v>116</v>
      </c>
      <c r="V95" s="26"/>
      <c r="W95" s="25" t="s">
        <v>114</v>
      </c>
      <c r="X95" s="26"/>
      <c r="Y95" s="9" t="s">
        <v>151</v>
      </c>
      <c r="Z95" s="4"/>
      <c r="AA95" s="9" t="s">
        <v>150</v>
      </c>
      <c r="AB95" s="4"/>
      <c r="AC95" s="25" t="s">
        <v>120</v>
      </c>
      <c r="AD95" s="26"/>
      <c r="AE95" s="25"/>
      <c r="AF95" s="26"/>
      <c r="AG95" s="27" t="s">
        <v>109</v>
      </c>
    </row>
    <row r="96" spans="2:33" s="39" customFormat="1" ht="11.25">
      <c r="B96" s="27"/>
      <c r="C96" s="26"/>
      <c r="D96" s="25"/>
      <c r="E96" s="26"/>
      <c r="F96" s="25"/>
      <c r="G96" s="4"/>
      <c r="H96" s="25" t="s">
        <v>153</v>
      </c>
      <c r="I96" s="4"/>
      <c r="J96" s="25" t="s">
        <v>154</v>
      </c>
      <c r="K96" s="26"/>
      <c r="L96" s="25" t="s">
        <v>113</v>
      </c>
      <c r="M96" s="26"/>
      <c r="N96" s="25" t="s">
        <v>117</v>
      </c>
      <c r="O96" s="4"/>
      <c r="P96" s="19"/>
      <c r="Q96" s="29"/>
      <c r="R96" s="19"/>
      <c r="S96" s="19"/>
      <c r="U96" s="25" t="s">
        <v>117</v>
      </c>
      <c r="V96" s="26"/>
      <c r="W96" s="25" t="s">
        <v>113</v>
      </c>
      <c r="X96" s="26"/>
      <c r="Y96" s="25" t="s">
        <v>154</v>
      </c>
      <c r="Z96" s="4"/>
      <c r="AA96" s="25" t="s">
        <v>153</v>
      </c>
      <c r="AB96" s="4"/>
      <c r="AC96" s="25"/>
      <c r="AD96" s="26"/>
      <c r="AE96" s="25"/>
      <c r="AF96" s="26"/>
      <c r="AG96" s="27"/>
    </row>
    <row r="97" spans="2:33" s="39" customFormat="1" ht="11.25">
      <c r="B97" s="27"/>
      <c r="C97" s="26"/>
      <c r="D97" s="25"/>
      <c r="E97" s="26"/>
      <c r="F97" s="25"/>
      <c r="G97" s="4"/>
      <c r="H97" s="25" t="s">
        <v>155</v>
      </c>
      <c r="I97" s="4"/>
      <c r="J97" s="25"/>
      <c r="K97" s="26"/>
      <c r="L97" s="25" t="s">
        <v>111</v>
      </c>
      <c r="M97" s="26"/>
      <c r="N97" s="25" t="s">
        <v>118</v>
      </c>
      <c r="O97" s="4"/>
      <c r="P97" s="19"/>
      <c r="Q97" s="29"/>
      <c r="R97" s="19"/>
      <c r="S97" s="19"/>
      <c r="U97" s="25" t="s">
        <v>118</v>
      </c>
      <c r="V97" s="26"/>
      <c r="W97" s="25" t="s">
        <v>111</v>
      </c>
      <c r="X97" s="26"/>
      <c r="Y97" s="25"/>
      <c r="Z97" s="4"/>
      <c r="AA97" s="25" t="s">
        <v>155</v>
      </c>
      <c r="AB97" s="4"/>
      <c r="AC97" s="25"/>
      <c r="AD97" s="26"/>
      <c r="AE97" s="25"/>
      <c r="AF97" s="26"/>
      <c r="AG97" s="27"/>
    </row>
    <row r="98" spans="2:33" s="45" customFormat="1" ht="2.25" customHeight="1">
      <c r="B98" s="94"/>
      <c r="C98" s="95"/>
      <c r="D98" s="96"/>
      <c r="E98" s="95"/>
      <c r="F98" s="96"/>
      <c r="G98" s="95"/>
      <c r="H98" s="96"/>
      <c r="I98" s="95"/>
      <c r="J98" s="96"/>
      <c r="K98" s="95"/>
      <c r="L98" s="96"/>
      <c r="M98" s="95"/>
      <c r="N98" s="96"/>
      <c r="O98" s="95"/>
      <c r="P98" s="97"/>
      <c r="Q98" s="97"/>
      <c r="R98" s="97"/>
      <c r="S98" s="97"/>
      <c r="T98" s="97"/>
      <c r="U98" s="94"/>
      <c r="V98" s="95"/>
      <c r="W98" s="96"/>
      <c r="X98" s="95"/>
      <c r="Y98" s="96"/>
      <c r="Z98" s="95"/>
      <c r="AA98" s="96"/>
      <c r="AB98" s="95"/>
      <c r="AC98" s="96"/>
      <c r="AD98" s="95"/>
      <c r="AE98" s="96"/>
      <c r="AF98" s="95"/>
      <c r="AG98" s="96"/>
    </row>
    <row r="99" spans="2:33" s="45" customFormat="1" ht="12" customHeight="1">
      <c r="B99" s="98"/>
      <c r="C99" s="99"/>
      <c r="D99" s="98"/>
      <c r="E99" s="63"/>
      <c r="F99" s="98"/>
      <c r="G99" s="63"/>
      <c r="H99" s="98"/>
      <c r="I99" s="63"/>
      <c r="J99" s="98"/>
      <c r="K99" s="63"/>
      <c r="L99" s="98"/>
      <c r="M99" s="63"/>
      <c r="N99" s="98"/>
      <c r="O99" s="63"/>
      <c r="P99" s="93" t="s">
        <v>141</v>
      </c>
      <c r="Q99" s="93" t="s">
        <v>142</v>
      </c>
      <c r="R99" s="134"/>
      <c r="S99" s="98"/>
      <c r="T99" s="99"/>
      <c r="U99" s="98">
        <f>N84</f>
        <v>35959</v>
      </c>
      <c r="V99" s="99"/>
      <c r="W99" s="98">
        <f>L84</f>
        <v>2454</v>
      </c>
      <c r="X99" s="99"/>
      <c r="Y99" s="98">
        <f>J84</f>
        <v>-2668</v>
      </c>
      <c r="Z99" s="99"/>
      <c r="AA99" s="98">
        <f>H84</f>
        <v>10285</v>
      </c>
      <c r="AB99" s="99"/>
      <c r="AC99" s="98">
        <f>F84</f>
        <v>7617</v>
      </c>
      <c r="AD99" s="99"/>
      <c r="AE99" s="98">
        <f>W99+AC99</f>
        <v>10071</v>
      </c>
      <c r="AF99" s="99"/>
      <c r="AG99" s="98">
        <f>AE99+U99</f>
        <v>46030</v>
      </c>
    </row>
    <row r="100" spans="2:33" s="45" customFormat="1" ht="12" customHeight="1">
      <c r="B100" s="100"/>
      <c r="C100" s="65"/>
      <c r="D100" s="100"/>
      <c r="E100" s="62"/>
      <c r="F100" s="100"/>
      <c r="G100" s="62"/>
      <c r="H100" s="100"/>
      <c r="I100" s="62"/>
      <c r="J100" s="100"/>
      <c r="K100" s="62"/>
      <c r="L100" s="100"/>
      <c r="M100" s="62"/>
      <c r="N100" s="100"/>
      <c r="O100" s="62"/>
      <c r="P100" s="101"/>
      <c r="Q100" s="101" t="s">
        <v>143</v>
      </c>
      <c r="R100" s="135"/>
      <c r="S100" s="100"/>
      <c r="T100" s="65"/>
      <c r="U100" s="100"/>
      <c r="V100" s="65"/>
      <c r="W100" s="100"/>
      <c r="X100" s="65"/>
      <c r="Y100" s="100"/>
      <c r="Z100" s="65"/>
      <c r="AA100" s="100"/>
      <c r="AB100" s="65"/>
      <c r="AC100" s="100"/>
      <c r="AD100" s="65"/>
      <c r="AE100" s="100"/>
      <c r="AF100" s="65"/>
      <c r="AG100" s="100"/>
    </row>
    <row r="101" spans="2:33" s="38" customFormat="1" ht="12" customHeight="1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7"/>
      <c r="P101" s="102" t="s">
        <v>25</v>
      </c>
      <c r="Q101" s="102" t="s">
        <v>26</v>
      </c>
      <c r="R101" s="102"/>
      <c r="S101" s="117"/>
      <c r="T101" s="117"/>
      <c r="U101" s="116">
        <f>SUM(U102:U104)</f>
        <v>356</v>
      </c>
      <c r="V101" s="116"/>
      <c r="W101" s="116">
        <f>SUM(W102:W104)</f>
        <v>0</v>
      </c>
      <c r="X101" s="116"/>
      <c r="Y101" s="116">
        <f>SUM(Y102:Y104)</f>
        <v>141</v>
      </c>
      <c r="Z101" s="116"/>
      <c r="AA101" s="116">
        <f>SUM(AA102:AA104)</f>
        <v>223</v>
      </c>
      <c r="AB101" s="116"/>
      <c r="AC101" s="116">
        <f>SUM(AC102:AC104)</f>
        <v>364</v>
      </c>
      <c r="AD101" s="116"/>
      <c r="AE101" s="116">
        <f aca="true" t="shared" si="6" ref="AE101:AE108">W101+AC101</f>
        <v>364</v>
      </c>
      <c r="AF101" s="116"/>
      <c r="AG101" s="116">
        <f aca="true" t="shared" si="7" ref="AG101:AG108">AE101+U101</f>
        <v>720</v>
      </c>
    </row>
    <row r="102" spans="2:33" s="49" customFormat="1" ht="12" customHeight="1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2"/>
      <c r="P102" s="136" t="s">
        <v>92</v>
      </c>
      <c r="Q102" s="136"/>
      <c r="R102" s="137" t="s">
        <v>93</v>
      </c>
      <c r="S102" s="112"/>
      <c r="T102" s="112"/>
      <c r="U102" s="111">
        <v>0</v>
      </c>
      <c r="V102" s="111"/>
      <c r="W102" s="111">
        <v>0</v>
      </c>
      <c r="X102" s="111"/>
      <c r="Y102" s="111">
        <v>0</v>
      </c>
      <c r="Z102" s="111"/>
      <c r="AA102" s="111">
        <v>0</v>
      </c>
      <c r="AB102" s="111"/>
      <c r="AC102" s="111">
        <v>0</v>
      </c>
      <c r="AD102" s="111"/>
      <c r="AE102" s="111">
        <f t="shared" si="6"/>
        <v>0</v>
      </c>
      <c r="AF102" s="111"/>
      <c r="AG102" s="111">
        <f t="shared" si="7"/>
        <v>0</v>
      </c>
    </row>
    <row r="103" spans="2:33" s="49" customFormat="1" ht="12" customHeight="1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2"/>
      <c r="P103" s="136" t="s">
        <v>94</v>
      </c>
      <c r="Q103" s="136"/>
      <c r="R103" s="136" t="s">
        <v>95</v>
      </c>
      <c r="S103" s="112"/>
      <c r="T103" s="112"/>
      <c r="U103" s="111">
        <v>52</v>
      </c>
      <c r="V103" s="111"/>
      <c r="W103" s="111">
        <v>0</v>
      </c>
      <c r="X103" s="111"/>
      <c r="Y103" s="111">
        <v>0</v>
      </c>
      <c r="Z103" s="111"/>
      <c r="AA103" s="111">
        <v>0</v>
      </c>
      <c r="AB103" s="111"/>
      <c r="AC103" s="111">
        <v>0</v>
      </c>
      <c r="AD103" s="111"/>
      <c r="AE103" s="111">
        <f t="shared" si="6"/>
        <v>0</v>
      </c>
      <c r="AF103" s="111"/>
      <c r="AG103" s="111">
        <f t="shared" si="7"/>
        <v>52</v>
      </c>
    </row>
    <row r="104" spans="2:33" s="48" customFormat="1" ht="12" customHeight="1">
      <c r="B104" s="114"/>
      <c r="C104" s="69"/>
      <c r="D104" s="114"/>
      <c r="E104" s="67"/>
      <c r="F104" s="114"/>
      <c r="G104" s="67"/>
      <c r="H104" s="114"/>
      <c r="I104" s="67"/>
      <c r="J104" s="114"/>
      <c r="K104" s="67"/>
      <c r="L104" s="114"/>
      <c r="M104" s="67"/>
      <c r="N104" s="114"/>
      <c r="O104" s="67"/>
      <c r="P104" s="115" t="s">
        <v>96</v>
      </c>
      <c r="Q104" s="115"/>
      <c r="R104" s="115" t="s">
        <v>105</v>
      </c>
      <c r="S104" s="114"/>
      <c r="T104" s="69"/>
      <c r="U104" s="114">
        <v>304</v>
      </c>
      <c r="V104" s="69"/>
      <c r="W104" s="114">
        <v>0</v>
      </c>
      <c r="X104" s="69"/>
      <c r="Y104" s="114">
        <v>141</v>
      </c>
      <c r="Z104" s="69"/>
      <c r="AA104" s="114">
        <v>223</v>
      </c>
      <c r="AB104" s="69"/>
      <c r="AC104" s="114">
        <v>364</v>
      </c>
      <c r="AD104" s="69"/>
      <c r="AE104" s="114">
        <f t="shared" si="6"/>
        <v>364</v>
      </c>
      <c r="AF104" s="69"/>
      <c r="AG104" s="114">
        <f t="shared" si="7"/>
        <v>668</v>
      </c>
    </row>
    <row r="105" spans="2:64" s="53" customFormat="1" ht="12" customHeight="1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7"/>
      <c r="P105" s="102" t="s">
        <v>25</v>
      </c>
      <c r="Q105" s="102" t="s">
        <v>27</v>
      </c>
      <c r="R105" s="102"/>
      <c r="S105" s="117"/>
      <c r="T105" s="117"/>
      <c r="U105" s="116">
        <f>SUM(U106:U108)</f>
        <v>-667</v>
      </c>
      <c r="V105" s="116"/>
      <c r="W105" s="116">
        <f>SUM(W106:W108)</f>
        <v>-5549</v>
      </c>
      <c r="X105" s="116"/>
      <c r="Y105" s="116">
        <f>SUM(Y106:Y108)</f>
        <v>-288</v>
      </c>
      <c r="Z105" s="116"/>
      <c r="AA105" s="116">
        <f>SUM(AA106:AA108)</f>
        <v>-471</v>
      </c>
      <c r="AB105" s="116"/>
      <c r="AC105" s="116">
        <f>SUM(AC106:AC108)</f>
        <v>-759</v>
      </c>
      <c r="AD105" s="116"/>
      <c r="AE105" s="116">
        <f t="shared" si="6"/>
        <v>-6308</v>
      </c>
      <c r="AF105" s="116"/>
      <c r="AG105" s="116">
        <f t="shared" si="7"/>
        <v>-6975</v>
      </c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</row>
    <row r="106" spans="2:64" s="42" customFormat="1" ht="12" customHeight="1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2"/>
      <c r="P106" s="136" t="s">
        <v>92</v>
      </c>
      <c r="Q106" s="137"/>
      <c r="R106" s="136" t="s">
        <v>93</v>
      </c>
      <c r="S106" s="112"/>
      <c r="T106" s="112"/>
      <c r="U106" s="111">
        <v>0</v>
      </c>
      <c r="V106" s="111"/>
      <c r="W106" s="111">
        <v>0</v>
      </c>
      <c r="X106" s="111"/>
      <c r="Y106" s="111">
        <v>0</v>
      </c>
      <c r="Z106" s="111"/>
      <c r="AA106" s="111">
        <v>0</v>
      </c>
      <c r="AB106" s="111"/>
      <c r="AC106" s="111">
        <v>0</v>
      </c>
      <c r="AD106" s="111"/>
      <c r="AE106" s="111">
        <f t="shared" si="6"/>
        <v>0</v>
      </c>
      <c r="AF106" s="111"/>
      <c r="AG106" s="111">
        <f t="shared" si="7"/>
        <v>0</v>
      </c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</row>
    <row r="107" spans="2:33" s="54" customFormat="1" ht="12" customHeight="1"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2"/>
      <c r="P107" s="136" t="s">
        <v>94</v>
      </c>
      <c r="Q107" s="136"/>
      <c r="R107" s="136" t="s">
        <v>95</v>
      </c>
      <c r="S107" s="112"/>
      <c r="T107" s="112"/>
      <c r="U107" s="111">
        <v>0</v>
      </c>
      <c r="V107" s="111"/>
      <c r="W107" s="111">
        <v>-5549</v>
      </c>
      <c r="X107" s="111"/>
      <c r="Y107" s="111">
        <v>0</v>
      </c>
      <c r="Z107" s="111"/>
      <c r="AA107" s="111">
        <v>0</v>
      </c>
      <c r="AB107" s="111"/>
      <c r="AC107" s="111">
        <v>0</v>
      </c>
      <c r="AD107" s="111"/>
      <c r="AE107" s="111">
        <f t="shared" si="6"/>
        <v>-5549</v>
      </c>
      <c r="AF107" s="111"/>
      <c r="AG107" s="111">
        <f t="shared" si="7"/>
        <v>-5549</v>
      </c>
    </row>
    <row r="108" spans="2:33" s="48" customFormat="1" ht="12" customHeight="1"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2"/>
      <c r="P108" s="136" t="s">
        <v>96</v>
      </c>
      <c r="Q108" s="136"/>
      <c r="R108" s="136" t="s">
        <v>105</v>
      </c>
      <c r="S108" s="112"/>
      <c r="T108" s="112"/>
      <c r="U108" s="124">
        <v>-667</v>
      </c>
      <c r="V108" s="163"/>
      <c r="W108" s="124">
        <v>0</v>
      </c>
      <c r="X108" s="163"/>
      <c r="Y108" s="124">
        <v>-288</v>
      </c>
      <c r="Z108" s="163"/>
      <c r="AA108" s="124">
        <v>-471</v>
      </c>
      <c r="AB108" s="163"/>
      <c r="AC108" s="124">
        <v>-759</v>
      </c>
      <c r="AD108" s="111"/>
      <c r="AE108" s="111">
        <f t="shared" si="6"/>
        <v>-759</v>
      </c>
      <c r="AF108" s="111"/>
      <c r="AG108" s="111">
        <f t="shared" si="7"/>
        <v>-1426</v>
      </c>
    </row>
    <row r="109" spans="2:33" s="45" customFormat="1" ht="12" customHeight="1">
      <c r="B109" s="138">
        <f>D109+N109</f>
        <v>39775</v>
      </c>
      <c r="C109" s="138"/>
      <c r="D109" s="138">
        <f>F109+L109</f>
        <v>4127</v>
      </c>
      <c r="E109" s="138"/>
      <c r="F109" s="138">
        <f>AC99+AC101+AC105</f>
        <v>7222</v>
      </c>
      <c r="G109" s="138"/>
      <c r="H109" s="138">
        <f>AA99+AA101+AA105</f>
        <v>10037</v>
      </c>
      <c r="I109" s="138"/>
      <c r="J109" s="138">
        <f>Y99+Y101+Y105</f>
        <v>-2815</v>
      </c>
      <c r="K109" s="138"/>
      <c r="L109" s="138">
        <f>W99+W101+W105</f>
        <v>-3095</v>
      </c>
      <c r="M109" s="138"/>
      <c r="N109" s="138">
        <f>U99+U101+U105</f>
        <v>35648</v>
      </c>
      <c r="O109" s="129"/>
      <c r="P109" s="139" t="s">
        <v>28</v>
      </c>
      <c r="Q109" s="139" t="s">
        <v>97</v>
      </c>
      <c r="R109" s="139"/>
      <c r="S109" s="117"/>
      <c r="T109" s="117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</row>
    <row r="110" spans="2:33" s="45" customFormat="1" ht="12" customHeight="1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7"/>
      <c r="P110" s="140"/>
      <c r="Q110" s="140" t="s">
        <v>98</v>
      </c>
      <c r="R110" s="140"/>
      <c r="S110" s="117"/>
      <c r="T110" s="117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</row>
    <row r="111" spans="2:64" s="56" customFormat="1" ht="12" customHeight="1" thickBot="1">
      <c r="B111" s="141"/>
      <c r="C111" s="142"/>
      <c r="D111" s="141"/>
      <c r="E111" s="142"/>
      <c r="F111" s="141"/>
      <c r="G111" s="142"/>
      <c r="H111" s="141"/>
      <c r="I111" s="142"/>
      <c r="J111" s="141"/>
      <c r="K111" s="142"/>
      <c r="L111" s="141"/>
      <c r="M111" s="142"/>
      <c r="N111" s="141"/>
      <c r="O111" s="141"/>
      <c r="P111" s="143"/>
      <c r="Q111" s="143" t="s">
        <v>99</v>
      </c>
      <c r="R111" s="143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</row>
    <row r="112" spans="2:33" s="45" customFormat="1" ht="21" customHeight="1">
      <c r="B112" s="76" t="s">
        <v>16</v>
      </c>
      <c r="C112" s="76"/>
      <c r="D112" s="77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</row>
    <row r="113" spans="2:33" s="45" customFormat="1" ht="3.75" customHeight="1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1"/>
      <c r="P113" s="82"/>
      <c r="Q113" s="83"/>
      <c r="R113" s="84"/>
      <c r="S113" s="84"/>
      <c r="T113" s="85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</row>
    <row r="114" spans="2:33" s="45" customFormat="1" ht="12.75">
      <c r="B114" s="86" t="s">
        <v>14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8"/>
      <c r="P114" s="89" t="s">
        <v>6</v>
      </c>
      <c r="Q114" s="72"/>
      <c r="R114" s="90" t="s">
        <v>31</v>
      </c>
      <c r="S114" s="90"/>
      <c r="T114" s="91"/>
      <c r="U114" s="92" t="s">
        <v>15</v>
      </c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133"/>
    </row>
    <row r="115" spans="2:33" s="45" customFormat="1" ht="2.25" customHeight="1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7"/>
      <c r="Q115" s="88"/>
      <c r="R115" s="87"/>
      <c r="S115" s="87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</row>
    <row r="116" spans="2:33" s="37" customFormat="1" ht="11.25">
      <c r="B116" s="10" t="s">
        <v>107</v>
      </c>
      <c r="C116" s="5"/>
      <c r="D116" s="9" t="s">
        <v>119</v>
      </c>
      <c r="E116" s="9"/>
      <c r="F116" s="9"/>
      <c r="G116" s="9"/>
      <c r="H116" s="9"/>
      <c r="I116" s="9"/>
      <c r="J116" s="9"/>
      <c r="K116" s="9"/>
      <c r="L116" s="9"/>
      <c r="M116" s="5"/>
      <c r="N116" s="9" t="s">
        <v>110</v>
      </c>
      <c r="O116" s="3"/>
      <c r="P116" s="10"/>
      <c r="Q116" s="23"/>
      <c r="R116" s="10" t="s">
        <v>32</v>
      </c>
      <c r="S116" s="10"/>
      <c r="U116" s="9" t="s">
        <v>110</v>
      </c>
      <c r="V116" s="5"/>
      <c r="W116" s="9"/>
      <c r="X116" s="9"/>
      <c r="Y116" s="9"/>
      <c r="Z116" s="9"/>
      <c r="AA116" s="9"/>
      <c r="AB116" s="9"/>
      <c r="AC116" s="9"/>
      <c r="AD116" s="9"/>
      <c r="AE116" s="164" t="s">
        <v>119</v>
      </c>
      <c r="AF116" s="5"/>
      <c r="AG116" s="10" t="s">
        <v>107</v>
      </c>
    </row>
    <row r="117" spans="2:33" s="38" customFormat="1" ht="2.25" customHeight="1">
      <c r="B117" s="23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10"/>
      <c r="Q117" s="23"/>
      <c r="R117" s="10"/>
      <c r="S117" s="10"/>
      <c r="U117" s="3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23"/>
    </row>
    <row r="118" spans="2:33" s="38" customFormat="1" ht="11.25">
      <c r="B118" s="24" t="s">
        <v>108</v>
      </c>
      <c r="C118" s="5"/>
      <c r="D118" s="25" t="s">
        <v>120</v>
      </c>
      <c r="E118" s="5"/>
      <c r="F118" s="9" t="s">
        <v>152</v>
      </c>
      <c r="G118" s="21"/>
      <c r="H118" s="9"/>
      <c r="I118" s="21"/>
      <c r="J118" s="9"/>
      <c r="K118" s="5"/>
      <c r="L118" s="9" t="s">
        <v>112</v>
      </c>
      <c r="M118" s="5"/>
      <c r="N118" s="9" t="s">
        <v>115</v>
      </c>
      <c r="O118" s="3"/>
      <c r="P118" s="10"/>
      <c r="Q118" s="23"/>
      <c r="R118" s="10"/>
      <c r="S118" s="10"/>
      <c r="U118" s="9" t="s">
        <v>115</v>
      </c>
      <c r="V118" s="5"/>
      <c r="W118" s="9" t="s">
        <v>112</v>
      </c>
      <c r="X118" s="26"/>
      <c r="Y118" s="9" t="s">
        <v>152</v>
      </c>
      <c r="Z118" s="21"/>
      <c r="AA118" s="9"/>
      <c r="AB118" s="21"/>
      <c r="AC118" s="9"/>
      <c r="AD118" s="26"/>
      <c r="AE118" s="25" t="s">
        <v>120</v>
      </c>
      <c r="AF118" s="5"/>
      <c r="AG118" s="24" t="s">
        <v>108</v>
      </c>
    </row>
    <row r="119" spans="2:33" s="38" customFormat="1" ht="2.25" customHeight="1">
      <c r="B119" s="27"/>
      <c r="C119" s="5"/>
      <c r="D119" s="25"/>
      <c r="E119" s="5"/>
      <c r="F119" s="3"/>
      <c r="G119" s="3"/>
      <c r="H119" s="3"/>
      <c r="I119" s="3"/>
      <c r="J119" s="3"/>
      <c r="K119" s="5"/>
      <c r="L119" s="3"/>
      <c r="M119" s="5"/>
      <c r="N119" s="27"/>
      <c r="O119" s="3"/>
      <c r="P119" s="10"/>
      <c r="Q119" s="23"/>
      <c r="R119" s="10"/>
      <c r="S119" s="10"/>
      <c r="U119" s="27"/>
      <c r="V119" s="5"/>
      <c r="W119" s="3"/>
      <c r="X119" s="26"/>
      <c r="Y119" s="3"/>
      <c r="Z119" s="3"/>
      <c r="AA119" s="3"/>
      <c r="AB119" s="3"/>
      <c r="AC119" s="3"/>
      <c r="AD119" s="3"/>
      <c r="AE119" s="25"/>
      <c r="AF119" s="5"/>
      <c r="AG119" s="27"/>
    </row>
    <row r="120" spans="2:33" s="39" customFormat="1" ht="11.25">
      <c r="B120" s="27" t="s">
        <v>109</v>
      </c>
      <c r="C120" s="26"/>
      <c r="D120" s="25"/>
      <c r="E120" s="26"/>
      <c r="F120" s="25" t="s">
        <v>120</v>
      </c>
      <c r="G120" s="4"/>
      <c r="H120" s="9" t="s">
        <v>150</v>
      </c>
      <c r="I120" s="3"/>
      <c r="J120" s="9" t="s">
        <v>151</v>
      </c>
      <c r="K120" s="26"/>
      <c r="L120" s="25" t="s">
        <v>114</v>
      </c>
      <c r="M120" s="26"/>
      <c r="N120" s="25" t="s">
        <v>116</v>
      </c>
      <c r="O120" s="4"/>
      <c r="P120" s="19"/>
      <c r="Q120" s="29"/>
      <c r="R120" s="19"/>
      <c r="S120" s="19"/>
      <c r="U120" s="25" t="s">
        <v>116</v>
      </c>
      <c r="V120" s="26"/>
      <c r="W120" s="25" t="s">
        <v>114</v>
      </c>
      <c r="X120" s="26"/>
      <c r="Y120" s="9" t="s">
        <v>151</v>
      </c>
      <c r="Z120" s="4"/>
      <c r="AA120" s="9" t="s">
        <v>150</v>
      </c>
      <c r="AB120" s="4"/>
      <c r="AC120" s="25" t="s">
        <v>120</v>
      </c>
      <c r="AD120" s="26"/>
      <c r="AE120" s="25"/>
      <c r="AF120" s="26"/>
      <c r="AG120" s="27" t="s">
        <v>109</v>
      </c>
    </row>
    <row r="121" spans="2:33" s="39" customFormat="1" ht="11.25">
      <c r="B121" s="27"/>
      <c r="C121" s="26"/>
      <c r="D121" s="25"/>
      <c r="E121" s="26"/>
      <c r="F121" s="25"/>
      <c r="G121" s="4"/>
      <c r="H121" s="25" t="s">
        <v>153</v>
      </c>
      <c r="I121" s="4"/>
      <c r="J121" s="25" t="s">
        <v>154</v>
      </c>
      <c r="K121" s="26"/>
      <c r="L121" s="25" t="s">
        <v>113</v>
      </c>
      <c r="M121" s="26"/>
      <c r="N121" s="25" t="s">
        <v>117</v>
      </c>
      <c r="O121" s="4"/>
      <c r="P121" s="19"/>
      <c r="Q121" s="29"/>
      <c r="R121" s="19"/>
      <c r="S121" s="19"/>
      <c r="U121" s="25" t="s">
        <v>117</v>
      </c>
      <c r="V121" s="26"/>
      <c r="W121" s="25" t="s">
        <v>113</v>
      </c>
      <c r="X121" s="26"/>
      <c r="Y121" s="25" t="s">
        <v>154</v>
      </c>
      <c r="Z121" s="4"/>
      <c r="AA121" s="25" t="s">
        <v>153</v>
      </c>
      <c r="AB121" s="4"/>
      <c r="AC121" s="25"/>
      <c r="AD121" s="26"/>
      <c r="AE121" s="25"/>
      <c r="AF121" s="26"/>
      <c r="AG121" s="27"/>
    </row>
    <row r="122" spans="2:33" s="39" customFormat="1" ht="11.25">
      <c r="B122" s="27"/>
      <c r="C122" s="26"/>
      <c r="D122" s="25"/>
      <c r="E122" s="26"/>
      <c r="F122" s="25"/>
      <c r="G122" s="4"/>
      <c r="H122" s="25" t="s">
        <v>155</v>
      </c>
      <c r="I122" s="4"/>
      <c r="J122" s="25"/>
      <c r="K122" s="26"/>
      <c r="L122" s="25" t="s">
        <v>111</v>
      </c>
      <c r="M122" s="26"/>
      <c r="N122" s="25" t="s">
        <v>118</v>
      </c>
      <c r="O122" s="4"/>
      <c r="P122" s="19"/>
      <c r="Q122" s="29"/>
      <c r="R122" s="19"/>
      <c r="S122" s="19"/>
      <c r="U122" s="25" t="s">
        <v>118</v>
      </c>
      <c r="V122" s="26"/>
      <c r="W122" s="25" t="s">
        <v>111</v>
      </c>
      <c r="X122" s="26"/>
      <c r="Y122" s="25"/>
      <c r="Z122" s="4"/>
      <c r="AA122" s="25" t="s">
        <v>155</v>
      </c>
      <c r="AB122" s="4"/>
      <c r="AC122" s="25"/>
      <c r="AD122" s="26"/>
      <c r="AE122" s="25"/>
      <c r="AF122" s="26"/>
      <c r="AG122" s="27"/>
    </row>
    <row r="123" spans="2:33" s="45" customFormat="1" ht="2.25" customHeight="1">
      <c r="B123" s="94"/>
      <c r="C123" s="95"/>
      <c r="D123" s="96"/>
      <c r="E123" s="95"/>
      <c r="F123" s="96"/>
      <c r="G123" s="95"/>
      <c r="H123" s="96"/>
      <c r="I123" s="95"/>
      <c r="J123" s="96"/>
      <c r="K123" s="95"/>
      <c r="L123" s="96"/>
      <c r="M123" s="95"/>
      <c r="N123" s="96"/>
      <c r="O123" s="95"/>
      <c r="P123" s="97"/>
      <c r="Q123" s="97"/>
      <c r="R123" s="97"/>
      <c r="S123" s="97"/>
      <c r="T123" s="97"/>
      <c r="U123" s="94"/>
      <c r="V123" s="95"/>
      <c r="W123" s="96"/>
      <c r="X123" s="95"/>
      <c r="Y123" s="96"/>
      <c r="Z123" s="95"/>
      <c r="AA123" s="96"/>
      <c r="AB123" s="95"/>
      <c r="AC123" s="96"/>
      <c r="AD123" s="95"/>
      <c r="AE123" s="96"/>
      <c r="AF123" s="95"/>
      <c r="AG123" s="96"/>
    </row>
    <row r="124" spans="2:33" ht="12" customHeight="1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P124" s="144" t="s">
        <v>28</v>
      </c>
      <c r="Q124" s="145" t="s">
        <v>97</v>
      </c>
      <c r="R124" s="145"/>
      <c r="S124" s="146"/>
      <c r="U124" s="147">
        <f>N109</f>
        <v>35648</v>
      </c>
      <c r="V124" s="147"/>
      <c r="W124" s="147">
        <f>L109</f>
        <v>-3095</v>
      </c>
      <c r="X124" s="147"/>
      <c r="Y124" s="147">
        <f>J109</f>
        <v>-2815</v>
      </c>
      <c r="Z124" s="147"/>
      <c r="AA124" s="147">
        <f>H109</f>
        <v>10037</v>
      </c>
      <c r="AB124" s="147"/>
      <c r="AC124" s="147">
        <f>F109</f>
        <v>7222</v>
      </c>
      <c r="AD124" s="147"/>
      <c r="AE124" s="147">
        <f>W124+AC124</f>
        <v>4127</v>
      </c>
      <c r="AF124" s="147"/>
      <c r="AG124" s="147">
        <f>AE124+U124</f>
        <v>39775</v>
      </c>
    </row>
    <row r="125" spans="2:33" ht="12" customHeight="1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P125" s="148"/>
      <c r="Q125" s="149" t="s">
        <v>98</v>
      </c>
      <c r="R125" s="149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</row>
    <row r="126" spans="2:33" s="57" customFormat="1" ht="12" customHeight="1">
      <c r="B126" s="150"/>
      <c r="C126" s="151"/>
      <c r="D126" s="150"/>
      <c r="E126" s="152"/>
      <c r="F126" s="150"/>
      <c r="G126" s="152"/>
      <c r="H126" s="150"/>
      <c r="I126" s="152"/>
      <c r="J126" s="150"/>
      <c r="K126" s="152"/>
      <c r="L126" s="150"/>
      <c r="M126" s="152"/>
      <c r="N126" s="150"/>
      <c r="O126" s="152"/>
      <c r="P126" s="153"/>
      <c r="Q126" s="153" t="s">
        <v>99</v>
      </c>
      <c r="R126" s="153"/>
      <c r="S126" s="150"/>
      <c r="T126" s="151"/>
      <c r="U126" s="150"/>
      <c r="V126" s="151"/>
      <c r="W126" s="150"/>
      <c r="X126" s="151"/>
      <c r="Y126" s="150"/>
      <c r="Z126" s="151"/>
      <c r="AA126" s="150"/>
      <c r="AB126" s="151"/>
      <c r="AC126" s="150"/>
      <c r="AD126" s="151"/>
      <c r="AE126" s="150"/>
      <c r="AF126" s="151"/>
      <c r="AG126" s="150"/>
    </row>
    <row r="127" spans="2:33" s="39" customFormat="1" ht="12" customHeight="1">
      <c r="B127" s="116">
        <f>D127+N127</f>
        <v>133</v>
      </c>
      <c r="C127" s="116"/>
      <c r="D127" s="116">
        <f>F127+L127</f>
        <v>100</v>
      </c>
      <c r="E127" s="116"/>
      <c r="F127" s="116">
        <v>100</v>
      </c>
      <c r="G127" s="116"/>
      <c r="H127" s="116">
        <v>-57</v>
      </c>
      <c r="I127" s="116"/>
      <c r="J127" s="116">
        <v>157</v>
      </c>
      <c r="K127" s="116"/>
      <c r="L127" s="116">
        <v>0</v>
      </c>
      <c r="M127" s="116"/>
      <c r="N127" s="116">
        <v>33</v>
      </c>
      <c r="O127" s="117"/>
      <c r="P127" s="154" t="s">
        <v>29</v>
      </c>
      <c r="Q127" s="154" t="s">
        <v>100</v>
      </c>
      <c r="R127" s="154"/>
      <c r="S127" s="117"/>
      <c r="T127" s="117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</row>
    <row r="128" spans="2:33" s="39" customFormat="1" ht="12" customHeight="1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7"/>
      <c r="P128" s="155"/>
      <c r="Q128" s="156" t="s">
        <v>101</v>
      </c>
      <c r="R128" s="156"/>
      <c r="S128" s="117"/>
      <c r="T128" s="117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</row>
    <row r="129" spans="2:33" s="40" customFormat="1" ht="12" customHeight="1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7"/>
      <c r="P129" s="155"/>
      <c r="Q129" s="156" t="s">
        <v>102</v>
      </c>
      <c r="R129" s="156"/>
      <c r="S129" s="117"/>
      <c r="T129" s="117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</row>
    <row r="130" spans="2:64" s="37" customFormat="1" ht="12" customHeight="1">
      <c r="B130" s="128">
        <f>D130+N130</f>
        <v>39642</v>
      </c>
      <c r="C130" s="116"/>
      <c r="D130" s="128">
        <f>F130+L130</f>
        <v>4027</v>
      </c>
      <c r="E130" s="116"/>
      <c r="F130" s="128">
        <f>AC124-F127</f>
        <v>7122</v>
      </c>
      <c r="G130" s="116"/>
      <c r="H130" s="128">
        <f>AA124-H127</f>
        <v>10094</v>
      </c>
      <c r="I130" s="116"/>
      <c r="J130" s="128">
        <f>Y124-J127</f>
        <v>-2972</v>
      </c>
      <c r="K130" s="116"/>
      <c r="L130" s="128">
        <f>W124-L127</f>
        <v>-3095</v>
      </c>
      <c r="M130" s="116"/>
      <c r="N130" s="128">
        <f>U124-N127</f>
        <v>35615</v>
      </c>
      <c r="O130" s="117"/>
      <c r="P130" s="157" t="s">
        <v>30</v>
      </c>
      <c r="Q130" s="157" t="s">
        <v>103</v>
      </c>
      <c r="R130" s="157"/>
      <c r="S130" s="117"/>
      <c r="T130" s="117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</row>
    <row r="131" spans="2:64" s="44" customFormat="1" ht="12" customHeight="1" thickBot="1">
      <c r="B131" s="73"/>
      <c r="C131" s="74"/>
      <c r="D131" s="73"/>
      <c r="E131" s="74"/>
      <c r="F131" s="73"/>
      <c r="G131" s="74"/>
      <c r="H131" s="73"/>
      <c r="I131" s="74"/>
      <c r="J131" s="73"/>
      <c r="K131" s="74"/>
      <c r="L131" s="73"/>
      <c r="M131" s="74"/>
      <c r="N131" s="73"/>
      <c r="O131" s="73"/>
      <c r="P131" s="75"/>
      <c r="Q131" s="75" t="s">
        <v>104</v>
      </c>
      <c r="R131" s="75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</row>
    <row r="132" spans="2:64" s="37" customFormat="1" ht="12" customHeight="1">
      <c r="B132" s="15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</row>
    <row r="133" spans="2:64" s="37" customFormat="1" ht="12" customHeight="1">
      <c r="B133" s="160" t="s">
        <v>182</v>
      </c>
      <c r="C133" s="161" t="str">
        <f>IF(B133="(P)","Estimación provisional",IF(B133="(A)","Estimación avance",""))</f>
        <v>Estimación provisional</v>
      </c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</row>
    <row r="134" spans="2:64" s="53" customFormat="1" ht="12" customHeight="1">
      <c r="B134" s="160" t="s">
        <v>156</v>
      </c>
      <c r="C134" s="161" t="s">
        <v>188</v>
      </c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</row>
    <row r="135" spans="2:64" s="37" customFormat="1" ht="12" customHeight="1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</row>
    <row r="137" spans="2:33" s="45" customFormat="1" ht="12" customHeight="1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</row>
    <row r="138" spans="2:33" s="45" customFormat="1" ht="12" customHeight="1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</row>
    <row r="139" spans="2:33" s="45" customFormat="1" ht="12" customHeight="1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</row>
    <row r="140" spans="2:33" s="45" customFormat="1" ht="12" customHeight="1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</row>
    <row r="141" spans="2:33" s="45" customFormat="1" ht="12" customHeight="1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</row>
    <row r="142" spans="2:33" s="45" customFormat="1" ht="12" customHeight="1">
      <c r="B142" s="158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</row>
    <row r="143" spans="2:33" s="45" customFormat="1" ht="12" customHeight="1">
      <c r="B143" s="15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</row>
    <row r="144" spans="2:33" s="45" customFormat="1" ht="12" customHeight="1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</row>
    <row r="145" spans="2:33" s="45" customFormat="1" ht="12" customHeight="1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</row>
    <row r="146" spans="2:33" s="45" customFormat="1" ht="12" customHeight="1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</row>
    <row r="147" spans="2:33" s="45" customFormat="1" ht="12" customHeight="1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</row>
    <row r="148" spans="2:33" s="45" customFormat="1" ht="12" customHeight="1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</row>
    <row r="149" spans="2:64" s="53" customFormat="1" ht="12" customHeight="1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</row>
    <row r="151" spans="2:64" s="37" customFormat="1" ht="12" customHeight="1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</row>
  </sheetData>
  <sheetProtection/>
  <printOptions/>
  <pageMargins left="0.9448818897637796" right="0.11811023622047245" top="0.2362204724409449" bottom="0.3937007874015748" header="0" footer="0.1968503937007874"/>
  <pageSetup horizontalDpi="600" verticalDpi="600" orientation="landscape" paperSize="9" scale="69" r:id="rId1"/>
  <headerFooter alignWithMargins="0">
    <oddFooter>&amp;R&amp;9INE - &amp;D</oddFooter>
  </headerFooter>
  <rowBreaks count="2" manualBreakCount="2">
    <brk id="27" min="1" max="32" man="1"/>
    <brk id="85" min="1" max="3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BN151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3.421875" style="33" customWidth="1"/>
    <col min="2" max="2" width="9.8515625" style="117" customWidth="1"/>
    <col min="3" max="3" width="0.5625" style="117" customWidth="1"/>
    <col min="4" max="4" width="9.57421875" style="117" customWidth="1"/>
    <col min="5" max="5" width="0.42578125" style="117" customWidth="1"/>
    <col min="6" max="6" width="10.57421875" style="117" customWidth="1"/>
    <col min="7" max="7" width="0.5625" style="117" customWidth="1"/>
    <col min="8" max="8" width="10.57421875" style="117" customWidth="1"/>
    <col min="9" max="9" width="0.5625" style="117" customWidth="1"/>
    <col min="10" max="10" width="10.57421875" style="117" customWidth="1"/>
    <col min="11" max="11" width="0.5625" style="117" customWidth="1"/>
    <col min="12" max="12" width="10.57421875" style="117" customWidth="1"/>
    <col min="13" max="13" width="0.5625" style="117" customWidth="1"/>
    <col min="14" max="14" width="11.421875" style="117" customWidth="1"/>
    <col min="15" max="15" width="0.5625" style="117" customWidth="1"/>
    <col min="16" max="16" width="7.28125" style="117" customWidth="1"/>
    <col min="17" max="17" width="0.5625" style="117" customWidth="1"/>
    <col min="18" max="18" width="3.57421875" style="117" customWidth="1"/>
    <col min="19" max="19" width="27.00390625" style="117" customWidth="1"/>
    <col min="20" max="20" width="0.5625" style="117" customWidth="1"/>
    <col min="21" max="21" width="11.421875" style="117" customWidth="1"/>
    <col min="22" max="22" width="0.5625" style="117" customWidth="1"/>
    <col min="23" max="23" width="10.00390625" style="117" bestFit="1" customWidth="1"/>
    <col min="24" max="24" width="0.5625" style="117" customWidth="1"/>
    <col min="25" max="25" width="10.00390625" style="117" bestFit="1" customWidth="1"/>
    <col min="26" max="26" width="0.5625" style="117" customWidth="1"/>
    <col min="27" max="27" width="10.00390625" style="117" bestFit="1" customWidth="1"/>
    <col min="28" max="28" width="0.5625" style="117" customWidth="1"/>
    <col min="29" max="29" width="12.140625" style="117" bestFit="1" customWidth="1"/>
    <col min="30" max="30" width="0.5625" style="117" customWidth="1"/>
    <col min="31" max="31" width="8.7109375" style="117" customWidth="1"/>
    <col min="32" max="32" width="0.5625" style="117" customWidth="1"/>
    <col min="33" max="33" width="10.00390625" style="117" bestFit="1" customWidth="1"/>
    <col min="34" max="16384" width="11.421875" style="33" customWidth="1"/>
  </cols>
  <sheetData>
    <row r="2" spans="2:66" ht="24.75" customHeight="1">
      <c r="B2" s="17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20.25" customHeight="1">
      <c r="B3" s="172" t="s">
        <v>106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31" t="s">
        <v>186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32" t="s">
        <v>146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33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2:33" ht="17.25" customHeight="1">
      <c r="B7" s="3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2:33" ht="17.25" customHeight="1">
      <c r="B8" s="35" t="s">
        <v>121</v>
      </c>
      <c r="C8" s="35"/>
      <c r="D8" s="28"/>
      <c r="E8" s="14"/>
      <c r="F8" s="14"/>
      <c r="G8" s="14"/>
      <c r="H8" s="14"/>
      <c r="I8" s="14"/>
      <c r="J8" s="14"/>
      <c r="K8" s="14"/>
      <c r="L8" s="14"/>
      <c r="M8" s="14"/>
      <c r="N8" s="14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2:33" s="1" customFormat="1" ht="3.7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2:33" s="37" customFormat="1" ht="12" customHeight="1">
      <c r="B10" s="20" t="s">
        <v>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6</v>
      </c>
      <c r="Q10" s="13"/>
      <c r="R10" s="19" t="s">
        <v>31</v>
      </c>
      <c r="S10" s="19"/>
      <c r="U10" s="20" t="s">
        <v>9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0"/>
    </row>
    <row r="11" spans="2:19" s="37" customFormat="1" ht="2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2:33" s="37" customFormat="1" ht="11.25">
      <c r="B12" s="10" t="s">
        <v>107</v>
      </c>
      <c r="C12" s="5"/>
      <c r="D12" s="9" t="s">
        <v>119</v>
      </c>
      <c r="E12" s="9"/>
      <c r="F12" s="9"/>
      <c r="G12" s="9"/>
      <c r="H12" s="9"/>
      <c r="I12" s="9"/>
      <c r="J12" s="9"/>
      <c r="K12" s="9"/>
      <c r="L12" s="9"/>
      <c r="M12" s="5"/>
      <c r="N12" s="9" t="s">
        <v>110</v>
      </c>
      <c r="O12" s="3"/>
      <c r="P12" s="10"/>
      <c r="Q12" s="23"/>
      <c r="R12" s="10" t="s">
        <v>32</v>
      </c>
      <c r="S12" s="10"/>
      <c r="U12" s="9" t="s">
        <v>110</v>
      </c>
      <c r="V12" s="5"/>
      <c r="W12" s="9"/>
      <c r="X12" s="9"/>
      <c r="Y12" s="9"/>
      <c r="Z12" s="9"/>
      <c r="AA12" s="9"/>
      <c r="AB12" s="9"/>
      <c r="AC12" s="9"/>
      <c r="AD12" s="9"/>
      <c r="AE12" s="164" t="s">
        <v>119</v>
      </c>
      <c r="AF12" s="5"/>
      <c r="AG12" s="10" t="s">
        <v>107</v>
      </c>
    </row>
    <row r="13" spans="2:33" s="38" customFormat="1" ht="2.25" customHeight="1">
      <c r="B13" s="23"/>
      <c r="C13" s="5"/>
      <c r="D13" s="3"/>
      <c r="E13" s="3"/>
      <c r="F13" s="3"/>
      <c r="G13" s="3"/>
      <c r="H13" s="3"/>
      <c r="I13" s="3"/>
      <c r="J13" s="3"/>
      <c r="K13" s="3"/>
      <c r="L13" s="3"/>
      <c r="M13" s="5"/>
      <c r="N13" s="3"/>
      <c r="O13" s="3"/>
      <c r="P13" s="10"/>
      <c r="Q13" s="23"/>
      <c r="R13" s="10"/>
      <c r="S13" s="10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23"/>
    </row>
    <row r="14" spans="2:33" s="38" customFormat="1" ht="11.25">
      <c r="B14" s="24" t="s">
        <v>108</v>
      </c>
      <c r="C14" s="5"/>
      <c r="D14" s="25" t="s">
        <v>120</v>
      </c>
      <c r="E14" s="5"/>
      <c r="F14" s="9" t="s">
        <v>152</v>
      </c>
      <c r="G14" s="21"/>
      <c r="H14" s="9"/>
      <c r="I14" s="21"/>
      <c r="J14" s="9"/>
      <c r="K14" s="5"/>
      <c r="L14" s="9" t="s">
        <v>112</v>
      </c>
      <c r="M14" s="5"/>
      <c r="N14" s="9" t="s">
        <v>115</v>
      </c>
      <c r="O14" s="3"/>
      <c r="P14" s="10"/>
      <c r="Q14" s="23"/>
      <c r="R14" s="10"/>
      <c r="S14" s="10"/>
      <c r="U14" s="9" t="s">
        <v>115</v>
      </c>
      <c r="V14" s="5"/>
      <c r="W14" s="9" t="s">
        <v>112</v>
      </c>
      <c r="X14" s="26"/>
      <c r="Y14" s="9" t="s">
        <v>152</v>
      </c>
      <c r="Z14" s="21"/>
      <c r="AA14" s="9"/>
      <c r="AB14" s="21"/>
      <c r="AC14" s="9"/>
      <c r="AD14" s="26"/>
      <c r="AE14" s="25" t="s">
        <v>120</v>
      </c>
      <c r="AF14" s="5"/>
      <c r="AG14" s="24" t="s">
        <v>108</v>
      </c>
    </row>
    <row r="15" spans="2:33" s="38" customFormat="1" ht="2.25" customHeight="1">
      <c r="B15" s="27"/>
      <c r="C15" s="5"/>
      <c r="D15" s="25"/>
      <c r="E15" s="5"/>
      <c r="F15" s="3"/>
      <c r="G15" s="3"/>
      <c r="H15" s="3"/>
      <c r="I15" s="3"/>
      <c r="J15" s="3"/>
      <c r="K15" s="5"/>
      <c r="L15" s="3"/>
      <c r="M15" s="5"/>
      <c r="N15" s="27"/>
      <c r="O15" s="3"/>
      <c r="P15" s="10"/>
      <c r="Q15" s="23"/>
      <c r="R15" s="10"/>
      <c r="S15" s="10"/>
      <c r="U15" s="27"/>
      <c r="V15" s="5"/>
      <c r="W15" s="3"/>
      <c r="X15" s="26"/>
      <c r="Y15" s="3"/>
      <c r="Z15" s="3"/>
      <c r="AA15" s="3"/>
      <c r="AB15" s="3"/>
      <c r="AC15" s="3"/>
      <c r="AD15" s="3"/>
      <c r="AE15" s="25"/>
      <c r="AF15" s="5"/>
      <c r="AG15" s="27"/>
    </row>
    <row r="16" spans="2:33" s="39" customFormat="1" ht="11.25">
      <c r="B16" s="27" t="s">
        <v>109</v>
      </c>
      <c r="C16" s="26"/>
      <c r="D16" s="25"/>
      <c r="E16" s="26"/>
      <c r="F16" s="25" t="s">
        <v>120</v>
      </c>
      <c r="G16" s="4"/>
      <c r="H16" s="9" t="s">
        <v>150</v>
      </c>
      <c r="I16" s="3"/>
      <c r="J16" s="9" t="s">
        <v>151</v>
      </c>
      <c r="K16" s="26"/>
      <c r="L16" s="25" t="s">
        <v>114</v>
      </c>
      <c r="M16" s="26"/>
      <c r="N16" s="25" t="s">
        <v>116</v>
      </c>
      <c r="O16" s="4"/>
      <c r="P16" s="19"/>
      <c r="Q16" s="29"/>
      <c r="R16" s="19"/>
      <c r="S16" s="19"/>
      <c r="U16" s="25" t="s">
        <v>116</v>
      </c>
      <c r="V16" s="26"/>
      <c r="W16" s="25" t="s">
        <v>114</v>
      </c>
      <c r="X16" s="26"/>
      <c r="Y16" s="9" t="s">
        <v>151</v>
      </c>
      <c r="Z16" s="4"/>
      <c r="AA16" s="9" t="s">
        <v>150</v>
      </c>
      <c r="AB16" s="4"/>
      <c r="AC16" s="25" t="s">
        <v>120</v>
      </c>
      <c r="AD16" s="26"/>
      <c r="AE16" s="25"/>
      <c r="AF16" s="26"/>
      <c r="AG16" s="27" t="s">
        <v>109</v>
      </c>
    </row>
    <row r="17" spans="2:33" s="39" customFormat="1" ht="11.25">
      <c r="B17" s="27"/>
      <c r="C17" s="26"/>
      <c r="D17" s="25"/>
      <c r="E17" s="26"/>
      <c r="F17" s="25"/>
      <c r="G17" s="4"/>
      <c r="H17" s="25" t="s">
        <v>153</v>
      </c>
      <c r="I17" s="4"/>
      <c r="J17" s="25" t="s">
        <v>154</v>
      </c>
      <c r="K17" s="26"/>
      <c r="L17" s="25" t="s">
        <v>113</v>
      </c>
      <c r="M17" s="26"/>
      <c r="N17" s="25" t="s">
        <v>117</v>
      </c>
      <c r="O17" s="4"/>
      <c r="P17" s="19"/>
      <c r="Q17" s="29"/>
      <c r="R17" s="19"/>
      <c r="S17" s="19"/>
      <c r="U17" s="25" t="s">
        <v>117</v>
      </c>
      <c r="V17" s="26"/>
      <c r="W17" s="25" t="s">
        <v>113</v>
      </c>
      <c r="X17" s="26"/>
      <c r="Y17" s="25" t="s">
        <v>154</v>
      </c>
      <c r="Z17" s="4"/>
      <c r="AA17" s="25" t="s">
        <v>153</v>
      </c>
      <c r="AB17" s="4"/>
      <c r="AC17" s="25"/>
      <c r="AD17" s="26"/>
      <c r="AE17" s="25"/>
      <c r="AF17" s="26"/>
      <c r="AG17" s="27"/>
    </row>
    <row r="18" spans="2:33" s="39" customFormat="1" ht="11.25">
      <c r="B18" s="27"/>
      <c r="C18" s="26"/>
      <c r="D18" s="25"/>
      <c r="E18" s="26"/>
      <c r="F18" s="25"/>
      <c r="G18" s="4"/>
      <c r="H18" s="25" t="s">
        <v>155</v>
      </c>
      <c r="I18" s="4"/>
      <c r="J18" s="25"/>
      <c r="K18" s="26"/>
      <c r="L18" s="25" t="s">
        <v>111</v>
      </c>
      <c r="M18" s="26"/>
      <c r="N18" s="25" t="s">
        <v>118</v>
      </c>
      <c r="O18" s="4"/>
      <c r="P18" s="19"/>
      <c r="Q18" s="29"/>
      <c r="R18" s="19"/>
      <c r="S18" s="19"/>
      <c r="U18" s="25" t="s">
        <v>118</v>
      </c>
      <c r="V18" s="26"/>
      <c r="W18" s="25" t="s">
        <v>111</v>
      </c>
      <c r="X18" s="26"/>
      <c r="Y18" s="25"/>
      <c r="Z18" s="4"/>
      <c r="AA18" s="25" t="s">
        <v>155</v>
      </c>
      <c r="AB18" s="4"/>
      <c r="AC18" s="25"/>
      <c r="AD18" s="26"/>
      <c r="AE18" s="25"/>
      <c r="AF18" s="26"/>
      <c r="AG18" s="27"/>
    </row>
    <row r="19" spans="2:33" s="40" customFormat="1" ht="2.25" customHeight="1">
      <c r="B19" s="16"/>
      <c r="C19" s="8"/>
      <c r="D19" s="15"/>
      <c r="E19" s="8"/>
      <c r="F19" s="15"/>
      <c r="G19" s="8"/>
      <c r="H19" s="15"/>
      <c r="I19" s="8"/>
      <c r="J19" s="15"/>
      <c r="K19" s="8"/>
      <c r="L19" s="15"/>
      <c r="M19" s="8"/>
      <c r="N19" s="15"/>
      <c r="O19" s="8"/>
      <c r="U19" s="16"/>
      <c r="V19" s="8"/>
      <c r="W19" s="15"/>
      <c r="X19" s="8"/>
      <c r="Y19" s="15"/>
      <c r="Z19" s="8"/>
      <c r="AA19" s="15"/>
      <c r="AB19" s="8"/>
      <c r="AC19" s="15"/>
      <c r="AD19" s="8"/>
      <c r="AE19" s="15"/>
      <c r="AF19" s="8"/>
      <c r="AG19" s="15"/>
    </row>
    <row r="20" spans="2:64" s="37" customFormat="1" ht="12" customHeight="1">
      <c r="B20" s="61">
        <f>D20+N20</f>
        <v>321819</v>
      </c>
      <c r="C20" s="62"/>
      <c r="D20" s="61">
        <f>F20+L20</f>
        <v>218543</v>
      </c>
      <c r="E20" s="62"/>
      <c r="F20" s="61">
        <f>F21+F22</f>
        <v>218153</v>
      </c>
      <c r="G20" s="62"/>
      <c r="H20" s="61">
        <f>H21+H22</f>
        <v>166781</v>
      </c>
      <c r="I20" s="62"/>
      <c r="J20" s="61">
        <f>J21+J22</f>
        <v>51372</v>
      </c>
      <c r="K20" s="62"/>
      <c r="L20" s="61">
        <f>L21+L22</f>
        <v>390</v>
      </c>
      <c r="M20" s="62"/>
      <c r="N20" s="61">
        <f>N21+N22</f>
        <v>103276</v>
      </c>
      <c r="O20" s="63" t="s">
        <v>8</v>
      </c>
      <c r="P20" s="64" t="s">
        <v>122</v>
      </c>
      <c r="Q20" s="64" t="s">
        <v>123</v>
      </c>
      <c r="R20" s="64"/>
      <c r="S20" s="64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2:64" s="42" customFormat="1" ht="12" customHeight="1">
      <c r="B21" s="66">
        <f>D21+N21</f>
        <v>219771</v>
      </c>
      <c r="C21" s="67"/>
      <c r="D21" s="66">
        <f>F21+L21</f>
        <v>146666</v>
      </c>
      <c r="E21" s="67"/>
      <c r="F21" s="66">
        <v>146666</v>
      </c>
      <c r="G21" s="67"/>
      <c r="H21" s="66">
        <v>118905</v>
      </c>
      <c r="I21" s="67"/>
      <c r="J21" s="66">
        <v>27761</v>
      </c>
      <c r="K21" s="67"/>
      <c r="L21" s="66">
        <v>0</v>
      </c>
      <c r="M21" s="67"/>
      <c r="N21" s="66">
        <v>73105</v>
      </c>
      <c r="O21" s="67" t="s">
        <v>8</v>
      </c>
      <c r="P21" s="68" t="s">
        <v>124</v>
      </c>
      <c r="Q21" s="68"/>
      <c r="R21" s="68" t="s">
        <v>125</v>
      </c>
      <c r="S21" s="68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</row>
    <row r="22" spans="2:64" s="42" customFormat="1" ht="12" customHeight="1">
      <c r="B22" s="66">
        <f>D22+N22</f>
        <v>102048</v>
      </c>
      <c r="C22" s="67"/>
      <c r="D22" s="66">
        <f>F22+L22</f>
        <v>71877</v>
      </c>
      <c r="E22" s="67"/>
      <c r="F22" s="66">
        <v>71487</v>
      </c>
      <c r="G22" s="67"/>
      <c r="H22" s="66">
        <v>47876</v>
      </c>
      <c r="I22" s="67"/>
      <c r="J22" s="66">
        <v>23611</v>
      </c>
      <c r="K22" s="67"/>
      <c r="L22" s="66">
        <v>390</v>
      </c>
      <c r="M22" s="67"/>
      <c r="N22" s="66">
        <v>30171</v>
      </c>
      <c r="O22" s="67" t="s">
        <v>8</v>
      </c>
      <c r="P22" s="68" t="s">
        <v>126</v>
      </c>
      <c r="Q22" s="68"/>
      <c r="R22" s="68" t="s">
        <v>127</v>
      </c>
      <c r="S22" s="68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2:64" s="37" customFormat="1" ht="12" customHeight="1">
      <c r="B23" s="61"/>
      <c r="C23" s="62"/>
      <c r="D23" s="61"/>
      <c r="E23" s="62"/>
      <c r="F23" s="61"/>
      <c r="G23" s="62"/>
      <c r="H23" s="61"/>
      <c r="I23" s="62"/>
      <c r="J23" s="61"/>
      <c r="K23" s="62"/>
      <c r="L23" s="61"/>
      <c r="M23" s="62"/>
      <c r="N23" s="61"/>
      <c r="O23" s="62"/>
      <c r="P23" s="64" t="s">
        <v>128</v>
      </c>
      <c r="Q23" s="64" t="s">
        <v>129</v>
      </c>
      <c r="R23" s="64"/>
      <c r="S23" s="64"/>
      <c r="T23" s="65"/>
      <c r="U23" s="61">
        <f>U24+U25</f>
        <v>140887</v>
      </c>
      <c r="V23" s="65"/>
      <c r="W23" s="61">
        <f>W24+W25</f>
        <v>0</v>
      </c>
      <c r="X23" s="65"/>
      <c r="Y23" s="61">
        <f>Y24+Y25</f>
        <v>41730</v>
      </c>
      <c r="Z23" s="65"/>
      <c r="AA23" s="61">
        <f>AA24+AA25</f>
        <v>147634</v>
      </c>
      <c r="AB23" s="65"/>
      <c r="AC23" s="61">
        <f>AC24+AC25</f>
        <v>189364</v>
      </c>
      <c r="AD23" s="65"/>
      <c r="AE23" s="65">
        <f>W23+AC23</f>
        <v>189364</v>
      </c>
      <c r="AF23" s="65"/>
      <c r="AG23" s="65">
        <f>AE23+U23</f>
        <v>330251</v>
      </c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2:64" s="42" customFormat="1" ht="12" customHeight="1">
      <c r="B24" s="66"/>
      <c r="C24" s="67"/>
      <c r="D24" s="66"/>
      <c r="E24" s="67"/>
      <c r="F24" s="66"/>
      <c r="G24" s="67"/>
      <c r="H24" s="66"/>
      <c r="I24" s="67"/>
      <c r="J24" s="66"/>
      <c r="K24" s="67"/>
      <c r="L24" s="66"/>
      <c r="M24" s="67"/>
      <c r="N24" s="66"/>
      <c r="O24" s="67"/>
      <c r="P24" s="68" t="s">
        <v>130</v>
      </c>
      <c r="Q24" s="68"/>
      <c r="R24" s="68" t="s">
        <v>131</v>
      </c>
      <c r="S24" s="68"/>
      <c r="T24" s="69"/>
      <c r="U24" s="69">
        <v>118436</v>
      </c>
      <c r="V24" s="69"/>
      <c r="W24" s="69">
        <v>0</v>
      </c>
      <c r="X24" s="69"/>
      <c r="Y24" s="69">
        <v>26106</v>
      </c>
      <c r="Z24" s="69"/>
      <c r="AA24" s="69">
        <v>115372</v>
      </c>
      <c r="AB24" s="69"/>
      <c r="AC24" s="69">
        <v>141478</v>
      </c>
      <c r="AD24" s="69"/>
      <c r="AE24" s="69">
        <f>W24+AC24</f>
        <v>141478</v>
      </c>
      <c r="AF24" s="69"/>
      <c r="AG24" s="69">
        <f>AE24+U24</f>
        <v>259914</v>
      </c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2:64" s="42" customFormat="1" ht="12" customHeight="1">
      <c r="B25" s="66"/>
      <c r="C25" s="67"/>
      <c r="D25" s="66"/>
      <c r="E25" s="67"/>
      <c r="F25" s="66"/>
      <c r="G25" s="67"/>
      <c r="H25" s="66"/>
      <c r="I25" s="67"/>
      <c r="J25" s="66"/>
      <c r="K25" s="67"/>
      <c r="L25" s="66"/>
      <c r="M25" s="67"/>
      <c r="N25" s="66"/>
      <c r="O25" s="67"/>
      <c r="P25" s="68" t="s">
        <v>132</v>
      </c>
      <c r="Q25" s="68"/>
      <c r="R25" s="68" t="s">
        <v>133</v>
      </c>
      <c r="S25" s="68"/>
      <c r="T25" s="69"/>
      <c r="U25" s="69">
        <v>22451</v>
      </c>
      <c r="V25" s="69"/>
      <c r="W25" s="69">
        <v>0</v>
      </c>
      <c r="X25" s="69"/>
      <c r="Y25" s="69">
        <v>15624</v>
      </c>
      <c r="Z25" s="69"/>
      <c r="AA25" s="69">
        <v>32262</v>
      </c>
      <c r="AB25" s="69"/>
      <c r="AC25" s="69">
        <v>47886</v>
      </c>
      <c r="AD25" s="69"/>
      <c r="AE25" s="69">
        <f>W25+AC25</f>
        <v>47886</v>
      </c>
      <c r="AF25" s="69"/>
      <c r="AG25" s="69">
        <f>AE25+U25</f>
        <v>70337</v>
      </c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2:64" s="59" customFormat="1" ht="12" customHeight="1">
      <c r="B26" s="70">
        <f>D26+N26</f>
        <v>8432</v>
      </c>
      <c r="C26" s="71"/>
      <c r="D26" s="70">
        <f>F26+L26</f>
        <v>-29179</v>
      </c>
      <c r="E26" s="71"/>
      <c r="F26" s="70">
        <f>AC23-F20</f>
        <v>-28789</v>
      </c>
      <c r="G26" s="71"/>
      <c r="H26" s="70">
        <f>AA23-H20</f>
        <v>-19147</v>
      </c>
      <c r="I26" s="71"/>
      <c r="J26" s="70">
        <f>Y23-J20</f>
        <v>-9642</v>
      </c>
      <c r="K26" s="71"/>
      <c r="L26" s="70">
        <f>W23-L20</f>
        <v>-390</v>
      </c>
      <c r="M26" s="71"/>
      <c r="N26" s="70">
        <f>U23-N20</f>
        <v>37611</v>
      </c>
      <c r="O26" s="70"/>
      <c r="P26" s="72" t="s">
        <v>134</v>
      </c>
      <c r="Q26" s="72" t="s">
        <v>135</v>
      </c>
      <c r="R26" s="72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2:64" s="44" customFormat="1" ht="12" customHeight="1" thickBot="1">
      <c r="B27" s="73"/>
      <c r="C27" s="74"/>
      <c r="D27" s="73"/>
      <c r="E27" s="74"/>
      <c r="F27" s="73"/>
      <c r="G27" s="74"/>
      <c r="H27" s="73"/>
      <c r="I27" s="74"/>
      <c r="J27" s="73"/>
      <c r="K27" s="74"/>
      <c r="L27" s="73"/>
      <c r="M27" s="74"/>
      <c r="N27" s="73"/>
      <c r="O27" s="73"/>
      <c r="P27" s="75"/>
      <c r="Q27" s="75" t="s">
        <v>144</v>
      </c>
      <c r="R27" s="75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2:33" s="45" customFormat="1" ht="21" customHeight="1">
      <c r="B28" s="76" t="s">
        <v>136</v>
      </c>
      <c r="C28" s="76"/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</row>
    <row r="29" spans="2:33" s="45" customFormat="1" ht="3.75" customHeight="1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/>
      <c r="P29" s="82"/>
      <c r="Q29" s="83"/>
      <c r="R29" s="84"/>
      <c r="S29" s="84"/>
      <c r="T29" s="85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</row>
    <row r="30" spans="2:33" s="37" customFormat="1" ht="12" customHeight="1">
      <c r="B30" s="20" t="s">
        <v>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"/>
      <c r="P30" s="22" t="s">
        <v>6</v>
      </c>
      <c r="Q30" s="13"/>
      <c r="R30" s="19" t="s">
        <v>31</v>
      </c>
      <c r="S30" s="19"/>
      <c r="U30" s="20" t="s">
        <v>9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0"/>
    </row>
    <row r="31" spans="2:19" s="37" customFormat="1" ht="2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1"/>
      <c r="Q31" s="2"/>
      <c r="R31" s="21"/>
      <c r="S31" s="21"/>
    </row>
    <row r="32" spans="2:33" s="37" customFormat="1" ht="11.25">
      <c r="B32" s="10" t="s">
        <v>107</v>
      </c>
      <c r="C32" s="5"/>
      <c r="D32" s="9" t="s">
        <v>119</v>
      </c>
      <c r="E32" s="9"/>
      <c r="F32" s="9"/>
      <c r="G32" s="9"/>
      <c r="H32" s="9"/>
      <c r="I32" s="9"/>
      <c r="J32" s="9"/>
      <c r="K32" s="9"/>
      <c r="L32" s="9"/>
      <c r="M32" s="5"/>
      <c r="N32" s="9" t="s">
        <v>110</v>
      </c>
      <c r="O32" s="3"/>
      <c r="P32" s="10"/>
      <c r="Q32" s="23"/>
      <c r="R32" s="10" t="s">
        <v>32</v>
      </c>
      <c r="S32" s="10"/>
      <c r="U32" s="9" t="s">
        <v>110</v>
      </c>
      <c r="V32" s="5"/>
      <c r="W32" s="9"/>
      <c r="X32" s="9"/>
      <c r="Y32" s="9"/>
      <c r="Z32" s="9"/>
      <c r="AA32" s="9"/>
      <c r="AB32" s="9"/>
      <c r="AC32" s="9"/>
      <c r="AD32" s="9"/>
      <c r="AE32" s="164" t="s">
        <v>119</v>
      </c>
      <c r="AF32" s="5"/>
      <c r="AG32" s="10" t="s">
        <v>107</v>
      </c>
    </row>
    <row r="33" spans="2:33" s="38" customFormat="1" ht="2.25" customHeight="1">
      <c r="B33" s="23"/>
      <c r="C33" s="5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  <c r="P33" s="10"/>
      <c r="Q33" s="23"/>
      <c r="R33" s="10"/>
      <c r="S33" s="10"/>
      <c r="U33" s="3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23"/>
    </row>
    <row r="34" spans="2:33" s="38" customFormat="1" ht="11.25">
      <c r="B34" s="24" t="s">
        <v>108</v>
      </c>
      <c r="C34" s="5"/>
      <c r="D34" s="25" t="s">
        <v>120</v>
      </c>
      <c r="E34" s="5"/>
      <c r="F34" s="9" t="s">
        <v>152</v>
      </c>
      <c r="G34" s="21"/>
      <c r="H34" s="9"/>
      <c r="I34" s="21"/>
      <c r="J34" s="9"/>
      <c r="K34" s="5"/>
      <c r="L34" s="9" t="s">
        <v>112</v>
      </c>
      <c r="M34" s="5"/>
      <c r="N34" s="9" t="s">
        <v>115</v>
      </c>
      <c r="O34" s="3"/>
      <c r="P34" s="10"/>
      <c r="Q34" s="23"/>
      <c r="R34" s="10"/>
      <c r="S34" s="10"/>
      <c r="U34" s="9" t="s">
        <v>115</v>
      </c>
      <c r="V34" s="5"/>
      <c r="W34" s="9" t="s">
        <v>112</v>
      </c>
      <c r="X34" s="26"/>
      <c r="Y34" s="9" t="s">
        <v>152</v>
      </c>
      <c r="Z34" s="21"/>
      <c r="AA34" s="9"/>
      <c r="AB34" s="21"/>
      <c r="AC34" s="9"/>
      <c r="AD34" s="26"/>
      <c r="AE34" s="25" t="s">
        <v>120</v>
      </c>
      <c r="AF34" s="5"/>
      <c r="AG34" s="24" t="s">
        <v>108</v>
      </c>
    </row>
    <row r="35" spans="2:33" s="38" customFormat="1" ht="2.25" customHeight="1">
      <c r="B35" s="27"/>
      <c r="C35" s="5"/>
      <c r="D35" s="25"/>
      <c r="E35" s="5"/>
      <c r="F35" s="3"/>
      <c r="G35" s="3"/>
      <c r="H35" s="3"/>
      <c r="I35" s="3"/>
      <c r="J35" s="3"/>
      <c r="K35" s="5"/>
      <c r="L35" s="3"/>
      <c r="M35" s="5"/>
      <c r="N35" s="27"/>
      <c r="O35" s="3"/>
      <c r="P35" s="10"/>
      <c r="Q35" s="23"/>
      <c r="R35" s="10"/>
      <c r="S35" s="10"/>
      <c r="U35" s="27"/>
      <c r="V35" s="5"/>
      <c r="W35" s="3"/>
      <c r="X35" s="26"/>
      <c r="Y35" s="3"/>
      <c r="Z35" s="3"/>
      <c r="AA35" s="3"/>
      <c r="AB35" s="3"/>
      <c r="AC35" s="3"/>
      <c r="AD35" s="3"/>
      <c r="AE35" s="25"/>
      <c r="AF35" s="5"/>
      <c r="AG35" s="27"/>
    </row>
    <row r="36" spans="2:33" s="39" customFormat="1" ht="11.25">
      <c r="B36" s="27" t="s">
        <v>109</v>
      </c>
      <c r="C36" s="26"/>
      <c r="D36" s="25"/>
      <c r="E36" s="26"/>
      <c r="F36" s="25" t="s">
        <v>120</v>
      </c>
      <c r="G36" s="4"/>
      <c r="H36" s="9" t="s">
        <v>150</v>
      </c>
      <c r="I36" s="3"/>
      <c r="J36" s="9" t="s">
        <v>151</v>
      </c>
      <c r="K36" s="26"/>
      <c r="L36" s="25" t="s">
        <v>114</v>
      </c>
      <c r="M36" s="26"/>
      <c r="N36" s="25" t="s">
        <v>116</v>
      </c>
      <c r="O36" s="4"/>
      <c r="P36" s="19"/>
      <c r="Q36" s="29"/>
      <c r="R36" s="19"/>
      <c r="S36" s="19"/>
      <c r="U36" s="25" t="s">
        <v>116</v>
      </c>
      <c r="V36" s="26"/>
      <c r="W36" s="25" t="s">
        <v>114</v>
      </c>
      <c r="X36" s="26"/>
      <c r="Y36" s="9" t="s">
        <v>151</v>
      </c>
      <c r="Z36" s="4"/>
      <c r="AA36" s="9" t="s">
        <v>150</v>
      </c>
      <c r="AB36" s="4"/>
      <c r="AC36" s="25" t="s">
        <v>120</v>
      </c>
      <c r="AD36" s="26"/>
      <c r="AE36" s="25"/>
      <c r="AF36" s="26"/>
      <c r="AG36" s="27" t="s">
        <v>109</v>
      </c>
    </row>
    <row r="37" spans="2:33" s="39" customFormat="1" ht="11.25">
      <c r="B37" s="27"/>
      <c r="C37" s="26"/>
      <c r="D37" s="25"/>
      <c r="E37" s="26"/>
      <c r="F37" s="25"/>
      <c r="G37" s="4"/>
      <c r="H37" s="25" t="s">
        <v>153</v>
      </c>
      <c r="I37" s="4"/>
      <c r="J37" s="25" t="s">
        <v>154</v>
      </c>
      <c r="K37" s="26"/>
      <c r="L37" s="25" t="s">
        <v>113</v>
      </c>
      <c r="M37" s="26"/>
      <c r="N37" s="25" t="s">
        <v>117</v>
      </c>
      <c r="O37" s="4"/>
      <c r="P37" s="19"/>
      <c r="Q37" s="29"/>
      <c r="R37" s="19"/>
      <c r="S37" s="19"/>
      <c r="U37" s="25" t="s">
        <v>117</v>
      </c>
      <c r="V37" s="26"/>
      <c r="W37" s="25" t="s">
        <v>113</v>
      </c>
      <c r="X37" s="26"/>
      <c r="Y37" s="25" t="s">
        <v>154</v>
      </c>
      <c r="Z37" s="4"/>
      <c r="AA37" s="25" t="s">
        <v>153</v>
      </c>
      <c r="AB37" s="4"/>
      <c r="AC37" s="25"/>
      <c r="AD37" s="26"/>
      <c r="AE37" s="25"/>
      <c r="AF37" s="26"/>
      <c r="AG37" s="27"/>
    </row>
    <row r="38" spans="2:33" s="39" customFormat="1" ht="11.25">
      <c r="B38" s="27"/>
      <c r="C38" s="26"/>
      <c r="D38" s="25"/>
      <c r="E38" s="26"/>
      <c r="F38" s="25"/>
      <c r="G38" s="4"/>
      <c r="H38" s="25" t="s">
        <v>155</v>
      </c>
      <c r="I38" s="4"/>
      <c r="J38" s="25"/>
      <c r="K38" s="26"/>
      <c r="L38" s="25" t="s">
        <v>111</v>
      </c>
      <c r="M38" s="26"/>
      <c r="N38" s="25" t="s">
        <v>118</v>
      </c>
      <c r="O38" s="4"/>
      <c r="P38" s="19"/>
      <c r="Q38" s="29"/>
      <c r="R38" s="19"/>
      <c r="S38" s="19"/>
      <c r="U38" s="25" t="s">
        <v>118</v>
      </c>
      <c r="V38" s="26"/>
      <c r="W38" s="25" t="s">
        <v>111</v>
      </c>
      <c r="X38" s="26"/>
      <c r="Y38" s="25"/>
      <c r="Z38" s="4"/>
      <c r="AA38" s="25" t="s">
        <v>155</v>
      </c>
      <c r="AB38" s="4"/>
      <c r="AC38" s="25"/>
      <c r="AD38" s="26"/>
      <c r="AE38" s="25"/>
      <c r="AF38" s="26"/>
      <c r="AG38" s="27"/>
    </row>
    <row r="39" spans="2:33" s="45" customFormat="1" ht="1.5" customHeight="1">
      <c r="B39" s="94"/>
      <c r="C39" s="95"/>
      <c r="D39" s="96"/>
      <c r="E39" s="95"/>
      <c r="F39" s="96"/>
      <c r="G39" s="95"/>
      <c r="H39" s="96"/>
      <c r="I39" s="95"/>
      <c r="J39" s="96"/>
      <c r="K39" s="95"/>
      <c r="L39" s="96"/>
      <c r="M39" s="95"/>
      <c r="N39" s="96"/>
      <c r="O39" s="95"/>
      <c r="P39" s="97"/>
      <c r="Q39" s="97"/>
      <c r="R39" s="97"/>
      <c r="S39" s="97"/>
      <c r="T39" s="97"/>
      <c r="U39" s="94"/>
      <c r="V39" s="95"/>
      <c r="W39" s="96"/>
      <c r="X39" s="95"/>
      <c r="Y39" s="96"/>
      <c r="Z39" s="95"/>
      <c r="AA39" s="96"/>
      <c r="AB39" s="95"/>
      <c r="AC39" s="96"/>
      <c r="AD39" s="95"/>
      <c r="AE39" s="96"/>
      <c r="AF39" s="95"/>
      <c r="AG39" s="96"/>
    </row>
    <row r="40" spans="2:33" s="45" customFormat="1" ht="12.75">
      <c r="B40" s="98"/>
      <c r="C40" s="99"/>
      <c r="D40" s="98"/>
      <c r="E40" s="63"/>
      <c r="F40" s="98"/>
      <c r="G40" s="63"/>
      <c r="H40" s="98"/>
      <c r="I40" s="63"/>
      <c r="J40" s="98"/>
      <c r="K40" s="63"/>
      <c r="L40" s="98"/>
      <c r="M40" s="63"/>
      <c r="N40" s="98"/>
      <c r="O40" s="63"/>
      <c r="P40" s="93" t="s">
        <v>134</v>
      </c>
      <c r="Q40" s="93" t="s">
        <v>135</v>
      </c>
      <c r="R40" s="98"/>
      <c r="S40" s="98"/>
      <c r="T40" s="99"/>
      <c r="U40" s="98">
        <f>N26</f>
        <v>37611</v>
      </c>
      <c r="V40" s="99"/>
      <c r="W40" s="98">
        <f>L26</f>
        <v>-390</v>
      </c>
      <c r="X40" s="99"/>
      <c r="Y40" s="98">
        <f>J26</f>
        <v>-9642</v>
      </c>
      <c r="Z40" s="99"/>
      <c r="AA40" s="98">
        <f>H26</f>
        <v>-19147</v>
      </c>
      <c r="AB40" s="99"/>
      <c r="AC40" s="98">
        <f>F26</f>
        <v>-28789</v>
      </c>
      <c r="AD40" s="99"/>
      <c r="AE40" s="98">
        <f>W40+AC40</f>
        <v>-29179</v>
      </c>
      <c r="AF40" s="99"/>
      <c r="AG40" s="98">
        <f>AE40+U40</f>
        <v>8432</v>
      </c>
    </row>
    <row r="41" spans="2:33" s="45" customFormat="1" ht="12.75">
      <c r="B41" s="100"/>
      <c r="C41" s="65"/>
      <c r="D41" s="100"/>
      <c r="E41" s="62"/>
      <c r="F41" s="100"/>
      <c r="G41" s="62"/>
      <c r="H41" s="100"/>
      <c r="I41" s="62"/>
      <c r="J41" s="100"/>
      <c r="K41" s="62"/>
      <c r="L41" s="100"/>
      <c r="M41" s="62"/>
      <c r="N41" s="100"/>
      <c r="O41" s="62"/>
      <c r="P41" s="101"/>
      <c r="Q41" s="101" t="s">
        <v>144</v>
      </c>
      <c r="R41" s="100"/>
      <c r="S41" s="100"/>
      <c r="T41" s="65"/>
      <c r="U41" s="100"/>
      <c r="V41" s="65"/>
      <c r="W41" s="100"/>
      <c r="X41" s="65"/>
      <c r="Y41" s="100"/>
      <c r="Z41" s="65"/>
      <c r="AA41" s="100"/>
      <c r="AB41" s="65"/>
      <c r="AC41" s="100"/>
      <c r="AD41" s="65"/>
      <c r="AE41" s="100"/>
      <c r="AF41" s="65"/>
      <c r="AG41" s="100"/>
    </row>
    <row r="42" spans="2:33" s="45" customFormat="1" ht="12.75">
      <c r="B42" s="98">
        <f>D42+N42</f>
        <v>1403</v>
      </c>
      <c r="C42" s="65"/>
      <c r="D42" s="98">
        <f>F42+L42</f>
        <v>902</v>
      </c>
      <c r="E42" s="62"/>
      <c r="F42" s="98">
        <f>F43+F44</f>
        <v>902</v>
      </c>
      <c r="G42" s="62"/>
      <c r="H42" s="98">
        <f>H43+H44</f>
        <v>543</v>
      </c>
      <c r="I42" s="62"/>
      <c r="J42" s="98">
        <f>J43+J44</f>
        <v>359</v>
      </c>
      <c r="K42" s="62"/>
      <c r="L42" s="98">
        <f>L43+L44</f>
        <v>0</v>
      </c>
      <c r="M42" s="62"/>
      <c r="N42" s="98">
        <f>N43+N44</f>
        <v>501</v>
      </c>
      <c r="O42" s="62"/>
      <c r="P42" s="102" t="s">
        <v>10</v>
      </c>
      <c r="Q42" s="102" t="s">
        <v>11</v>
      </c>
      <c r="R42" s="102"/>
      <c r="S42" s="64"/>
      <c r="T42" s="65"/>
      <c r="U42" s="98">
        <f>U43+U44</f>
        <v>708</v>
      </c>
      <c r="V42" s="62"/>
      <c r="W42" s="98">
        <f>W43+W44</f>
        <v>0</v>
      </c>
      <c r="X42" s="62"/>
      <c r="Y42" s="98">
        <f>Y43+Y44</f>
        <v>221</v>
      </c>
      <c r="Z42" s="62"/>
      <c r="AA42" s="98">
        <f>AA43+AA44</f>
        <v>609</v>
      </c>
      <c r="AB42" s="62"/>
      <c r="AC42" s="98">
        <f>AC43+AC44</f>
        <v>830</v>
      </c>
      <c r="AD42" s="65"/>
      <c r="AE42" s="65">
        <f>W42+AC42</f>
        <v>830</v>
      </c>
      <c r="AF42" s="65"/>
      <c r="AG42" s="65">
        <f>AE42+U42</f>
        <v>1538</v>
      </c>
    </row>
    <row r="43" spans="2:33" s="45" customFormat="1" ht="12.75">
      <c r="B43" s="103">
        <f>D43+N43</f>
        <v>1101</v>
      </c>
      <c r="C43" s="99"/>
      <c r="D43" s="103">
        <f>F43+L43</f>
        <v>708</v>
      </c>
      <c r="E43" s="63"/>
      <c r="F43" s="65">
        <v>708</v>
      </c>
      <c r="G43" s="63"/>
      <c r="H43" s="65">
        <v>426</v>
      </c>
      <c r="I43" s="63"/>
      <c r="J43" s="65">
        <v>282</v>
      </c>
      <c r="K43" s="63"/>
      <c r="L43" s="65">
        <v>0</v>
      </c>
      <c r="M43" s="63"/>
      <c r="N43" s="65">
        <v>393</v>
      </c>
      <c r="O43" s="104"/>
      <c r="P43" s="105" t="s">
        <v>34</v>
      </c>
      <c r="Q43" s="105"/>
      <c r="R43" s="105" t="s">
        <v>35</v>
      </c>
      <c r="S43" s="106"/>
      <c r="T43" s="107"/>
      <c r="U43" s="65">
        <v>536</v>
      </c>
      <c r="V43" s="65"/>
      <c r="W43" s="65">
        <v>0</v>
      </c>
      <c r="X43" s="65"/>
      <c r="Y43" s="65">
        <v>167</v>
      </c>
      <c r="Z43" s="65"/>
      <c r="AA43" s="65">
        <v>461</v>
      </c>
      <c r="AB43" s="65"/>
      <c r="AC43" s="65">
        <v>628</v>
      </c>
      <c r="AD43" s="65"/>
      <c r="AE43" s="65">
        <f>W43+AC43</f>
        <v>628</v>
      </c>
      <c r="AF43" s="65"/>
      <c r="AG43" s="65">
        <f>AE43+U43</f>
        <v>1164</v>
      </c>
    </row>
    <row r="44" spans="2:33" s="45" customFormat="1" ht="12.75">
      <c r="B44" s="61">
        <f>D44+N44</f>
        <v>302</v>
      </c>
      <c r="C44" s="65"/>
      <c r="D44" s="61">
        <f>F44+L44</f>
        <v>194</v>
      </c>
      <c r="E44" s="62"/>
      <c r="F44" s="61">
        <f>F46+F47</f>
        <v>194</v>
      </c>
      <c r="G44" s="62"/>
      <c r="H44" s="61">
        <f>H46+H47</f>
        <v>117</v>
      </c>
      <c r="I44" s="62"/>
      <c r="J44" s="61">
        <f>J46+J47</f>
        <v>77</v>
      </c>
      <c r="K44" s="62"/>
      <c r="L44" s="61">
        <f>L46+L47</f>
        <v>0</v>
      </c>
      <c r="M44" s="62"/>
      <c r="N44" s="61">
        <f>N46+N47</f>
        <v>108</v>
      </c>
      <c r="O44" s="62"/>
      <c r="P44" s="102" t="s">
        <v>36</v>
      </c>
      <c r="Q44" s="102"/>
      <c r="R44" s="102" t="s">
        <v>37</v>
      </c>
      <c r="S44" s="61"/>
      <c r="T44" s="61"/>
      <c r="U44" s="61">
        <f>U46+U47</f>
        <v>172</v>
      </c>
      <c r="V44" s="62"/>
      <c r="W44" s="61">
        <f>W46+W47</f>
        <v>0</v>
      </c>
      <c r="X44" s="62"/>
      <c r="Y44" s="61">
        <f>Y46+Y47</f>
        <v>54</v>
      </c>
      <c r="Z44" s="62"/>
      <c r="AA44" s="61">
        <f>AA46+AA47</f>
        <v>148</v>
      </c>
      <c r="AB44" s="62"/>
      <c r="AC44" s="61">
        <f>AC46+AC47</f>
        <v>202</v>
      </c>
      <c r="AD44" s="61"/>
      <c r="AE44" s="65">
        <f>W44+AC44</f>
        <v>202</v>
      </c>
      <c r="AF44" s="61"/>
      <c r="AG44" s="65">
        <f>AE44+U44</f>
        <v>374</v>
      </c>
    </row>
    <row r="45" spans="2:33" s="46" customFormat="1" ht="12.75">
      <c r="B45" s="108"/>
      <c r="C45" s="109"/>
      <c r="D45" s="108"/>
      <c r="E45" s="109"/>
      <c r="F45" s="108"/>
      <c r="G45" s="109"/>
      <c r="H45" s="108"/>
      <c r="I45" s="109"/>
      <c r="J45" s="108"/>
      <c r="K45" s="109"/>
      <c r="L45" s="108"/>
      <c r="M45" s="109"/>
      <c r="N45" s="108"/>
      <c r="O45" s="108"/>
      <c r="P45" s="102"/>
      <c r="Q45" s="102"/>
      <c r="R45" s="110" t="s">
        <v>38</v>
      </c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</row>
    <row r="46" spans="2:33" s="47" customFormat="1" ht="12.75">
      <c r="B46" s="111">
        <f>D46+N46</f>
        <v>302</v>
      </c>
      <c r="C46" s="111"/>
      <c r="D46" s="111">
        <f>F46+L46</f>
        <v>194</v>
      </c>
      <c r="E46" s="111"/>
      <c r="F46" s="111">
        <v>194</v>
      </c>
      <c r="G46" s="111"/>
      <c r="H46" s="111">
        <v>117</v>
      </c>
      <c r="I46" s="111"/>
      <c r="J46" s="111">
        <v>77</v>
      </c>
      <c r="K46" s="111"/>
      <c r="L46" s="111">
        <v>0</v>
      </c>
      <c r="M46" s="111"/>
      <c r="N46" s="111">
        <v>108</v>
      </c>
      <c r="O46" s="112"/>
      <c r="P46" s="113" t="s">
        <v>39</v>
      </c>
      <c r="Q46" s="113" t="s">
        <v>40</v>
      </c>
      <c r="R46" s="68" t="s">
        <v>40</v>
      </c>
      <c r="S46" s="68"/>
      <c r="T46" s="112"/>
      <c r="U46" s="111">
        <v>172</v>
      </c>
      <c r="V46" s="111"/>
      <c r="W46" s="111">
        <v>0</v>
      </c>
      <c r="X46" s="111"/>
      <c r="Y46" s="111">
        <v>54</v>
      </c>
      <c r="Z46" s="111"/>
      <c r="AA46" s="111">
        <v>148</v>
      </c>
      <c r="AB46" s="111"/>
      <c r="AC46" s="111">
        <v>202</v>
      </c>
      <c r="AD46" s="111"/>
      <c r="AE46" s="111">
        <f>W46+AC46</f>
        <v>202</v>
      </c>
      <c r="AF46" s="111"/>
      <c r="AG46" s="111">
        <f>AE46+U46</f>
        <v>374</v>
      </c>
    </row>
    <row r="47" spans="2:33" s="48" customFormat="1" ht="12.75">
      <c r="B47" s="114">
        <f>D47+N47</f>
        <v>0</v>
      </c>
      <c r="C47" s="69"/>
      <c r="D47" s="114">
        <f>F47+L47</f>
        <v>0</v>
      </c>
      <c r="E47" s="67"/>
      <c r="F47" s="114">
        <v>0</v>
      </c>
      <c r="G47" s="67"/>
      <c r="H47" s="114">
        <v>0</v>
      </c>
      <c r="I47" s="67"/>
      <c r="J47" s="114">
        <v>0</v>
      </c>
      <c r="K47" s="67"/>
      <c r="L47" s="114">
        <v>0</v>
      </c>
      <c r="M47" s="67"/>
      <c r="N47" s="114">
        <v>0</v>
      </c>
      <c r="O47" s="67"/>
      <c r="P47" s="115" t="s">
        <v>41</v>
      </c>
      <c r="Q47" s="115"/>
      <c r="R47" s="115" t="s">
        <v>42</v>
      </c>
      <c r="S47" s="114"/>
      <c r="T47" s="69"/>
      <c r="U47" s="114">
        <v>0</v>
      </c>
      <c r="V47" s="69"/>
      <c r="W47" s="114">
        <v>0</v>
      </c>
      <c r="X47" s="69"/>
      <c r="Y47" s="114">
        <v>0</v>
      </c>
      <c r="Z47" s="69"/>
      <c r="AA47" s="114">
        <v>0</v>
      </c>
      <c r="AB47" s="69"/>
      <c r="AC47" s="114">
        <v>0</v>
      </c>
      <c r="AD47" s="69"/>
      <c r="AE47" s="114">
        <f>W47+AC47</f>
        <v>0</v>
      </c>
      <c r="AF47" s="69"/>
      <c r="AG47" s="114">
        <f>AE47+U47</f>
        <v>0</v>
      </c>
    </row>
    <row r="48" spans="2:33" s="37" customFormat="1" ht="12.75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/>
      <c r="P48" s="102" t="s">
        <v>43</v>
      </c>
      <c r="Q48" s="102" t="s">
        <v>44</v>
      </c>
      <c r="R48" s="102"/>
      <c r="S48" s="117"/>
      <c r="T48" s="117"/>
      <c r="U48" s="116">
        <f>U50+U57</f>
        <v>0</v>
      </c>
      <c r="V48" s="116"/>
      <c r="W48" s="116">
        <f>W50+W57</f>
        <v>3525</v>
      </c>
      <c r="X48" s="116"/>
      <c r="Y48" s="116">
        <f>Y50+Y57</f>
        <v>0</v>
      </c>
      <c r="Z48" s="116"/>
      <c r="AA48" s="116">
        <f>AA50+AA57</f>
        <v>0</v>
      </c>
      <c r="AB48" s="116"/>
      <c r="AC48" s="116">
        <f>AC50+AC57</f>
        <v>0</v>
      </c>
      <c r="AD48" s="116"/>
      <c r="AE48" s="116">
        <f>W48+AC48</f>
        <v>3525</v>
      </c>
      <c r="AF48" s="116"/>
      <c r="AG48" s="116">
        <f>AE48+U48</f>
        <v>3525</v>
      </c>
    </row>
    <row r="49" spans="2:33" s="37" customFormat="1" ht="12.75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7"/>
      <c r="P49" s="102"/>
      <c r="Q49" s="110" t="s">
        <v>45</v>
      </c>
      <c r="R49" s="110"/>
      <c r="S49" s="117"/>
      <c r="T49" s="117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</row>
    <row r="50" spans="2:33" s="38" customFormat="1" ht="12.75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/>
      <c r="P50" s="102" t="s">
        <v>46</v>
      </c>
      <c r="Q50" s="102"/>
      <c r="R50" s="102" t="s">
        <v>47</v>
      </c>
      <c r="S50" s="117"/>
      <c r="T50" s="117"/>
      <c r="U50" s="116">
        <f>U51+U52+U54</f>
        <v>0</v>
      </c>
      <c r="V50" s="116"/>
      <c r="W50" s="116">
        <f>W51+W52+W54</f>
        <v>3525</v>
      </c>
      <c r="X50" s="116"/>
      <c r="Y50" s="116">
        <f>Y51+Y52+Y54</f>
        <v>0</v>
      </c>
      <c r="Z50" s="116"/>
      <c r="AA50" s="116">
        <f>AA51+AA52+AA54</f>
        <v>0</v>
      </c>
      <c r="AB50" s="116"/>
      <c r="AC50" s="116">
        <f>AC51+AC52+AC54</f>
        <v>0</v>
      </c>
      <c r="AD50" s="116"/>
      <c r="AE50" s="116">
        <f>W50+AC50</f>
        <v>3525</v>
      </c>
      <c r="AF50" s="116"/>
      <c r="AG50" s="116">
        <f>AE50+U50</f>
        <v>3525</v>
      </c>
    </row>
    <row r="51" spans="2:33" s="41" customFormat="1" ht="12.75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2"/>
      <c r="P51" s="113" t="s">
        <v>48</v>
      </c>
      <c r="Q51" s="113"/>
      <c r="R51" s="113" t="s">
        <v>49</v>
      </c>
      <c r="S51" s="112"/>
      <c r="T51" s="112"/>
      <c r="U51" s="111">
        <v>0</v>
      </c>
      <c r="V51" s="111"/>
      <c r="W51" s="111">
        <v>1964</v>
      </c>
      <c r="X51" s="111"/>
      <c r="Y51" s="111">
        <v>0</v>
      </c>
      <c r="Z51" s="111"/>
      <c r="AA51" s="111">
        <v>0</v>
      </c>
      <c r="AB51" s="111"/>
      <c r="AC51" s="111">
        <v>0</v>
      </c>
      <c r="AD51" s="111"/>
      <c r="AE51" s="111">
        <f>W51+AC51</f>
        <v>1964</v>
      </c>
      <c r="AF51" s="111"/>
      <c r="AG51" s="111">
        <f>AE51+U51</f>
        <v>1964</v>
      </c>
    </row>
    <row r="52" spans="2:33" s="49" customFormat="1" ht="12.75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2"/>
      <c r="P52" s="113" t="s">
        <v>50</v>
      </c>
      <c r="Q52" s="118"/>
      <c r="R52" s="113" t="s">
        <v>51</v>
      </c>
      <c r="S52" s="112"/>
      <c r="T52" s="112"/>
      <c r="U52" s="111">
        <v>0</v>
      </c>
      <c r="V52" s="111"/>
      <c r="W52" s="111">
        <v>1554</v>
      </c>
      <c r="X52" s="111"/>
      <c r="Y52" s="111">
        <v>0</v>
      </c>
      <c r="Z52" s="111"/>
      <c r="AA52" s="111">
        <v>0</v>
      </c>
      <c r="AB52" s="111"/>
      <c r="AC52" s="111">
        <v>0</v>
      </c>
      <c r="AD52" s="111"/>
      <c r="AE52" s="111">
        <f>W52+AC52</f>
        <v>1554</v>
      </c>
      <c r="AF52" s="111"/>
      <c r="AG52" s="111">
        <f>AE52+U52</f>
        <v>1554</v>
      </c>
    </row>
    <row r="53" spans="2:33" s="49" customFormat="1" ht="12.75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2"/>
      <c r="P53" s="113"/>
      <c r="Q53" s="118"/>
      <c r="R53" s="119" t="s">
        <v>52</v>
      </c>
      <c r="S53" s="112"/>
      <c r="T53" s="112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</row>
    <row r="54" spans="2:33" s="50" customFormat="1" ht="12.75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2"/>
      <c r="P54" s="113" t="s">
        <v>53</v>
      </c>
      <c r="Q54" s="118"/>
      <c r="R54" s="113" t="s">
        <v>54</v>
      </c>
      <c r="S54" s="112"/>
      <c r="T54" s="112"/>
      <c r="U54" s="111">
        <v>0</v>
      </c>
      <c r="V54" s="111"/>
      <c r="W54" s="111">
        <v>7</v>
      </c>
      <c r="X54" s="111"/>
      <c r="Y54" s="111">
        <v>0</v>
      </c>
      <c r="Z54" s="111"/>
      <c r="AA54" s="111">
        <v>0</v>
      </c>
      <c r="AB54" s="111"/>
      <c r="AC54" s="111">
        <v>0</v>
      </c>
      <c r="AD54" s="111"/>
      <c r="AE54" s="111">
        <f>W54+AC54</f>
        <v>7</v>
      </c>
      <c r="AF54" s="111"/>
      <c r="AG54" s="111">
        <f>AE54+U54</f>
        <v>7</v>
      </c>
    </row>
    <row r="55" spans="2:33" s="48" customFormat="1" ht="12.7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2"/>
      <c r="P55" s="120"/>
      <c r="Q55" s="121"/>
      <c r="R55" s="119" t="s">
        <v>55</v>
      </c>
      <c r="S55" s="112"/>
      <c r="T55" s="112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</row>
    <row r="56" spans="2:33" s="48" customFormat="1" ht="12.75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2"/>
      <c r="P56" s="120"/>
      <c r="Q56" s="121"/>
      <c r="R56" s="119" t="s">
        <v>56</v>
      </c>
      <c r="S56" s="112"/>
      <c r="T56" s="112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</row>
    <row r="57" spans="2:33" s="45" customFormat="1" ht="12.75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7"/>
      <c r="P57" s="102" t="s">
        <v>57</v>
      </c>
      <c r="Q57" s="122"/>
      <c r="R57" s="102" t="s">
        <v>58</v>
      </c>
      <c r="S57" s="117"/>
      <c r="T57" s="117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</row>
    <row r="58" spans="2:33" s="45" customFormat="1" ht="12.75">
      <c r="B58" s="100"/>
      <c r="C58" s="65"/>
      <c r="D58" s="100"/>
      <c r="E58" s="62"/>
      <c r="F58" s="100"/>
      <c r="G58" s="62"/>
      <c r="H58" s="100"/>
      <c r="I58" s="62"/>
      <c r="J58" s="100"/>
      <c r="K58" s="62"/>
      <c r="L58" s="100"/>
      <c r="M58" s="62"/>
      <c r="N58" s="100"/>
      <c r="O58" s="62"/>
      <c r="P58" s="101"/>
      <c r="Q58" s="101"/>
      <c r="R58" s="101" t="s">
        <v>59</v>
      </c>
      <c r="S58" s="100"/>
      <c r="T58" s="65"/>
      <c r="U58" s="100">
        <v>0</v>
      </c>
      <c r="V58" s="65"/>
      <c r="W58" s="100"/>
      <c r="X58" s="65"/>
      <c r="Y58" s="100"/>
      <c r="Z58" s="65"/>
      <c r="AA58" s="100"/>
      <c r="AB58" s="65"/>
      <c r="AC58" s="100">
        <v>0</v>
      </c>
      <c r="AD58" s="65"/>
      <c r="AE58" s="100"/>
      <c r="AF58" s="65"/>
      <c r="AG58" s="100"/>
    </row>
    <row r="59" spans="2:33" s="45" customFormat="1" ht="12.75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102" t="s">
        <v>60</v>
      </c>
      <c r="Q59" s="102" t="s">
        <v>61</v>
      </c>
      <c r="R59" s="102"/>
      <c r="S59" s="117"/>
      <c r="T59" s="117"/>
      <c r="U59" s="116">
        <f>U60+U61</f>
        <v>0</v>
      </c>
      <c r="V59" s="116"/>
      <c r="W59" s="116">
        <f>W60+W61</f>
        <v>-6124</v>
      </c>
      <c r="X59" s="116"/>
      <c r="Y59" s="116">
        <f>Y60+Y61</f>
        <v>0</v>
      </c>
      <c r="Z59" s="116"/>
      <c r="AA59" s="116">
        <f>AA60+AA61</f>
        <v>0</v>
      </c>
      <c r="AB59" s="116"/>
      <c r="AC59" s="116">
        <f>AC60+AC61</f>
        <v>0</v>
      </c>
      <c r="AD59" s="116"/>
      <c r="AE59" s="116">
        <f aca="true" t="shared" si="0" ref="AE59:AE65">W59+AC59</f>
        <v>-6124</v>
      </c>
      <c r="AF59" s="116"/>
      <c r="AG59" s="116">
        <f aca="true" t="shared" si="1" ref="AG59:AG65">AE59+U59</f>
        <v>-6124</v>
      </c>
    </row>
    <row r="60" spans="2:33" s="45" customFormat="1" ht="12.75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7"/>
      <c r="P60" s="102" t="s">
        <v>33</v>
      </c>
      <c r="Q60" s="122"/>
      <c r="R60" s="102" t="s">
        <v>62</v>
      </c>
      <c r="S60" s="117"/>
      <c r="T60" s="117"/>
      <c r="U60" s="116">
        <v>0</v>
      </c>
      <c r="V60" s="116"/>
      <c r="W60" s="116">
        <v>-611</v>
      </c>
      <c r="X60" s="116"/>
      <c r="Y60" s="116">
        <v>0</v>
      </c>
      <c r="Z60" s="116"/>
      <c r="AA60" s="116">
        <v>0</v>
      </c>
      <c r="AB60" s="116"/>
      <c r="AC60" s="116">
        <v>0</v>
      </c>
      <c r="AD60" s="116"/>
      <c r="AE60" s="116">
        <f t="shared" si="0"/>
        <v>-611</v>
      </c>
      <c r="AF60" s="116"/>
      <c r="AG60" s="116">
        <f t="shared" si="1"/>
        <v>-611</v>
      </c>
    </row>
    <row r="61" spans="2:33" s="45" customFormat="1" ht="12.75">
      <c r="B61" s="100"/>
      <c r="C61" s="65"/>
      <c r="D61" s="100"/>
      <c r="E61" s="62"/>
      <c r="F61" s="100"/>
      <c r="G61" s="62"/>
      <c r="H61" s="100"/>
      <c r="I61" s="62"/>
      <c r="J61" s="100"/>
      <c r="K61" s="62"/>
      <c r="L61" s="100"/>
      <c r="M61" s="62"/>
      <c r="N61" s="100"/>
      <c r="O61" s="62"/>
      <c r="P61" s="101" t="s">
        <v>63</v>
      </c>
      <c r="Q61" s="101"/>
      <c r="R61" s="101" t="s">
        <v>64</v>
      </c>
      <c r="S61" s="100"/>
      <c r="T61" s="65"/>
      <c r="U61" s="100">
        <v>0</v>
      </c>
      <c r="V61" s="65"/>
      <c r="W61" s="100">
        <v>-5513</v>
      </c>
      <c r="X61" s="65"/>
      <c r="Y61" s="100">
        <v>0</v>
      </c>
      <c r="Z61" s="65"/>
      <c r="AA61" s="100">
        <v>0</v>
      </c>
      <c r="AB61" s="65"/>
      <c r="AC61" s="100">
        <v>0</v>
      </c>
      <c r="AD61" s="65"/>
      <c r="AE61" s="100">
        <f t="shared" si="0"/>
        <v>-5513</v>
      </c>
      <c r="AF61" s="65"/>
      <c r="AG61" s="100">
        <f t="shared" si="1"/>
        <v>-5513</v>
      </c>
    </row>
    <row r="62" spans="2:33" s="45" customFormat="1" ht="12.75">
      <c r="B62" s="116">
        <f>D62+N62</f>
        <v>42785</v>
      </c>
      <c r="C62" s="116"/>
      <c r="D62" s="116">
        <f>F62+L62</f>
        <v>24294</v>
      </c>
      <c r="E62" s="116"/>
      <c r="F62" s="116">
        <f>F63+F64+F65+F67+F69</f>
        <v>24294</v>
      </c>
      <c r="G62" s="116"/>
      <c r="H62" s="116">
        <f>H63+H64+H65+H67+H69</f>
        <v>15269</v>
      </c>
      <c r="I62" s="116"/>
      <c r="J62" s="116">
        <f>J63+J64+J65+J67+J69</f>
        <v>9025</v>
      </c>
      <c r="K62" s="116"/>
      <c r="L62" s="116">
        <f>L63+L64+L65+L67+L69</f>
        <v>0</v>
      </c>
      <c r="M62" s="116"/>
      <c r="N62" s="116">
        <f>N63+N64+N65+N67+N69</f>
        <v>18491</v>
      </c>
      <c r="O62" s="117"/>
      <c r="P62" s="102" t="s">
        <v>17</v>
      </c>
      <c r="Q62" s="122" t="s">
        <v>18</v>
      </c>
      <c r="R62" s="102"/>
      <c r="S62" s="117"/>
      <c r="T62" s="117"/>
      <c r="U62" s="116">
        <f>U63+U64+U65+U67+U69</f>
        <v>8986</v>
      </c>
      <c r="V62" s="116"/>
      <c r="W62" s="116">
        <f>W63+W64+W65+W67+W69</f>
        <v>0</v>
      </c>
      <c r="X62" s="116"/>
      <c r="Y62" s="116">
        <f>Y63+Y64+Y65+Y67+Y69</f>
        <v>10681</v>
      </c>
      <c r="Z62" s="116"/>
      <c r="AA62" s="116">
        <f>AA63+AA64+AA65+AA67+AA69</f>
        <v>47037</v>
      </c>
      <c r="AB62" s="116"/>
      <c r="AC62" s="116">
        <f>AC63+AC64+AC65+AC67+AC69</f>
        <v>57718</v>
      </c>
      <c r="AD62" s="116"/>
      <c r="AE62" s="116">
        <f t="shared" si="0"/>
        <v>57718</v>
      </c>
      <c r="AF62" s="116"/>
      <c r="AG62" s="116">
        <f t="shared" si="1"/>
        <v>66704</v>
      </c>
    </row>
    <row r="63" spans="2:33" s="48" customFormat="1" ht="12.75">
      <c r="B63" s="111">
        <f>D63+N63</f>
        <v>15200</v>
      </c>
      <c r="C63" s="111"/>
      <c r="D63" s="111">
        <f>F63+L63</f>
        <v>12349</v>
      </c>
      <c r="E63" s="111"/>
      <c r="F63" s="111">
        <v>12349</v>
      </c>
      <c r="G63" s="111"/>
      <c r="H63" s="111">
        <v>8746</v>
      </c>
      <c r="I63" s="111"/>
      <c r="J63" s="111">
        <v>3603</v>
      </c>
      <c r="K63" s="111"/>
      <c r="L63" s="111">
        <v>0</v>
      </c>
      <c r="M63" s="111"/>
      <c r="N63" s="111">
        <v>2851</v>
      </c>
      <c r="O63" s="112"/>
      <c r="P63" s="113" t="s">
        <v>65</v>
      </c>
      <c r="Q63" s="123"/>
      <c r="R63" s="113" t="s">
        <v>66</v>
      </c>
      <c r="S63" s="112"/>
      <c r="T63" s="112"/>
      <c r="U63" s="111">
        <v>2982</v>
      </c>
      <c r="V63" s="111"/>
      <c r="W63" s="111">
        <v>0</v>
      </c>
      <c r="X63" s="111"/>
      <c r="Y63" s="111">
        <v>5960</v>
      </c>
      <c r="Z63" s="111"/>
      <c r="AA63" s="111">
        <v>36679</v>
      </c>
      <c r="AB63" s="111"/>
      <c r="AC63" s="111">
        <v>42639</v>
      </c>
      <c r="AD63" s="111"/>
      <c r="AE63" s="111">
        <f t="shared" si="0"/>
        <v>42639</v>
      </c>
      <c r="AF63" s="111"/>
      <c r="AG63" s="111">
        <f t="shared" si="1"/>
        <v>45621</v>
      </c>
    </row>
    <row r="64" spans="2:33" s="48" customFormat="1" ht="12.75">
      <c r="B64" s="111">
        <f>D64+N64</f>
        <v>21823</v>
      </c>
      <c r="C64" s="111"/>
      <c r="D64" s="111">
        <f>F64+L64</f>
        <v>9224</v>
      </c>
      <c r="E64" s="111"/>
      <c r="F64" s="111">
        <v>9224</v>
      </c>
      <c r="G64" s="111"/>
      <c r="H64" s="111">
        <v>6263</v>
      </c>
      <c r="I64" s="111"/>
      <c r="J64" s="111">
        <v>2961</v>
      </c>
      <c r="K64" s="111"/>
      <c r="L64" s="111">
        <v>0</v>
      </c>
      <c r="M64" s="111"/>
      <c r="N64" s="111">
        <v>12599</v>
      </c>
      <c r="O64" s="112"/>
      <c r="P64" s="113" t="s">
        <v>67</v>
      </c>
      <c r="Q64" s="123"/>
      <c r="R64" s="113" t="s">
        <v>68</v>
      </c>
      <c r="S64" s="112"/>
      <c r="T64" s="112"/>
      <c r="U64" s="111">
        <v>4718</v>
      </c>
      <c r="V64" s="111"/>
      <c r="W64" s="111">
        <v>0</v>
      </c>
      <c r="X64" s="111"/>
      <c r="Y64" s="111">
        <v>4527</v>
      </c>
      <c r="Z64" s="111"/>
      <c r="AA64" s="111">
        <v>7583</v>
      </c>
      <c r="AB64" s="111"/>
      <c r="AC64" s="111">
        <v>12110</v>
      </c>
      <c r="AD64" s="111"/>
      <c r="AE64" s="111">
        <f t="shared" si="0"/>
        <v>12110</v>
      </c>
      <c r="AF64" s="111"/>
      <c r="AG64" s="111">
        <f t="shared" si="1"/>
        <v>16828</v>
      </c>
    </row>
    <row r="65" spans="2:33" s="48" customFormat="1" ht="12.75">
      <c r="B65" s="111">
        <f>D65+N65</f>
        <v>5658</v>
      </c>
      <c r="C65" s="111"/>
      <c r="D65" s="111">
        <f>F65+L65</f>
        <v>2642</v>
      </c>
      <c r="E65" s="111"/>
      <c r="F65" s="111">
        <v>2642</v>
      </c>
      <c r="G65" s="111"/>
      <c r="H65" s="111">
        <v>189</v>
      </c>
      <c r="I65" s="111"/>
      <c r="J65" s="111">
        <v>2453</v>
      </c>
      <c r="K65" s="111"/>
      <c r="L65" s="111">
        <v>0</v>
      </c>
      <c r="M65" s="111"/>
      <c r="N65" s="111">
        <v>3016</v>
      </c>
      <c r="O65" s="112"/>
      <c r="P65" s="113" t="s">
        <v>69</v>
      </c>
      <c r="Q65" s="123"/>
      <c r="R65" s="113" t="s">
        <v>137</v>
      </c>
      <c r="S65" s="112"/>
      <c r="T65" s="112"/>
      <c r="U65" s="111">
        <v>1276</v>
      </c>
      <c r="V65" s="111"/>
      <c r="W65" s="111">
        <v>0</v>
      </c>
      <c r="X65" s="111"/>
      <c r="Y65" s="111">
        <v>182</v>
      </c>
      <c r="Z65" s="111"/>
      <c r="AA65" s="111">
        <v>2727</v>
      </c>
      <c r="AB65" s="111"/>
      <c r="AC65" s="111">
        <v>2909</v>
      </c>
      <c r="AD65" s="111"/>
      <c r="AE65" s="111">
        <f t="shared" si="0"/>
        <v>2909</v>
      </c>
      <c r="AF65" s="111"/>
      <c r="AG65" s="111">
        <f t="shared" si="1"/>
        <v>4185</v>
      </c>
    </row>
    <row r="66" spans="2:33" s="48" customFormat="1" ht="12.75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2"/>
      <c r="P66" s="113"/>
      <c r="Q66" s="123"/>
      <c r="R66" s="113" t="s">
        <v>138</v>
      </c>
      <c r="S66" s="112"/>
      <c r="T66" s="112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</row>
    <row r="67" spans="2:64" s="42" customFormat="1" ht="12.75">
      <c r="B67" s="111">
        <f>D67+N67</f>
        <v>104</v>
      </c>
      <c r="C67" s="111"/>
      <c r="D67" s="111">
        <f>F67+L67</f>
        <v>79</v>
      </c>
      <c r="E67" s="111"/>
      <c r="F67" s="111">
        <v>79</v>
      </c>
      <c r="G67" s="111"/>
      <c r="H67" s="111">
        <v>71</v>
      </c>
      <c r="I67" s="111"/>
      <c r="J67" s="111">
        <v>8</v>
      </c>
      <c r="K67" s="111"/>
      <c r="L67" s="111">
        <v>0</v>
      </c>
      <c r="M67" s="111"/>
      <c r="N67" s="111">
        <v>25</v>
      </c>
      <c r="O67" s="112"/>
      <c r="P67" s="113" t="s">
        <v>70</v>
      </c>
      <c r="Q67" s="123"/>
      <c r="R67" s="113" t="s">
        <v>71</v>
      </c>
      <c r="S67" s="112"/>
      <c r="T67" s="112"/>
      <c r="U67" s="111">
        <v>10</v>
      </c>
      <c r="V67" s="111"/>
      <c r="W67" s="111">
        <v>0</v>
      </c>
      <c r="X67" s="111"/>
      <c r="Y67" s="111">
        <v>12</v>
      </c>
      <c r="Z67" s="111"/>
      <c r="AA67" s="111">
        <v>48</v>
      </c>
      <c r="AB67" s="111"/>
      <c r="AC67" s="111">
        <v>60</v>
      </c>
      <c r="AD67" s="111"/>
      <c r="AE67" s="111">
        <f>W67+AC67</f>
        <v>60</v>
      </c>
      <c r="AF67" s="111"/>
      <c r="AG67" s="111">
        <f>AE67+U67</f>
        <v>70</v>
      </c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2:33" s="48" customFormat="1" ht="12.75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2"/>
      <c r="P68" s="113"/>
      <c r="Q68" s="123"/>
      <c r="R68" s="113" t="s">
        <v>72</v>
      </c>
      <c r="S68" s="112"/>
      <c r="T68" s="112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</row>
    <row r="69" spans="2:33" s="48" customFormat="1" ht="12.75">
      <c r="B69" s="114">
        <f>D69+N69</f>
        <v>0</v>
      </c>
      <c r="C69" s="69"/>
      <c r="D69" s="114">
        <f>F69+L69</f>
        <v>0</v>
      </c>
      <c r="E69" s="67"/>
      <c r="F69" s="114">
        <v>0</v>
      </c>
      <c r="G69" s="67"/>
      <c r="H69" s="114">
        <v>0</v>
      </c>
      <c r="I69" s="67"/>
      <c r="J69" s="114">
        <v>0</v>
      </c>
      <c r="K69" s="67"/>
      <c r="L69" s="114">
        <v>0</v>
      </c>
      <c r="M69" s="67"/>
      <c r="N69" s="114">
        <v>0</v>
      </c>
      <c r="O69" s="67"/>
      <c r="P69" s="115" t="s">
        <v>73</v>
      </c>
      <c r="Q69" s="115"/>
      <c r="R69" s="115" t="s">
        <v>74</v>
      </c>
      <c r="S69" s="114"/>
      <c r="T69" s="69"/>
      <c r="U69" s="114">
        <v>0</v>
      </c>
      <c r="V69" s="69"/>
      <c r="W69" s="114">
        <v>0</v>
      </c>
      <c r="X69" s="69"/>
      <c r="Y69" s="114">
        <v>0</v>
      </c>
      <c r="Z69" s="69"/>
      <c r="AA69" s="114">
        <v>0</v>
      </c>
      <c r="AB69" s="69"/>
      <c r="AC69" s="114">
        <v>0</v>
      </c>
      <c r="AD69" s="69"/>
      <c r="AE69" s="114">
        <f>W69+AC69</f>
        <v>0</v>
      </c>
      <c r="AF69" s="69"/>
      <c r="AG69" s="114">
        <f>AE69+U69</f>
        <v>0</v>
      </c>
    </row>
    <row r="70" spans="2:33" s="45" customFormat="1" ht="12.75">
      <c r="B70" s="116">
        <f>D70+N70</f>
        <v>893</v>
      </c>
      <c r="C70" s="116"/>
      <c r="D70" s="116">
        <f>F70+L70</f>
        <v>590</v>
      </c>
      <c r="E70" s="116"/>
      <c r="F70" s="116">
        <v>590</v>
      </c>
      <c r="G70" s="116"/>
      <c r="H70" s="116">
        <v>473</v>
      </c>
      <c r="I70" s="116"/>
      <c r="J70" s="116">
        <v>117</v>
      </c>
      <c r="K70" s="116"/>
      <c r="L70" s="116">
        <v>0</v>
      </c>
      <c r="M70" s="116"/>
      <c r="N70" s="116">
        <v>303</v>
      </c>
      <c r="O70" s="117"/>
      <c r="P70" s="102" t="s">
        <v>19</v>
      </c>
      <c r="Q70" s="122" t="s">
        <v>139</v>
      </c>
      <c r="R70" s="102"/>
      <c r="S70" s="117"/>
      <c r="T70" s="117"/>
      <c r="U70" s="116">
        <v>114</v>
      </c>
      <c r="V70" s="116"/>
      <c r="W70" s="116">
        <v>0</v>
      </c>
      <c r="X70" s="116"/>
      <c r="Y70" s="116">
        <v>108</v>
      </c>
      <c r="Z70" s="116"/>
      <c r="AA70" s="116">
        <v>417</v>
      </c>
      <c r="AB70" s="116"/>
      <c r="AC70" s="116">
        <v>525</v>
      </c>
      <c r="AD70" s="116"/>
      <c r="AE70" s="116">
        <f>W70+AC70</f>
        <v>525</v>
      </c>
      <c r="AF70" s="116"/>
      <c r="AG70" s="116">
        <f>AE70+U70</f>
        <v>639</v>
      </c>
    </row>
    <row r="71" spans="2:33" s="45" customFormat="1" ht="12" customHeight="1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7"/>
      <c r="P71" s="102"/>
      <c r="Q71" s="122" t="s">
        <v>140</v>
      </c>
      <c r="R71" s="102"/>
      <c r="S71" s="117"/>
      <c r="T71" s="117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</row>
    <row r="72" spans="2:33" s="45" customFormat="1" ht="12" customHeight="1">
      <c r="B72" s="116">
        <f aca="true" t="shared" si="2" ref="B72:B77">D72+N72</f>
        <v>1049</v>
      </c>
      <c r="C72" s="116"/>
      <c r="D72" s="116">
        <f aca="true" t="shared" si="3" ref="D72:D77">F72+L72</f>
        <v>791</v>
      </c>
      <c r="E72" s="116"/>
      <c r="F72" s="116">
        <f>F73+F74</f>
        <v>791</v>
      </c>
      <c r="G72" s="116"/>
      <c r="H72" s="116">
        <f>H73+H74</f>
        <v>405</v>
      </c>
      <c r="I72" s="116"/>
      <c r="J72" s="116">
        <f>J73+J74</f>
        <v>386</v>
      </c>
      <c r="K72" s="116"/>
      <c r="L72" s="116">
        <f>L73+L74</f>
        <v>0</v>
      </c>
      <c r="M72" s="116"/>
      <c r="N72" s="116">
        <f>N73+N74</f>
        <v>258</v>
      </c>
      <c r="O72" s="117"/>
      <c r="P72" s="102" t="s">
        <v>20</v>
      </c>
      <c r="Q72" s="122" t="s">
        <v>21</v>
      </c>
      <c r="R72" s="102"/>
      <c r="S72" s="117"/>
      <c r="T72" s="117"/>
      <c r="U72" s="116">
        <f>U73+U74</f>
        <v>151</v>
      </c>
      <c r="V72" s="116"/>
      <c r="W72" s="116">
        <f>W73+W74</f>
        <v>0</v>
      </c>
      <c r="X72" s="116"/>
      <c r="Y72" s="116">
        <f>Y73+Y74</f>
        <v>120</v>
      </c>
      <c r="Z72" s="116"/>
      <c r="AA72" s="116">
        <f>AA73+AA74</f>
        <v>174</v>
      </c>
      <c r="AB72" s="116"/>
      <c r="AC72" s="116">
        <f>AC73+AC74</f>
        <v>294</v>
      </c>
      <c r="AD72" s="116"/>
      <c r="AE72" s="116">
        <f>W72+AC72</f>
        <v>294</v>
      </c>
      <c r="AF72" s="116"/>
      <c r="AG72" s="116">
        <f>AE72+U72</f>
        <v>445</v>
      </c>
    </row>
    <row r="73" spans="2:33" s="48" customFormat="1" ht="12" customHeight="1">
      <c r="B73" s="111">
        <f t="shared" si="2"/>
        <v>1049</v>
      </c>
      <c r="C73" s="111"/>
      <c r="D73" s="111">
        <f t="shared" si="3"/>
        <v>791</v>
      </c>
      <c r="E73" s="111"/>
      <c r="F73" s="111">
        <v>791</v>
      </c>
      <c r="G73" s="111"/>
      <c r="H73" s="111">
        <v>405</v>
      </c>
      <c r="I73" s="111"/>
      <c r="J73" s="111">
        <v>386</v>
      </c>
      <c r="K73" s="111"/>
      <c r="L73" s="111">
        <v>0</v>
      </c>
      <c r="M73" s="111"/>
      <c r="N73" s="111">
        <v>258</v>
      </c>
      <c r="O73" s="112"/>
      <c r="P73" s="113" t="s">
        <v>75</v>
      </c>
      <c r="Q73" s="123"/>
      <c r="R73" s="113" t="s">
        <v>76</v>
      </c>
      <c r="S73" s="112"/>
      <c r="T73" s="112"/>
      <c r="U73" s="111">
        <v>151</v>
      </c>
      <c r="V73" s="111"/>
      <c r="W73" s="111">
        <v>0</v>
      </c>
      <c r="X73" s="111"/>
      <c r="Y73" s="111">
        <v>120</v>
      </c>
      <c r="Z73" s="111"/>
      <c r="AA73" s="111">
        <v>174</v>
      </c>
      <c r="AB73" s="111"/>
      <c r="AC73" s="111">
        <v>294</v>
      </c>
      <c r="AD73" s="111"/>
      <c r="AE73" s="111">
        <f>W73+AC73</f>
        <v>294</v>
      </c>
      <c r="AF73" s="111"/>
      <c r="AG73" s="111">
        <f>AE73+U73</f>
        <v>445</v>
      </c>
    </row>
    <row r="74" spans="2:33" s="48" customFormat="1" ht="12" customHeight="1">
      <c r="B74" s="124">
        <f t="shared" si="2"/>
        <v>0</v>
      </c>
      <c r="C74" s="125"/>
      <c r="D74" s="124">
        <f t="shared" si="3"/>
        <v>0</v>
      </c>
      <c r="E74" s="126"/>
      <c r="F74" s="111">
        <v>0</v>
      </c>
      <c r="G74" s="126"/>
      <c r="H74" s="111">
        <v>0</v>
      </c>
      <c r="I74" s="126"/>
      <c r="J74" s="111">
        <v>0</v>
      </c>
      <c r="K74" s="126"/>
      <c r="L74" s="111">
        <v>0</v>
      </c>
      <c r="M74" s="126"/>
      <c r="N74" s="111">
        <v>0</v>
      </c>
      <c r="O74" s="126"/>
      <c r="P74" s="127" t="s">
        <v>77</v>
      </c>
      <c r="Q74" s="127"/>
      <c r="R74" s="127" t="s">
        <v>78</v>
      </c>
      <c r="S74" s="124"/>
      <c r="T74" s="125"/>
      <c r="U74" s="111">
        <v>0</v>
      </c>
      <c r="V74" s="125"/>
      <c r="W74" s="111">
        <v>0</v>
      </c>
      <c r="X74" s="125"/>
      <c r="Y74" s="111">
        <v>0</v>
      </c>
      <c r="Z74" s="125"/>
      <c r="AA74" s="111">
        <v>0</v>
      </c>
      <c r="AB74" s="125"/>
      <c r="AC74" s="111">
        <v>0</v>
      </c>
      <c r="AD74" s="125"/>
      <c r="AE74" s="124">
        <f>W74+AC74</f>
        <v>0</v>
      </c>
      <c r="AF74" s="125"/>
      <c r="AG74" s="124">
        <f>AE74+U74</f>
        <v>0</v>
      </c>
    </row>
    <row r="75" spans="2:33" s="45" customFormat="1" ht="12" customHeight="1">
      <c r="B75" s="116">
        <f t="shared" si="2"/>
        <v>115</v>
      </c>
      <c r="C75" s="116"/>
      <c r="D75" s="116">
        <f t="shared" si="3"/>
        <v>79</v>
      </c>
      <c r="E75" s="116"/>
      <c r="F75" s="116">
        <f>F77</f>
        <v>79</v>
      </c>
      <c r="G75" s="116"/>
      <c r="H75" s="116">
        <f>H77</f>
        <v>49</v>
      </c>
      <c r="I75" s="116"/>
      <c r="J75" s="116">
        <f>J77</f>
        <v>30</v>
      </c>
      <c r="K75" s="116"/>
      <c r="L75" s="116">
        <f>L77</f>
        <v>0</v>
      </c>
      <c r="M75" s="116"/>
      <c r="N75" s="116">
        <f>N77</f>
        <v>36</v>
      </c>
      <c r="O75" s="117"/>
      <c r="P75" s="102" t="s">
        <v>22</v>
      </c>
      <c r="Q75" s="122" t="s">
        <v>79</v>
      </c>
      <c r="R75" s="102"/>
      <c r="S75" s="117"/>
      <c r="T75" s="117"/>
      <c r="U75" s="116">
        <f>U77</f>
        <v>12</v>
      </c>
      <c r="V75" s="116"/>
      <c r="W75" s="116">
        <f>W77</f>
        <v>0</v>
      </c>
      <c r="X75" s="116"/>
      <c r="Y75" s="116">
        <f>Y77</f>
        <v>2</v>
      </c>
      <c r="Z75" s="116"/>
      <c r="AA75" s="116">
        <f>AA77</f>
        <v>28</v>
      </c>
      <c r="AB75" s="116"/>
      <c r="AC75" s="116">
        <f>AC77</f>
        <v>30</v>
      </c>
      <c r="AD75" s="116"/>
      <c r="AE75" s="116">
        <f>W75+AC75</f>
        <v>30</v>
      </c>
      <c r="AF75" s="116"/>
      <c r="AG75" s="116">
        <f>AE75+U75</f>
        <v>42</v>
      </c>
    </row>
    <row r="76" spans="2:33" s="45" customFormat="1" ht="12" customHeight="1">
      <c r="B76" s="116">
        <f t="shared" si="2"/>
        <v>0</v>
      </c>
      <c r="C76" s="116"/>
      <c r="D76" s="116">
        <f t="shared" si="3"/>
        <v>0</v>
      </c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7"/>
      <c r="P76" s="102"/>
      <c r="Q76" s="122" t="s">
        <v>80</v>
      </c>
      <c r="R76" s="102"/>
      <c r="S76" s="117"/>
      <c r="T76" s="117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</row>
    <row r="77" spans="2:33" s="48" customFormat="1" ht="12" customHeight="1">
      <c r="B77" s="159">
        <f t="shared" si="2"/>
        <v>115</v>
      </c>
      <c r="C77" s="111"/>
      <c r="D77" s="159">
        <f t="shared" si="3"/>
        <v>79</v>
      </c>
      <c r="E77" s="111"/>
      <c r="F77" s="159">
        <v>79</v>
      </c>
      <c r="G77" s="111"/>
      <c r="H77" s="159">
        <v>49</v>
      </c>
      <c r="I77" s="111"/>
      <c r="J77" s="159">
        <v>30</v>
      </c>
      <c r="K77" s="111"/>
      <c r="L77" s="159">
        <v>0</v>
      </c>
      <c r="M77" s="111"/>
      <c r="N77" s="159">
        <v>36</v>
      </c>
      <c r="O77" s="112"/>
      <c r="P77" s="113" t="s">
        <v>81</v>
      </c>
      <c r="Q77" s="123"/>
      <c r="R77" s="113" t="s">
        <v>82</v>
      </c>
      <c r="S77" s="112"/>
      <c r="T77" s="112"/>
      <c r="U77" s="159">
        <v>12</v>
      </c>
      <c r="V77" s="111"/>
      <c r="W77" s="159">
        <v>0</v>
      </c>
      <c r="X77" s="111"/>
      <c r="Y77" s="159">
        <v>2</v>
      </c>
      <c r="Z77" s="111"/>
      <c r="AA77" s="159">
        <v>28</v>
      </c>
      <c r="AB77" s="111"/>
      <c r="AC77" s="159">
        <v>30</v>
      </c>
      <c r="AD77" s="111"/>
      <c r="AE77" s="111">
        <f>W77+AC77</f>
        <v>30</v>
      </c>
      <c r="AF77" s="111"/>
      <c r="AG77" s="111">
        <f>AE77+U77</f>
        <v>42</v>
      </c>
    </row>
    <row r="78" spans="2:33" s="48" customFormat="1" ht="12" customHeight="1">
      <c r="B78" s="114"/>
      <c r="C78" s="69"/>
      <c r="D78" s="114"/>
      <c r="E78" s="67"/>
      <c r="F78" s="114"/>
      <c r="G78" s="67"/>
      <c r="H78" s="114"/>
      <c r="I78" s="67"/>
      <c r="J78" s="114"/>
      <c r="K78" s="67"/>
      <c r="L78" s="114"/>
      <c r="M78" s="67"/>
      <c r="N78" s="114"/>
      <c r="O78" s="67"/>
      <c r="P78" s="115"/>
      <c r="Q78" s="115"/>
      <c r="R78" s="115" t="s">
        <v>83</v>
      </c>
      <c r="S78" s="114"/>
      <c r="T78" s="69"/>
      <c r="U78" s="114"/>
      <c r="V78" s="69"/>
      <c r="W78" s="114"/>
      <c r="X78" s="69"/>
      <c r="Y78" s="114"/>
      <c r="Z78" s="69"/>
      <c r="AA78" s="114"/>
      <c r="AB78" s="69"/>
      <c r="AC78" s="114"/>
      <c r="AD78" s="69"/>
      <c r="AE78" s="114"/>
      <c r="AF78" s="69"/>
      <c r="AG78" s="114"/>
    </row>
    <row r="79" spans="2:33" s="45" customFormat="1" ht="12" customHeight="1">
      <c r="B79" s="116">
        <f aca="true" t="shared" si="4" ref="B79:B84">D79+N79</f>
        <v>11393</v>
      </c>
      <c r="C79" s="116"/>
      <c r="D79" s="116">
        <f aca="true" t="shared" si="5" ref="D79:D84">F79+L79</f>
        <v>7629</v>
      </c>
      <c r="E79" s="116"/>
      <c r="F79" s="116">
        <f>SUM(F80:F83)</f>
        <v>5833</v>
      </c>
      <c r="G79" s="116"/>
      <c r="H79" s="116">
        <f>SUM(H80:H83)</f>
        <v>3854</v>
      </c>
      <c r="I79" s="116"/>
      <c r="J79" s="116">
        <f>SUM(J80:J83)</f>
        <v>1979</v>
      </c>
      <c r="K79" s="116"/>
      <c r="L79" s="116">
        <f>SUM(L80:L83)</f>
        <v>1796</v>
      </c>
      <c r="M79" s="116"/>
      <c r="N79" s="116">
        <f>SUM(N80:N83)</f>
        <v>3764</v>
      </c>
      <c r="O79" s="117"/>
      <c r="P79" s="102" t="s">
        <v>23</v>
      </c>
      <c r="Q79" s="122" t="s">
        <v>24</v>
      </c>
      <c r="R79" s="102"/>
      <c r="S79" s="117"/>
      <c r="T79" s="117"/>
      <c r="U79" s="116">
        <f>SUM(U80:U83)</f>
        <v>9732</v>
      </c>
      <c r="V79" s="116"/>
      <c r="W79" s="116">
        <f>SUM(W80:W83)</f>
        <v>8361</v>
      </c>
      <c r="X79" s="116"/>
      <c r="Y79" s="116">
        <f>SUM(Y80:Y83)</f>
        <v>1939</v>
      </c>
      <c r="Z79" s="116"/>
      <c r="AA79" s="116">
        <f>SUM(AA80:AA83)</f>
        <v>1763</v>
      </c>
      <c r="AB79" s="116"/>
      <c r="AC79" s="116">
        <f>SUM(AC80:AC83)</f>
        <v>3702</v>
      </c>
      <c r="AD79" s="116"/>
      <c r="AE79" s="116">
        <f>W79+AC79</f>
        <v>12063</v>
      </c>
      <c r="AF79" s="116"/>
      <c r="AG79" s="116">
        <f>AE79+U79</f>
        <v>21795</v>
      </c>
    </row>
    <row r="80" spans="2:33" s="48" customFormat="1" ht="12" customHeight="1">
      <c r="B80" s="111">
        <f t="shared" si="4"/>
        <v>443</v>
      </c>
      <c r="C80" s="111"/>
      <c r="D80" s="111">
        <f t="shared" si="5"/>
        <v>313</v>
      </c>
      <c r="E80" s="111"/>
      <c r="F80" s="111">
        <v>313</v>
      </c>
      <c r="G80" s="111"/>
      <c r="H80" s="111">
        <v>221</v>
      </c>
      <c r="I80" s="111"/>
      <c r="J80" s="111">
        <v>92</v>
      </c>
      <c r="K80" s="111"/>
      <c r="L80" s="111">
        <v>0</v>
      </c>
      <c r="M80" s="111"/>
      <c r="N80" s="111">
        <v>130</v>
      </c>
      <c r="O80" s="112"/>
      <c r="P80" s="113" t="s">
        <v>84</v>
      </c>
      <c r="Q80" s="123"/>
      <c r="R80" s="113" t="s">
        <v>85</v>
      </c>
      <c r="S80" s="112"/>
      <c r="T80" s="112"/>
      <c r="U80" s="111">
        <v>120</v>
      </c>
      <c r="V80" s="111"/>
      <c r="W80" s="111">
        <v>0</v>
      </c>
      <c r="X80" s="111"/>
      <c r="Y80" s="111">
        <v>128</v>
      </c>
      <c r="Z80" s="111"/>
      <c r="AA80" s="111">
        <v>171</v>
      </c>
      <c r="AB80" s="111"/>
      <c r="AC80" s="111">
        <v>299</v>
      </c>
      <c r="AD80" s="111"/>
      <c r="AE80" s="111">
        <f>W80+AC80</f>
        <v>299</v>
      </c>
      <c r="AF80" s="111"/>
      <c r="AG80" s="111">
        <f>AE80+U80</f>
        <v>419</v>
      </c>
    </row>
    <row r="81" spans="2:33" s="48" customFormat="1" ht="12" customHeight="1">
      <c r="B81" s="111">
        <f t="shared" si="4"/>
        <v>290</v>
      </c>
      <c r="C81" s="111"/>
      <c r="D81" s="111">
        <f t="shared" si="5"/>
        <v>249</v>
      </c>
      <c r="E81" s="111"/>
      <c r="F81" s="111">
        <v>249</v>
      </c>
      <c r="G81" s="111"/>
      <c r="H81" s="111">
        <v>166</v>
      </c>
      <c r="I81" s="111"/>
      <c r="J81" s="111">
        <v>83</v>
      </c>
      <c r="K81" s="111"/>
      <c r="L81" s="111">
        <v>0</v>
      </c>
      <c r="M81" s="111"/>
      <c r="N81" s="111">
        <v>41</v>
      </c>
      <c r="O81" s="112"/>
      <c r="P81" s="113" t="s">
        <v>86</v>
      </c>
      <c r="Q81" s="123"/>
      <c r="R81" s="113" t="s">
        <v>87</v>
      </c>
      <c r="S81" s="112"/>
      <c r="T81" s="112"/>
      <c r="U81" s="111">
        <v>319</v>
      </c>
      <c r="V81" s="111"/>
      <c r="W81" s="111">
        <v>0</v>
      </c>
      <c r="X81" s="111"/>
      <c r="Y81" s="111">
        <v>58</v>
      </c>
      <c r="Z81" s="111"/>
      <c r="AA81" s="111">
        <v>198</v>
      </c>
      <c r="AB81" s="111"/>
      <c r="AC81" s="111">
        <v>256</v>
      </c>
      <c r="AD81" s="111"/>
      <c r="AE81" s="111">
        <f>W81+AC81</f>
        <v>256</v>
      </c>
      <c r="AF81" s="111"/>
      <c r="AG81" s="111">
        <f>AE81+U81</f>
        <v>575</v>
      </c>
    </row>
    <row r="82" spans="2:33" s="48" customFormat="1" ht="12" customHeight="1">
      <c r="B82" s="111">
        <f t="shared" si="4"/>
        <v>1618</v>
      </c>
      <c r="C82" s="111"/>
      <c r="D82" s="111">
        <f t="shared" si="5"/>
        <v>1618</v>
      </c>
      <c r="E82" s="111"/>
      <c r="F82" s="111">
        <v>0</v>
      </c>
      <c r="G82" s="111"/>
      <c r="H82" s="111">
        <v>0</v>
      </c>
      <c r="I82" s="111"/>
      <c r="J82" s="111">
        <v>0</v>
      </c>
      <c r="K82" s="111"/>
      <c r="L82" s="111">
        <v>1618</v>
      </c>
      <c r="M82" s="111"/>
      <c r="N82" s="111">
        <v>0</v>
      </c>
      <c r="O82" s="112"/>
      <c r="P82" s="113" t="s">
        <v>88</v>
      </c>
      <c r="Q82" s="123"/>
      <c r="R82" s="113" t="s">
        <v>89</v>
      </c>
      <c r="S82" s="112"/>
      <c r="T82" s="112"/>
      <c r="U82" s="111">
        <v>1972</v>
      </c>
      <c r="V82" s="111"/>
      <c r="W82" s="111">
        <v>242</v>
      </c>
      <c r="X82" s="111"/>
      <c r="Y82" s="111">
        <v>0</v>
      </c>
      <c r="Z82" s="111"/>
      <c r="AA82" s="111">
        <v>0</v>
      </c>
      <c r="AB82" s="111"/>
      <c r="AC82" s="111">
        <v>0</v>
      </c>
      <c r="AD82" s="111"/>
      <c r="AE82" s="111">
        <f>W82+AC82</f>
        <v>242</v>
      </c>
      <c r="AF82" s="111"/>
      <c r="AG82" s="111">
        <f>AE82+U82</f>
        <v>2214</v>
      </c>
    </row>
    <row r="83" spans="2:33" s="48" customFormat="1" ht="12" customHeight="1">
      <c r="B83" s="124">
        <f t="shared" si="4"/>
        <v>9042</v>
      </c>
      <c r="C83" s="125"/>
      <c r="D83" s="124">
        <f t="shared" si="5"/>
        <v>5449</v>
      </c>
      <c r="E83" s="126"/>
      <c r="F83" s="124">
        <v>5271</v>
      </c>
      <c r="G83" s="126"/>
      <c r="H83" s="124">
        <v>3467</v>
      </c>
      <c r="I83" s="126"/>
      <c r="J83" s="124">
        <v>1804</v>
      </c>
      <c r="K83" s="126"/>
      <c r="L83" s="124">
        <v>178</v>
      </c>
      <c r="M83" s="126"/>
      <c r="N83" s="124">
        <v>3593</v>
      </c>
      <c r="O83" s="126"/>
      <c r="P83" s="127" t="s">
        <v>90</v>
      </c>
      <c r="Q83" s="127"/>
      <c r="R83" s="127" t="s">
        <v>91</v>
      </c>
      <c r="S83" s="124"/>
      <c r="T83" s="125"/>
      <c r="U83" s="124">
        <v>7321</v>
      </c>
      <c r="V83" s="125"/>
      <c r="W83" s="124">
        <v>8119</v>
      </c>
      <c r="X83" s="125"/>
      <c r="Y83" s="124">
        <v>1753</v>
      </c>
      <c r="Z83" s="125"/>
      <c r="AA83" s="124">
        <v>1394</v>
      </c>
      <c r="AB83" s="125"/>
      <c r="AC83" s="124">
        <v>3147</v>
      </c>
      <c r="AD83" s="125"/>
      <c r="AE83" s="124">
        <f>W83+AC83</f>
        <v>11266</v>
      </c>
      <c r="AF83" s="125"/>
      <c r="AG83" s="124">
        <f>AE83+U83</f>
        <v>18587</v>
      </c>
    </row>
    <row r="84" spans="2:33" s="51" customFormat="1" ht="12" customHeight="1">
      <c r="B84" s="128">
        <f t="shared" si="4"/>
        <v>39358</v>
      </c>
      <c r="C84" s="128"/>
      <c r="D84" s="128">
        <f t="shared" si="5"/>
        <v>5397</v>
      </c>
      <c r="E84" s="128"/>
      <c r="F84" s="107">
        <f>AC40+AC42+AC48+AC59+AC62+AC70+AC72+AC75+AC79-F42-F62-F70-F72-F75-F79</f>
        <v>1821</v>
      </c>
      <c r="G84" s="128"/>
      <c r="H84" s="107">
        <f>AA40+AA42+AA48+AA59+AA62+AA70+AA72+AA75+AA79-H42-H62-H70-H72-H75-H79</f>
        <v>10288</v>
      </c>
      <c r="I84" s="128"/>
      <c r="J84" s="107">
        <f>Y40+Y42+Y48+Y59+Y62+Y70+Y72+Y75+Y79-J42-J62-J70-J72-J75-J79</f>
        <v>-8467</v>
      </c>
      <c r="K84" s="128"/>
      <c r="L84" s="107">
        <f>W40+W42+W48+W59+W62+W70+W72+W75+W79-L42-L62-L70-L72-L75-L79</f>
        <v>3576</v>
      </c>
      <c r="M84" s="128"/>
      <c r="N84" s="107">
        <f>U40+U42+U48+U59+U62+U70+U72+U75+U79-N42-N62-N70-N72-N75-N79</f>
        <v>33961</v>
      </c>
      <c r="O84" s="129"/>
      <c r="P84" s="130" t="s">
        <v>141</v>
      </c>
      <c r="Q84" s="131" t="s">
        <v>142</v>
      </c>
      <c r="R84" s="130"/>
      <c r="S84" s="129"/>
      <c r="T84" s="129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</row>
    <row r="85" spans="2:64" s="44" customFormat="1" ht="12" customHeight="1" thickBot="1">
      <c r="B85" s="73"/>
      <c r="C85" s="74"/>
      <c r="D85" s="73"/>
      <c r="E85" s="74"/>
      <c r="F85" s="73"/>
      <c r="G85" s="74"/>
      <c r="H85" s="73"/>
      <c r="I85" s="74"/>
      <c r="J85" s="73"/>
      <c r="K85" s="74"/>
      <c r="L85" s="73"/>
      <c r="M85" s="74"/>
      <c r="N85" s="73"/>
      <c r="O85" s="73"/>
      <c r="P85" s="75"/>
      <c r="Q85" s="75" t="s">
        <v>143</v>
      </c>
      <c r="R85" s="75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</row>
    <row r="86" spans="2:33" s="45" customFormat="1" ht="18">
      <c r="B86" s="132" t="s">
        <v>12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</row>
    <row r="87" spans="2:33" s="45" customFormat="1" ht="21" customHeight="1">
      <c r="B87" s="76" t="s">
        <v>13</v>
      </c>
      <c r="C87" s="76"/>
      <c r="D87" s="77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</row>
    <row r="88" spans="2:33" s="45" customFormat="1" ht="3.75" customHeight="1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1"/>
      <c r="P88" s="82"/>
      <c r="Q88" s="83"/>
      <c r="R88" s="84"/>
      <c r="S88" s="84"/>
      <c r="T88" s="85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</row>
    <row r="89" spans="2:33" s="45" customFormat="1" ht="12.75">
      <c r="B89" s="86" t="s">
        <v>14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8"/>
      <c r="P89" s="89" t="s">
        <v>6</v>
      </c>
      <c r="Q89" s="72"/>
      <c r="R89" s="90" t="s">
        <v>31</v>
      </c>
      <c r="S89" s="90"/>
      <c r="T89" s="91"/>
      <c r="U89" s="92" t="s">
        <v>15</v>
      </c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133"/>
    </row>
    <row r="90" spans="2:33" s="45" customFormat="1" ht="2.25" customHeight="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7"/>
      <c r="Q90" s="88"/>
      <c r="R90" s="87"/>
      <c r="S90" s="87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</row>
    <row r="91" spans="2:33" s="37" customFormat="1" ht="11.25">
      <c r="B91" s="10" t="s">
        <v>107</v>
      </c>
      <c r="C91" s="5"/>
      <c r="D91" s="9" t="s">
        <v>119</v>
      </c>
      <c r="E91" s="9"/>
      <c r="F91" s="9"/>
      <c r="G91" s="9"/>
      <c r="H91" s="9"/>
      <c r="I91" s="9"/>
      <c r="J91" s="9"/>
      <c r="K91" s="9"/>
      <c r="L91" s="9"/>
      <c r="M91" s="5"/>
      <c r="N91" s="9" t="s">
        <v>110</v>
      </c>
      <c r="O91" s="3"/>
      <c r="P91" s="10"/>
      <c r="Q91" s="23"/>
      <c r="R91" s="10" t="s">
        <v>32</v>
      </c>
      <c r="S91" s="10"/>
      <c r="U91" s="9" t="s">
        <v>110</v>
      </c>
      <c r="V91" s="5"/>
      <c r="W91" s="9"/>
      <c r="X91" s="9"/>
      <c r="Y91" s="9"/>
      <c r="Z91" s="9"/>
      <c r="AA91" s="9"/>
      <c r="AB91" s="9"/>
      <c r="AC91" s="9"/>
      <c r="AD91" s="9"/>
      <c r="AE91" s="164" t="s">
        <v>119</v>
      </c>
      <c r="AF91" s="5"/>
      <c r="AG91" s="10" t="s">
        <v>107</v>
      </c>
    </row>
    <row r="92" spans="2:33" s="38" customFormat="1" ht="2.25" customHeight="1">
      <c r="B92" s="23"/>
      <c r="C92" s="5"/>
      <c r="D92" s="3"/>
      <c r="E92" s="3"/>
      <c r="F92" s="3"/>
      <c r="G92" s="3"/>
      <c r="H92" s="3"/>
      <c r="I92" s="3"/>
      <c r="J92" s="3"/>
      <c r="K92" s="3"/>
      <c r="L92" s="3"/>
      <c r="M92" s="5"/>
      <c r="N92" s="3"/>
      <c r="O92" s="3"/>
      <c r="P92" s="10"/>
      <c r="Q92" s="23"/>
      <c r="R92" s="10"/>
      <c r="S92" s="10"/>
      <c r="U92" s="3"/>
      <c r="V92" s="5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23"/>
    </row>
    <row r="93" spans="2:33" s="38" customFormat="1" ht="11.25">
      <c r="B93" s="24" t="s">
        <v>108</v>
      </c>
      <c r="C93" s="5"/>
      <c r="D93" s="25" t="s">
        <v>120</v>
      </c>
      <c r="E93" s="5"/>
      <c r="F93" s="9" t="s">
        <v>152</v>
      </c>
      <c r="G93" s="21"/>
      <c r="H93" s="9"/>
      <c r="I93" s="21"/>
      <c r="J93" s="9"/>
      <c r="K93" s="5"/>
      <c r="L93" s="9" t="s">
        <v>112</v>
      </c>
      <c r="M93" s="5"/>
      <c r="N93" s="9" t="s">
        <v>115</v>
      </c>
      <c r="O93" s="3"/>
      <c r="P93" s="10"/>
      <c r="Q93" s="23"/>
      <c r="R93" s="10"/>
      <c r="S93" s="10"/>
      <c r="U93" s="9" t="s">
        <v>115</v>
      </c>
      <c r="V93" s="5"/>
      <c r="W93" s="9" t="s">
        <v>112</v>
      </c>
      <c r="X93" s="26"/>
      <c r="Y93" s="9" t="s">
        <v>152</v>
      </c>
      <c r="Z93" s="21"/>
      <c r="AA93" s="9"/>
      <c r="AB93" s="21"/>
      <c r="AC93" s="9"/>
      <c r="AD93" s="26"/>
      <c r="AE93" s="25" t="s">
        <v>120</v>
      </c>
      <c r="AF93" s="5"/>
      <c r="AG93" s="24" t="s">
        <v>108</v>
      </c>
    </row>
    <row r="94" spans="2:33" s="38" customFormat="1" ht="2.25" customHeight="1">
      <c r="B94" s="27"/>
      <c r="C94" s="5"/>
      <c r="D94" s="25"/>
      <c r="E94" s="5"/>
      <c r="F94" s="3"/>
      <c r="G94" s="3"/>
      <c r="H94" s="3"/>
      <c r="I94" s="3"/>
      <c r="J94" s="3"/>
      <c r="K94" s="5"/>
      <c r="L94" s="3"/>
      <c r="M94" s="5"/>
      <c r="N94" s="27"/>
      <c r="O94" s="3"/>
      <c r="P94" s="10"/>
      <c r="Q94" s="23"/>
      <c r="R94" s="10"/>
      <c r="S94" s="10"/>
      <c r="U94" s="27"/>
      <c r="V94" s="5"/>
      <c r="W94" s="3"/>
      <c r="X94" s="26"/>
      <c r="Y94" s="3"/>
      <c r="Z94" s="3"/>
      <c r="AA94" s="3"/>
      <c r="AB94" s="3"/>
      <c r="AC94" s="3"/>
      <c r="AD94" s="3"/>
      <c r="AE94" s="25"/>
      <c r="AF94" s="5"/>
      <c r="AG94" s="27"/>
    </row>
    <row r="95" spans="2:33" s="39" customFormat="1" ht="11.25">
      <c r="B95" s="27" t="s">
        <v>109</v>
      </c>
      <c r="C95" s="26"/>
      <c r="D95" s="25"/>
      <c r="E95" s="26"/>
      <c r="F95" s="25" t="s">
        <v>120</v>
      </c>
      <c r="G95" s="4"/>
      <c r="H95" s="9" t="s">
        <v>150</v>
      </c>
      <c r="I95" s="3"/>
      <c r="J95" s="9" t="s">
        <v>151</v>
      </c>
      <c r="K95" s="26"/>
      <c r="L95" s="25" t="s">
        <v>114</v>
      </c>
      <c r="M95" s="26"/>
      <c r="N95" s="25" t="s">
        <v>116</v>
      </c>
      <c r="O95" s="4"/>
      <c r="P95" s="19"/>
      <c r="Q95" s="29"/>
      <c r="R95" s="19"/>
      <c r="S95" s="19"/>
      <c r="U95" s="25" t="s">
        <v>116</v>
      </c>
      <c r="V95" s="26"/>
      <c r="W95" s="25" t="s">
        <v>114</v>
      </c>
      <c r="X95" s="26"/>
      <c r="Y95" s="9" t="s">
        <v>151</v>
      </c>
      <c r="Z95" s="4"/>
      <c r="AA95" s="9" t="s">
        <v>150</v>
      </c>
      <c r="AB95" s="4"/>
      <c r="AC95" s="25" t="s">
        <v>120</v>
      </c>
      <c r="AD95" s="26"/>
      <c r="AE95" s="25"/>
      <c r="AF95" s="26"/>
      <c r="AG95" s="27" t="s">
        <v>109</v>
      </c>
    </row>
    <row r="96" spans="2:33" s="39" customFormat="1" ht="11.25">
      <c r="B96" s="27"/>
      <c r="C96" s="26"/>
      <c r="D96" s="25"/>
      <c r="E96" s="26"/>
      <c r="F96" s="25"/>
      <c r="G96" s="4"/>
      <c r="H96" s="25" t="s">
        <v>153</v>
      </c>
      <c r="I96" s="4"/>
      <c r="J96" s="25" t="s">
        <v>154</v>
      </c>
      <c r="K96" s="26"/>
      <c r="L96" s="25" t="s">
        <v>113</v>
      </c>
      <c r="M96" s="26"/>
      <c r="N96" s="25" t="s">
        <v>117</v>
      </c>
      <c r="O96" s="4"/>
      <c r="P96" s="19"/>
      <c r="Q96" s="29"/>
      <c r="R96" s="19"/>
      <c r="S96" s="19"/>
      <c r="U96" s="25" t="s">
        <v>117</v>
      </c>
      <c r="V96" s="26"/>
      <c r="W96" s="25" t="s">
        <v>113</v>
      </c>
      <c r="X96" s="26"/>
      <c r="Y96" s="25" t="s">
        <v>154</v>
      </c>
      <c r="Z96" s="4"/>
      <c r="AA96" s="25" t="s">
        <v>153</v>
      </c>
      <c r="AB96" s="4"/>
      <c r="AC96" s="25"/>
      <c r="AD96" s="26"/>
      <c r="AE96" s="25"/>
      <c r="AF96" s="26"/>
      <c r="AG96" s="27"/>
    </row>
    <row r="97" spans="2:33" s="39" customFormat="1" ht="11.25">
      <c r="B97" s="27"/>
      <c r="C97" s="26"/>
      <c r="D97" s="25"/>
      <c r="E97" s="26"/>
      <c r="F97" s="25"/>
      <c r="G97" s="4"/>
      <c r="H97" s="25" t="s">
        <v>155</v>
      </c>
      <c r="I97" s="4"/>
      <c r="J97" s="25"/>
      <c r="K97" s="26"/>
      <c r="L97" s="25" t="s">
        <v>111</v>
      </c>
      <c r="M97" s="26"/>
      <c r="N97" s="25" t="s">
        <v>118</v>
      </c>
      <c r="O97" s="4"/>
      <c r="P97" s="19"/>
      <c r="Q97" s="29"/>
      <c r="R97" s="19"/>
      <c r="S97" s="19"/>
      <c r="U97" s="25" t="s">
        <v>118</v>
      </c>
      <c r="V97" s="26"/>
      <c r="W97" s="25" t="s">
        <v>111</v>
      </c>
      <c r="X97" s="26"/>
      <c r="Y97" s="25"/>
      <c r="Z97" s="4"/>
      <c r="AA97" s="25" t="s">
        <v>155</v>
      </c>
      <c r="AB97" s="4"/>
      <c r="AC97" s="25"/>
      <c r="AD97" s="26"/>
      <c r="AE97" s="25"/>
      <c r="AF97" s="26"/>
      <c r="AG97" s="27"/>
    </row>
    <row r="98" spans="2:33" s="45" customFormat="1" ht="2.25" customHeight="1">
      <c r="B98" s="94"/>
      <c r="C98" s="95"/>
      <c r="D98" s="96"/>
      <c r="E98" s="95"/>
      <c r="F98" s="96"/>
      <c r="G98" s="95"/>
      <c r="H98" s="96"/>
      <c r="I98" s="95"/>
      <c r="J98" s="96"/>
      <c r="K98" s="95"/>
      <c r="L98" s="96"/>
      <c r="M98" s="95"/>
      <c r="N98" s="96"/>
      <c r="O98" s="95"/>
      <c r="P98" s="97"/>
      <c r="Q98" s="97"/>
      <c r="R98" s="97"/>
      <c r="S98" s="97"/>
      <c r="T98" s="97"/>
      <c r="U98" s="94"/>
      <c r="V98" s="95"/>
      <c r="W98" s="96"/>
      <c r="X98" s="95"/>
      <c r="Y98" s="96"/>
      <c r="Z98" s="95"/>
      <c r="AA98" s="96"/>
      <c r="AB98" s="95"/>
      <c r="AC98" s="96"/>
      <c r="AD98" s="95"/>
      <c r="AE98" s="96"/>
      <c r="AF98" s="95"/>
      <c r="AG98" s="96"/>
    </row>
    <row r="99" spans="2:33" s="45" customFormat="1" ht="12" customHeight="1">
      <c r="B99" s="98"/>
      <c r="C99" s="99"/>
      <c r="D99" s="98"/>
      <c r="E99" s="63"/>
      <c r="F99" s="98"/>
      <c r="G99" s="63"/>
      <c r="H99" s="98"/>
      <c r="I99" s="63"/>
      <c r="J99" s="98"/>
      <c r="K99" s="63"/>
      <c r="L99" s="98"/>
      <c r="M99" s="63"/>
      <c r="N99" s="98"/>
      <c r="O99" s="63"/>
      <c r="P99" s="93" t="s">
        <v>141</v>
      </c>
      <c r="Q99" s="93" t="s">
        <v>142</v>
      </c>
      <c r="R99" s="134"/>
      <c r="S99" s="98"/>
      <c r="T99" s="99"/>
      <c r="U99" s="98">
        <f>N84</f>
        <v>33961</v>
      </c>
      <c r="V99" s="99"/>
      <c r="W99" s="98">
        <f>L84</f>
        <v>3576</v>
      </c>
      <c r="X99" s="99"/>
      <c r="Y99" s="98">
        <f>J84</f>
        <v>-8467</v>
      </c>
      <c r="Z99" s="99"/>
      <c r="AA99" s="98">
        <f>H84</f>
        <v>10288</v>
      </c>
      <c r="AB99" s="99"/>
      <c r="AC99" s="98">
        <f>F84</f>
        <v>1821</v>
      </c>
      <c r="AD99" s="99"/>
      <c r="AE99" s="98">
        <f>W99+AC99</f>
        <v>5397</v>
      </c>
      <c r="AF99" s="99"/>
      <c r="AG99" s="98">
        <f>AE99+U99</f>
        <v>39358</v>
      </c>
    </row>
    <row r="100" spans="2:33" s="45" customFormat="1" ht="12" customHeight="1">
      <c r="B100" s="100"/>
      <c r="C100" s="65"/>
      <c r="D100" s="100"/>
      <c r="E100" s="62"/>
      <c r="F100" s="100"/>
      <c r="G100" s="62"/>
      <c r="H100" s="100"/>
      <c r="I100" s="62"/>
      <c r="J100" s="100"/>
      <c r="K100" s="62"/>
      <c r="L100" s="100"/>
      <c r="M100" s="62"/>
      <c r="N100" s="100"/>
      <c r="O100" s="62"/>
      <c r="P100" s="101"/>
      <c r="Q100" s="101" t="s">
        <v>143</v>
      </c>
      <c r="R100" s="135"/>
      <c r="S100" s="100"/>
      <c r="T100" s="65"/>
      <c r="U100" s="100"/>
      <c r="V100" s="65"/>
      <c r="W100" s="100"/>
      <c r="X100" s="65"/>
      <c r="Y100" s="100"/>
      <c r="Z100" s="65"/>
      <c r="AA100" s="100"/>
      <c r="AB100" s="65"/>
      <c r="AC100" s="100"/>
      <c r="AD100" s="65"/>
      <c r="AE100" s="100"/>
      <c r="AF100" s="65"/>
      <c r="AG100" s="100"/>
    </row>
    <row r="101" spans="2:33" s="38" customFormat="1" ht="12" customHeight="1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7"/>
      <c r="P101" s="102" t="s">
        <v>25</v>
      </c>
      <c r="Q101" s="102" t="s">
        <v>26</v>
      </c>
      <c r="R101" s="102"/>
      <c r="S101" s="117"/>
      <c r="T101" s="117"/>
      <c r="U101" s="116">
        <f>SUM(U102:U104)</f>
        <v>430</v>
      </c>
      <c r="V101" s="116"/>
      <c r="W101" s="116">
        <f>SUM(W102:W104)</f>
        <v>0</v>
      </c>
      <c r="X101" s="116"/>
      <c r="Y101" s="116">
        <f>SUM(Y102:Y104)</f>
        <v>124</v>
      </c>
      <c r="Z101" s="116"/>
      <c r="AA101" s="116">
        <f>SUM(AA102:AA104)</f>
        <v>167</v>
      </c>
      <c r="AB101" s="116"/>
      <c r="AC101" s="116">
        <f>SUM(AC102:AC104)</f>
        <v>291</v>
      </c>
      <c r="AD101" s="116"/>
      <c r="AE101" s="116">
        <f aca="true" t="shared" si="6" ref="AE101:AE108">W101+AC101</f>
        <v>291</v>
      </c>
      <c r="AF101" s="116"/>
      <c r="AG101" s="116">
        <f aca="true" t="shared" si="7" ref="AG101:AG108">AE101+U101</f>
        <v>721</v>
      </c>
    </row>
    <row r="102" spans="2:33" s="49" customFormat="1" ht="12" customHeight="1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2"/>
      <c r="P102" s="136" t="s">
        <v>92</v>
      </c>
      <c r="Q102" s="136"/>
      <c r="R102" s="137" t="s">
        <v>93</v>
      </c>
      <c r="S102" s="112"/>
      <c r="T102" s="112"/>
      <c r="U102" s="111">
        <v>0</v>
      </c>
      <c r="V102" s="111"/>
      <c r="W102" s="111">
        <v>0</v>
      </c>
      <c r="X102" s="111"/>
      <c r="Y102" s="111">
        <v>0</v>
      </c>
      <c r="Z102" s="111"/>
      <c r="AA102" s="111">
        <v>0</v>
      </c>
      <c r="AB102" s="111"/>
      <c r="AC102" s="111">
        <v>0</v>
      </c>
      <c r="AD102" s="111"/>
      <c r="AE102" s="111">
        <f t="shared" si="6"/>
        <v>0</v>
      </c>
      <c r="AF102" s="111"/>
      <c r="AG102" s="111">
        <f t="shared" si="7"/>
        <v>0</v>
      </c>
    </row>
    <row r="103" spans="2:33" s="49" customFormat="1" ht="12" customHeight="1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2"/>
      <c r="P103" s="136" t="s">
        <v>94</v>
      </c>
      <c r="Q103" s="136"/>
      <c r="R103" s="136" t="s">
        <v>95</v>
      </c>
      <c r="S103" s="112"/>
      <c r="T103" s="112"/>
      <c r="U103" s="111">
        <v>123</v>
      </c>
      <c r="V103" s="111"/>
      <c r="W103" s="111">
        <v>0</v>
      </c>
      <c r="X103" s="111"/>
      <c r="Y103" s="111">
        <v>0</v>
      </c>
      <c r="Z103" s="111"/>
      <c r="AA103" s="111">
        <v>0</v>
      </c>
      <c r="AB103" s="111"/>
      <c r="AC103" s="111">
        <v>0</v>
      </c>
      <c r="AD103" s="111"/>
      <c r="AE103" s="111">
        <f t="shared" si="6"/>
        <v>0</v>
      </c>
      <c r="AF103" s="111"/>
      <c r="AG103" s="111">
        <f t="shared" si="7"/>
        <v>123</v>
      </c>
    </row>
    <row r="104" spans="2:33" s="48" customFormat="1" ht="12" customHeight="1">
      <c r="B104" s="114"/>
      <c r="C104" s="69"/>
      <c r="D104" s="114"/>
      <c r="E104" s="67"/>
      <c r="F104" s="114"/>
      <c r="G104" s="67"/>
      <c r="H104" s="114"/>
      <c r="I104" s="67"/>
      <c r="J104" s="114"/>
      <c r="K104" s="67"/>
      <c r="L104" s="114"/>
      <c r="M104" s="67"/>
      <c r="N104" s="114"/>
      <c r="O104" s="67"/>
      <c r="P104" s="115" t="s">
        <v>96</v>
      </c>
      <c r="Q104" s="115"/>
      <c r="R104" s="115" t="s">
        <v>105</v>
      </c>
      <c r="S104" s="114"/>
      <c r="T104" s="69"/>
      <c r="U104" s="114">
        <v>307</v>
      </c>
      <c r="V104" s="69"/>
      <c r="W104" s="114">
        <v>0</v>
      </c>
      <c r="X104" s="69"/>
      <c r="Y104" s="114">
        <v>124</v>
      </c>
      <c r="Z104" s="69"/>
      <c r="AA104" s="114">
        <v>167</v>
      </c>
      <c r="AB104" s="69"/>
      <c r="AC104" s="114">
        <v>291</v>
      </c>
      <c r="AD104" s="69"/>
      <c r="AE104" s="114">
        <f t="shared" si="6"/>
        <v>291</v>
      </c>
      <c r="AF104" s="69"/>
      <c r="AG104" s="114">
        <f t="shared" si="7"/>
        <v>598</v>
      </c>
    </row>
    <row r="105" spans="2:64" s="53" customFormat="1" ht="12" customHeight="1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7"/>
      <c r="P105" s="102" t="s">
        <v>25</v>
      </c>
      <c r="Q105" s="102" t="s">
        <v>27</v>
      </c>
      <c r="R105" s="102"/>
      <c r="S105" s="117"/>
      <c r="T105" s="117"/>
      <c r="U105" s="116">
        <f>SUM(U106:U108)</f>
        <v>-758</v>
      </c>
      <c r="V105" s="116"/>
      <c r="W105" s="116">
        <f>SUM(W106:W108)</f>
        <v>-5020</v>
      </c>
      <c r="X105" s="116"/>
      <c r="Y105" s="116">
        <f>SUM(Y106:Y108)</f>
        <v>-189</v>
      </c>
      <c r="Z105" s="116"/>
      <c r="AA105" s="116">
        <f>SUM(AA106:AA108)</f>
        <v>-535</v>
      </c>
      <c r="AB105" s="116"/>
      <c r="AC105" s="116">
        <f>SUM(AC106:AC108)</f>
        <v>-724</v>
      </c>
      <c r="AD105" s="116"/>
      <c r="AE105" s="116">
        <f t="shared" si="6"/>
        <v>-5744</v>
      </c>
      <c r="AF105" s="116"/>
      <c r="AG105" s="116">
        <f t="shared" si="7"/>
        <v>-6502</v>
      </c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</row>
    <row r="106" spans="2:64" s="42" customFormat="1" ht="12" customHeight="1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2"/>
      <c r="P106" s="136" t="s">
        <v>92</v>
      </c>
      <c r="Q106" s="137"/>
      <c r="R106" s="136" t="s">
        <v>93</v>
      </c>
      <c r="S106" s="112"/>
      <c r="T106" s="112"/>
      <c r="U106" s="111">
        <v>0</v>
      </c>
      <c r="V106" s="111"/>
      <c r="W106" s="111">
        <v>0</v>
      </c>
      <c r="X106" s="111"/>
      <c r="Y106" s="111">
        <v>0</v>
      </c>
      <c r="Z106" s="111"/>
      <c r="AA106" s="111">
        <v>0</v>
      </c>
      <c r="AB106" s="111"/>
      <c r="AC106" s="111">
        <v>0</v>
      </c>
      <c r="AD106" s="111"/>
      <c r="AE106" s="111">
        <f t="shared" si="6"/>
        <v>0</v>
      </c>
      <c r="AF106" s="111"/>
      <c r="AG106" s="111">
        <f t="shared" si="7"/>
        <v>0</v>
      </c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</row>
    <row r="107" spans="2:33" s="54" customFormat="1" ht="12" customHeight="1"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2"/>
      <c r="P107" s="136" t="s">
        <v>94</v>
      </c>
      <c r="Q107" s="136"/>
      <c r="R107" s="136" t="s">
        <v>95</v>
      </c>
      <c r="S107" s="112"/>
      <c r="T107" s="112"/>
      <c r="U107" s="111">
        <v>0</v>
      </c>
      <c r="V107" s="111"/>
      <c r="W107" s="111">
        <v>-5020</v>
      </c>
      <c r="X107" s="111"/>
      <c r="Y107" s="111">
        <v>0</v>
      </c>
      <c r="Z107" s="111"/>
      <c r="AA107" s="111">
        <v>0</v>
      </c>
      <c r="AB107" s="111"/>
      <c r="AC107" s="111">
        <v>0</v>
      </c>
      <c r="AD107" s="111"/>
      <c r="AE107" s="111">
        <f t="shared" si="6"/>
        <v>-5020</v>
      </c>
      <c r="AF107" s="111"/>
      <c r="AG107" s="111">
        <f t="shared" si="7"/>
        <v>-5020</v>
      </c>
    </row>
    <row r="108" spans="2:33" s="48" customFormat="1" ht="12" customHeight="1"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2"/>
      <c r="P108" s="136" t="s">
        <v>96</v>
      </c>
      <c r="Q108" s="136"/>
      <c r="R108" s="136" t="s">
        <v>105</v>
      </c>
      <c r="S108" s="112"/>
      <c r="T108" s="112"/>
      <c r="U108" s="124">
        <v>-758</v>
      </c>
      <c r="V108" s="163"/>
      <c r="W108" s="124">
        <v>0</v>
      </c>
      <c r="X108" s="163"/>
      <c r="Y108" s="124">
        <v>-189</v>
      </c>
      <c r="Z108" s="163"/>
      <c r="AA108" s="124">
        <v>-535</v>
      </c>
      <c r="AB108" s="163"/>
      <c r="AC108" s="124">
        <v>-724</v>
      </c>
      <c r="AD108" s="111"/>
      <c r="AE108" s="111">
        <f t="shared" si="6"/>
        <v>-724</v>
      </c>
      <c r="AF108" s="111"/>
      <c r="AG108" s="111">
        <f t="shared" si="7"/>
        <v>-1482</v>
      </c>
    </row>
    <row r="109" spans="2:33" s="45" customFormat="1" ht="12" customHeight="1">
      <c r="B109" s="138">
        <f>D109+N109</f>
        <v>33577</v>
      </c>
      <c r="C109" s="138"/>
      <c r="D109" s="138">
        <f>F109+L109</f>
        <v>-56</v>
      </c>
      <c r="E109" s="138"/>
      <c r="F109" s="138">
        <f>AC99+AC101+AC105</f>
        <v>1388</v>
      </c>
      <c r="G109" s="138"/>
      <c r="H109" s="138">
        <f>AA99+AA101+AA105</f>
        <v>9920</v>
      </c>
      <c r="I109" s="138"/>
      <c r="J109" s="138">
        <f>Y99+Y101+Y105</f>
        <v>-8532</v>
      </c>
      <c r="K109" s="138"/>
      <c r="L109" s="138">
        <f>W99+W101+W105</f>
        <v>-1444</v>
      </c>
      <c r="M109" s="138"/>
      <c r="N109" s="138">
        <f>U99+U101+U105</f>
        <v>33633</v>
      </c>
      <c r="O109" s="129"/>
      <c r="P109" s="139" t="s">
        <v>28</v>
      </c>
      <c r="Q109" s="139" t="s">
        <v>97</v>
      </c>
      <c r="R109" s="139"/>
      <c r="S109" s="117"/>
      <c r="T109" s="117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</row>
    <row r="110" spans="2:33" s="45" customFormat="1" ht="12" customHeight="1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7"/>
      <c r="P110" s="140"/>
      <c r="Q110" s="140" t="s">
        <v>98</v>
      </c>
      <c r="R110" s="140"/>
      <c r="S110" s="117"/>
      <c r="T110" s="117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</row>
    <row r="111" spans="2:64" s="56" customFormat="1" ht="12" customHeight="1" thickBot="1">
      <c r="B111" s="141"/>
      <c r="C111" s="142"/>
      <c r="D111" s="141"/>
      <c r="E111" s="142"/>
      <c r="F111" s="141"/>
      <c r="G111" s="142"/>
      <c r="H111" s="141"/>
      <c r="I111" s="142"/>
      <c r="J111" s="141"/>
      <c r="K111" s="142"/>
      <c r="L111" s="141"/>
      <c r="M111" s="142"/>
      <c r="N111" s="141"/>
      <c r="O111" s="141"/>
      <c r="P111" s="143"/>
      <c r="Q111" s="143" t="s">
        <v>99</v>
      </c>
      <c r="R111" s="143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</row>
    <row r="112" spans="2:33" s="45" customFormat="1" ht="21" customHeight="1">
      <c r="B112" s="76" t="s">
        <v>16</v>
      </c>
      <c r="C112" s="76"/>
      <c r="D112" s="77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</row>
    <row r="113" spans="2:33" s="45" customFormat="1" ht="3.75" customHeight="1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1"/>
      <c r="P113" s="82"/>
      <c r="Q113" s="83"/>
      <c r="R113" s="84"/>
      <c r="S113" s="84"/>
      <c r="T113" s="85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</row>
    <row r="114" spans="2:33" s="45" customFormat="1" ht="12.75">
      <c r="B114" s="86" t="s">
        <v>14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8"/>
      <c r="P114" s="89" t="s">
        <v>6</v>
      </c>
      <c r="Q114" s="72"/>
      <c r="R114" s="90" t="s">
        <v>31</v>
      </c>
      <c r="S114" s="90"/>
      <c r="T114" s="91"/>
      <c r="U114" s="92" t="s">
        <v>15</v>
      </c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133"/>
    </row>
    <row r="115" spans="2:33" s="45" customFormat="1" ht="2.25" customHeight="1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7"/>
      <c r="Q115" s="88"/>
      <c r="R115" s="87"/>
      <c r="S115" s="87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</row>
    <row r="116" spans="2:33" s="37" customFormat="1" ht="11.25">
      <c r="B116" s="10" t="s">
        <v>107</v>
      </c>
      <c r="C116" s="5"/>
      <c r="D116" s="9" t="s">
        <v>119</v>
      </c>
      <c r="E116" s="9"/>
      <c r="F116" s="9"/>
      <c r="G116" s="9"/>
      <c r="H116" s="9"/>
      <c r="I116" s="9"/>
      <c r="J116" s="9"/>
      <c r="K116" s="9"/>
      <c r="L116" s="9"/>
      <c r="M116" s="5"/>
      <c r="N116" s="9" t="s">
        <v>110</v>
      </c>
      <c r="O116" s="3"/>
      <c r="P116" s="10"/>
      <c r="Q116" s="23"/>
      <c r="R116" s="10" t="s">
        <v>32</v>
      </c>
      <c r="S116" s="10"/>
      <c r="U116" s="9" t="s">
        <v>110</v>
      </c>
      <c r="V116" s="5"/>
      <c r="W116" s="9"/>
      <c r="X116" s="9"/>
      <c r="Y116" s="9"/>
      <c r="Z116" s="9"/>
      <c r="AA116" s="9"/>
      <c r="AB116" s="9"/>
      <c r="AC116" s="9"/>
      <c r="AD116" s="9"/>
      <c r="AE116" s="164" t="s">
        <v>119</v>
      </c>
      <c r="AF116" s="5"/>
      <c r="AG116" s="10" t="s">
        <v>107</v>
      </c>
    </row>
    <row r="117" spans="2:33" s="38" customFormat="1" ht="2.25" customHeight="1">
      <c r="B117" s="23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10"/>
      <c r="Q117" s="23"/>
      <c r="R117" s="10"/>
      <c r="S117" s="10"/>
      <c r="U117" s="3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23"/>
    </row>
    <row r="118" spans="2:33" s="38" customFormat="1" ht="11.25">
      <c r="B118" s="24" t="s">
        <v>108</v>
      </c>
      <c r="C118" s="5"/>
      <c r="D118" s="25" t="s">
        <v>120</v>
      </c>
      <c r="E118" s="5"/>
      <c r="F118" s="9" t="s">
        <v>152</v>
      </c>
      <c r="G118" s="21"/>
      <c r="H118" s="9"/>
      <c r="I118" s="21"/>
      <c r="J118" s="9"/>
      <c r="K118" s="5"/>
      <c r="L118" s="9" t="s">
        <v>112</v>
      </c>
      <c r="M118" s="5"/>
      <c r="N118" s="9" t="s">
        <v>115</v>
      </c>
      <c r="O118" s="3"/>
      <c r="P118" s="10"/>
      <c r="Q118" s="23"/>
      <c r="R118" s="10"/>
      <c r="S118" s="10"/>
      <c r="U118" s="9" t="s">
        <v>115</v>
      </c>
      <c r="V118" s="5"/>
      <c r="W118" s="9" t="s">
        <v>112</v>
      </c>
      <c r="X118" s="26"/>
      <c r="Y118" s="9" t="s">
        <v>152</v>
      </c>
      <c r="Z118" s="21"/>
      <c r="AA118" s="9"/>
      <c r="AB118" s="21"/>
      <c r="AC118" s="9"/>
      <c r="AD118" s="26"/>
      <c r="AE118" s="25" t="s">
        <v>120</v>
      </c>
      <c r="AF118" s="5"/>
      <c r="AG118" s="24" t="s">
        <v>108</v>
      </c>
    </row>
    <row r="119" spans="2:33" s="38" customFormat="1" ht="2.25" customHeight="1">
      <c r="B119" s="27"/>
      <c r="C119" s="5"/>
      <c r="D119" s="25"/>
      <c r="E119" s="5"/>
      <c r="F119" s="3"/>
      <c r="G119" s="3"/>
      <c r="H119" s="3"/>
      <c r="I119" s="3"/>
      <c r="J119" s="3"/>
      <c r="K119" s="5"/>
      <c r="L119" s="3"/>
      <c r="M119" s="5"/>
      <c r="N119" s="27"/>
      <c r="O119" s="3"/>
      <c r="P119" s="10"/>
      <c r="Q119" s="23"/>
      <c r="R119" s="10"/>
      <c r="S119" s="10"/>
      <c r="U119" s="27"/>
      <c r="V119" s="5"/>
      <c r="W119" s="3"/>
      <c r="X119" s="26"/>
      <c r="Y119" s="3"/>
      <c r="Z119" s="3"/>
      <c r="AA119" s="3"/>
      <c r="AB119" s="3"/>
      <c r="AC119" s="3"/>
      <c r="AD119" s="3"/>
      <c r="AE119" s="25"/>
      <c r="AF119" s="5"/>
      <c r="AG119" s="27"/>
    </row>
    <row r="120" spans="2:33" s="39" customFormat="1" ht="11.25">
      <c r="B120" s="27" t="s">
        <v>109</v>
      </c>
      <c r="C120" s="26"/>
      <c r="D120" s="25"/>
      <c r="E120" s="26"/>
      <c r="F120" s="25" t="s">
        <v>120</v>
      </c>
      <c r="G120" s="4"/>
      <c r="H120" s="9" t="s">
        <v>150</v>
      </c>
      <c r="I120" s="3"/>
      <c r="J120" s="9" t="s">
        <v>151</v>
      </c>
      <c r="K120" s="26"/>
      <c r="L120" s="25" t="s">
        <v>114</v>
      </c>
      <c r="M120" s="26"/>
      <c r="N120" s="25" t="s">
        <v>116</v>
      </c>
      <c r="O120" s="4"/>
      <c r="P120" s="19"/>
      <c r="Q120" s="29"/>
      <c r="R120" s="19"/>
      <c r="S120" s="19"/>
      <c r="U120" s="25" t="s">
        <v>116</v>
      </c>
      <c r="V120" s="26"/>
      <c r="W120" s="25" t="s">
        <v>114</v>
      </c>
      <c r="X120" s="26"/>
      <c r="Y120" s="9" t="s">
        <v>151</v>
      </c>
      <c r="Z120" s="4"/>
      <c r="AA120" s="9" t="s">
        <v>150</v>
      </c>
      <c r="AB120" s="4"/>
      <c r="AC120" s="25" t="s">
        <v>120</v>
      </c>
      <c r="AD120" s="26"/>
      <c r="AE120" s="25"/>
      <c r="AF120" s="26"/>
      <c r="AG120" s="27" t="s">
        <v>109</v>
      </c>
    </row>
    <row r="121" spans="2:33" s="39" customFormat="1" ht="11.25">
      <c r="B121" s="27"/>
      <c r="C121" s="26"/>
      <c r="D121" s="25"/>
      <c r="E121" s="26"/>
      <c r="F121" s="25"/>
      <c r="G121" s="4"/>
      <c r="H121" s="25" t="s">
        <v>153</v>
      </c>
      <c r="I121" s="4"/>
      <c r="J121" s="25" t="s">
        <v>154</v>
      </c>
      <c r="K121" s="26"/>
      <c r="L121" s="25" t="s">
        <v>113</v>
      </c>
      <c r="M121" s="26"/>
      <c r="N121" s="25" t="s">
        <v>117</v>
      </c>
      <c r="O121" s="4"/>
      <c r="P121" s="19"/>
      <c r="Q121" s="29"/>
      <c r="R121" s="19"/>
      <c r="S121" s="19"/>
      <c r="U121" s="25" t="s">
        <v>117</v>
      </c>
      <c r="V121" s="26"/>
      <c r="W121" s="25" t="s">
        <v>113</v>
      </c>
      <c r="X121" s="26"/>
      <c r="Y121" s="25" t="s">
        <v>154</v>
      </c>
      <c r="Z121" s="4"/>
      <c r="AA121" s="25" t="s">
        <v>153</v>
      </c>
      <c r="AB121" s="4"/>
      <c r="AC121" s="25"/>
      <c r="AD121" s="26"/>
      <c r="AE121" s="25"/>
      <c r="AF121" s="26"/>
      <c r="AG121" s="27"/>
    </row>
    <row r="122" spans="2:33" s="39" customFormat="1" ht="11.25">
      <c r="B122" s="27"/>
      <c r="C122" s="26"/>
      <c r="D122" s="25"/>
      <c r="E122" s="26"/>
      <c r="F122" s="25"/>
      <c r="G122" s="4"/>
      <c r="H122" s="25" t="s">
        <v>155</v>
      </c>
      <c r="I122" s="4"/>
      <c r="J122" s="25"/>
      <c r="K122" s="26"/>
      <c r="L122" s="25" t="s">
        <v>111</v>
      </c>
      <c r="M122" s="26"/>
      <c r="N122" s="25" t="s">
        <v>118</v>
      </c>
      <c r="O122" s="4"/>
      <c r="P122" s="19"/>
      <c r="Q122" s="29"/>
      <c r="R122" s="19"/>
      <c r="S122" s="19"/>
      <c r="U122" s="25" t="s">
        <v>118</v>
      </c>
      <c r="V122" s="26"/>
      <c r="W122" s="25" t="s">
        <v>111</v>
      </c>
      <c r="X122" s="26"/>
      <c r="Y122" s="25"/>
      <c r="Z122" s="4"/>
      <c r="AA122" s="25" t="s">
        <v>155</v>
      </c>
      <c r="AB122" s="4"/>
      <c r="AC122" s="25"/>
      <c r="AD122" s="26"/>
      <c r="AE122" s="25"/>
      <c r="AF122" s="26"/>
      <c r="AG122" s="27"/>
    </row>
    <row r="123" spans="2:33" s="45" customFormat="1" ht="2.25" customHeight="1">
      <c r="B123" s="94"/>
      <c r="C123" s="95"/>
      <c r="D123" s="96"/>
      <c r="E123" s="95"/>
      <c r="F123" s="96"/>
      <c r="G123" s="95"/>
      <c r="H123" s="96"/>
      <c r="I123" s="95"/>
      <c r="J123" s="96"/>
      <c r="K123" s="95"/>
      <c r="L123" s="96"/>
      <c r="M123" s="95"/>
      <c r="N123" s="96"/>
      <c r="O123" s="95"/>
      <c r="P123" s="97"/>
      <c r="Q123" s="97"/>
      <c r="R123" s="97"/>
      <c r="S123" s="97"/>
      <c r="T123" s="97"/>
      <c r="U123" s="94"/>
      <c r="V123" s="95"/>
      <c r="W123" s="96"/>
      <c r="X123" s="95"/>
      <c r="Y123" s="96"/>
      <c r="Z123" s="95"/>
      <c r="AA123" s="96"/>
      <c r="AB123" s="95"/>
      <c r="AC123" s="96"/>
      <c r="AD123" s="95"/>
      <c r="AE123" s="96"/>
      <c r="AF123" s="95"/>
      <c r="AG123" s="96"/>
    </row>
    <row r="124" spans="2:33" ht="12" customHeight="1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P124" s="144" t="s">
        <v>28</v>
      </c>
      <c r="Q124" s="145" t="s">
        <v>97</v>
      </c>
      <c r="R124" s="145"/>
      <c r="S124" s="146"/>
      <c r="U124" s="147">
        <f>N109</f>
        <v>33633</v>
      </c>
      <c r="V124" s="147"/>
      <c r="W124" s="147">
        <f>L109</f>
        <v>-1444</v>
      </c>
      <c r="X124" s="147"/>
      <c r="Y124" s="147">
        <f>J109</f>
        <v>-8532</v>
      </c>
      <c r="Z124" s="147"/>
      <c r="AA124" s="147">
        <f>H109</f>
        <v>9920</v>
      </c>
      <c r="AB124" s="147"/>
      <c r="AC124" s="147">
        <f>F109</f>
        <v>1388</v>
      </c>
      <c r="AD124" s="147"/>
      <c r="AE124" s="147">
        <f>W124+AC124</f>
        <v>-56</v>
      </c>
      <c r="AF124" s="147"/>
      <c r="AG124" s="147">
        <f>AE124+U124</f>
        <v>33577</v>
      </c>
    </row>
    <row r="125" spans="2:33" ht="12" customHeight="1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P125" s="148"/>
      <c r="Q125" s="149" t="s">
        <v>98</v>
      </c>
      <c r="R125" s="149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</row>
    <row r="126" spans="2:33" s="57" customFormat="1" ht="12" customHeight="1">
      <c r="B126" s="150"/>
      <c r="C126" s="151"/>
      <c r="D126" s="150"/>
      <c r="E126" s="152"/>
      <c r="F126" s="150"/>
      <c r="G126" s="152"/>
      <c r="H126" s="150"/>
      <c r="I126" s="152"/>
      <c r="J126" s="150"/>
      <c r="K126" s="152"/>
      <c r="L126" s="150"/>
      <c r="M126" s="152"/>
      <c r="N126" s="150"/>
      <c r="O126" s="152"/>
      <c r="P126" s="153"/>
      <c r="Q126" s="153" t="s">
        <v>99</v>
      </c>
      <c r="R126" s="153"/>
      <c r="S126" s="150"/>
      <c r="T126" s="151"/>
      <c r="U126" s="150"/>
      <c r="V126" s="151"/>
      <c r="W126" s="150"/>
      <c r="X126" s="151"/>
      <c r="Y126" s="150"/>
      <c r="Z126" s="151"/>
      <c r="AA126" s="150"/>
      <c r="AB126" s="151"/>
      <c r="AC126" s="150"/>
      <c r="AD126" s="151"/>
      <c r="AE126" s="150"/>
      <c r="AF126" s="151"/>
      <c r="AG126" s="150"/>
    </row>
    <row r="127" spans="2:33" s="39" customFormat="1" ht="12" customHeight="1">
      <c r="B127" s="116">
        <f>D127+N127</f>
        <v>-366</v>
      </c>
      <c r="C127" s="116"/>
      <c r="D127" s="116">
        <f>F127+L127</f>
        <v>-149</v>
      </c>
      <c r="E127" s="116"/>
      <c r="F127" s="116">
        <v>-149</v>
      </c>
      <c r="G127" s="116"/>
      <c r="H127" s="116">
        <v>-387</v>
      </c>
      <c r="I127" s="116"/>
      <c r="J127" s="116">
        <v>238</v>
      </c>
      <c r="K127" s="116"/>
      <c r="L127" s="116">
        <v>0</v>
      </c>
      <c r="M127" s="116"/>
      <c r="N127" s="116">
        <v>-217</v>
      </c>
      <c r="O127" s="117"/>
      <c r="P127" s="154" t="s">
        <v>29</v>
      </c>
      <c r="Q127" s="154" t="s">
        <v>100</v>
      </c>
      <c r="R127" s="154"/>
      <c r="S127" s="117"/>
      <c r="T127" s="117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</row>
    <row r="128" spans="2:33" s="39" customFormat="1" ht="12" customHeight="1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7"/>
      <c r="P128" s="155"/>
      <c r="Q128" s="156" t="s">
        <v>101</v>
      </c>
      <c r="R128" s="156"/>
      <c r="S128" s="117"/>
      <c r="T128" s="117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</row>
    <row r="129" spans="2:33" s="40" customFormat="1" ht="12" customHeight="1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7"/>
      <c r="P129" s="155"/>
      <c r="Q129" s="156" t="s">
        <v>102</v>
      </c>
      <c r="R129" s="156"/>
      <c r="S129" s="117"/>
      <c r="T129" s="117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</row>
    <row r="130" spans="2:64" s="37" customFormat="1" ht="12" customHeight="1">
      <c r="B130" s="128">
        <f>D130+N130</f>
        <v>33943</v>
      </c>
      <c r="C130" s="116"/>
      <c r="D130" s="128">
        <f>F130+L130</f>
        <v>93</v>
      </c>
      <c r="E130" s="116"/>
      <c r="F130" s="128">
        <f>AC124-F127</f>
        <v>1537</v>
      </c>
      <c r="G130" s="116"/>
      <c r="H130" s="128">
        <f>AA124-H127</f>
        <v>10307</v>
      </c>
      <c r="I130" s="116"/>
      <c r="J130" s="128">
        <f>Y124-J127</f>
        <v>-8770</v>
      </c>
      <c r="K130" s="116"/>
      <c r="L130" s="128">
        <f>W124-L127</f>
        <v>-1444</v>
      </c>
      <c r="M130" s="116"/>
      <c r="N130" s="128">
        <f>U124-N127</f>
        <v>33850</v>
      </c>
      <c r="O130" s="117"/>
      <c r="P130" s="157" t="s">
        <v>30</v>
      </c>
      <c r="Q130" s="157" t="s">
        <v>103</v>
      </c>
      <c r="R130" s="157"/>
      <c r="S130" s="117"/>
      <c r="T130" s="117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</row>
    <row r="131" spans="2:64" s="44" customFormat="1" ht="12" customHeight="1" thickBot="1">
      <c r="B131" s="73"/>
      <c r="C131" s="74"/>
      <c r="D131" s="73"/>
      <c r="E131" s="74"/>
      <c r="F131" s="73"/>
      <c r="G131" s="74"/>
      <c r="H131" s="73"/>
      <c r="I131" s="74"/>
      <c r="J131" s="73"/>
      <c r="K131" s="74"/>
      <c r="L131" s="73"/>
      <c r="M131" s="74"/>
      <c r="N131" s="73"/>
      <c r="O131" s="73"/>
      <c r="P131" s="75"/>
      <c r="Q131" s="75" t="s">
        <v>104</v>
      </c>
      <c r="R131" s="75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</row>
    <row r="132" spans="2:64" s="37" customFormat="1" ht="12" customHeight="1">
      <c r="B132" s="15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</row>
    <row r="133" spans="2:64" s="37" customFormat="1" ht="12" customHeight="1">
      <c r="B133" s="160" t="s">
        <v>187</v>
      </c>
      <c r="C133" s="161" t="str">
        <f>IF(B133="(P)","Estimación provisional",IF(B133="(A)","Estimación avance",""))</f>
        <v>Estimación avance</v>
      </c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</row>
    <row r="134" spans="2:64" s="53" customFormat="1" ht="12" customHeight="1">
      <c r="B134" s="160" t="s">
        <v>156</v>
      </c>
      <c r="C134" s="161" t="s">
        <v>188</v>
      </c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</row>
    <row r="135" spans="2:64" s="37" customFormat="1" ht="12" customHeight="1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</row>
    <row r="137" spans="2:33" s="45" customFormat="1" ht="12" customHeight="1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</row>
    <row r="138" spans="2:33" s="45" customFormat="1" ht="12" customHeight="1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</row>
    <row r="139" spans="2:33" s="45" customFormat="1" ht="12" customHeight="1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</row>
    <row r="140" spans="2:33" s="45" customFormat="1" ht="12" customHeight="1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</row>
    <row r="141" spans="2:33" s="45" customFormat="1" ht="12" customHeight="1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</row>
    <row r="142" spans="2:33" s="45" customFormat="1" ht="12" customHeight="1">
      <c r="B142" s="158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</row>
    <row r="143" spans="2:33" s="45" customFormat="1" ht="12" customHeight="1">
      <c r="B143" s="15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</row>
    <row r="144" spans="2:33" s="45" customFormat="1" ht="12" customHeight="1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</row>
    <row r="145" spans="2:33" s="45" customFormat="1" ht="12" customHeight="1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</row>
    <row r="146" spans="2:33" s="45" customFormat="1" ht="12" customHeight="1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</row>
    <row r="147" spans="2:33" s="45" customFormat="1" ht="12" customHeight="1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</row>
    <row r="148" spans="2:33" s="45" customFormat="1" ht="12" customHeight="1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</row>
    <row r="149" spans="2:64" s="53" customFormat="1" ht="12" customHeight="1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</row>
    <row r="151" spans="2:64" s="37" customFormat="1" ht="12" customHeight="1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</row>
  </sheetData>
  <sheetProtection/>
  <printOptions/>
  <pageMargins left="0.9448818897637796" right="0.11811023622047245" top="0.2362204724409449" bottom="0.3937007874015748" header="0" footer="0.1968503937007874"/>
  <pageSetup horizontalDpi="600" verticalDpi="600" orientation="landscape" paperSize="9" scale="69" r:id="rId1"/>
  <headerFooter alignWithMargins="0">
    <oddFooter>&amp;R&amp;9INE - &amp;D</oddFooter>
  </headerFooter>
  <rowBreaks count="2" manualBreakCount="2">
    <brk id="27" min="1" max="32" man="1"/>
    <brk id="85" min="1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N151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3.421875" style="33" customWidth="1"/>
    <col min="2" max="2" width="9.8515625" style="117" customWidth="1"/>
    <col min="3" max="3" width="0.5625" style="117" customWidth="1"/>
    <col min="4" max="4" width="9.57421875" style="117" customWidth="1"/>
    <col min="5" max="5" width="0.42578125" style="117" customWidth="1"/>
    <col min="6" max="6" width="10.57421875" style="117" customWidth="1"/>
    <col min="7" max="7" width="0.5625" style="117" customWidth="1"/>
    <col min="8" max="8" width="10.57421875" style="117" customWidth="1"/>
    <col min="9" max="9" width="0.5625" style="117" customWidth="1"/>
    <col min="10" max="10" width="10.57421875" style="117" customWidth="1"/>
    <col min="11" max="11" width="0.5625" style="117" customWidth="1"/>
    <col min="12" max="12" width="10.57421875" style="117" customWidth="1"/>
    <col min="13" max="13" width="0.5625" style="117" customWidth="1"/>
    <col min="14" max="14" width="11.421875" style="117" customWidth="1"/>
    <col min="15" max="15" width="0.5625" style="117" customWidth="1"/>
    <col min="16" max="16" width="7.28125" style="117" customWidth="1"/>
    <col min="17" max="17" width="0.5625" style="117" customWidth="1"/>
    <col min="18" max="18" width="3.57421875" style="117" customWidth="1"/>
    <col min="19" max="19" width="27.00390625" style="117" customWidth="1"/>
    <col min="20" max="20" width="0.5625" style="117" customWidth="1"/>
    <col min="21" max="21" width="11.421875" style="117" customWidth="1"/>
    <col min="22" max="22" width="0.5625" style="117" customWidth="1"/>
    <col min="23" max="23" width="10.00390625" style="117" bestFit="1" customWidth="1"/>
    <col min="24" max="24" width="0.5625" style="117" customWidth="1"/>
    <col min="25" max="25" width="10.00390625" style="117" bestFit="1" customWidth="1"/>
    <col min="26" max="26" width="0.5625" style="117" customWidth="1"/>
    <col min="27" max="27" width="10.00390625" style="117" bestFit="1" customWidth="1"/>
    <col min="28" max="28" width="0.5625" style="117" customWidth="1"/>
    <col min="29" max="29" width="12.140625" style="117" bestFit="1" customWidth="1"/>
    <col min="30" max="30" width="0.5625" style="117" customWidth="1"/>
    <col min="31" max="31" width="8.7109375" style="117" customWidth="1"/>
    <col min="32" max="32" width="0.5625" style="117" customWidth="1"/>
    <col min="33" max="33" width="10.00390625" style="117" bestFit="1" customWidth="1"/>
    <col min="34" max="16384" width="11.421875" style="33" customWidth="1"/>
  </cols>
  <sheetData>
    <row r="2" spans="2:66" ht="24.75" customHeight="1">
      <c r="B2" s="17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20.25" customHeight="1">
      <c r="B3" s="172" t="s">
        <v>106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31" t="s">
        <v>163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32" t="s">
        <v>146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33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2:33" ht="17.25" customHeight="1">
      <c r="B7" s="3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2:33" ht="17.25" customHeight="1">
      <c r="B8" s="35" t="s">
        <v>121</v>
      </c>
      <c r="C8" s="35"/>
      <c r="D8" s="28"/>
      <c r="E8" s="14"/>
      <c r="F8" s="14"/>
      <c r="G8" s="14"/>
      <c r="H8" s="14"/>
      <c r="I8" s="14"/>
      <c r="J8" s="14"/>
      <c r="K8" s="14"/>
      <c r="L8" s="14"/>
      <c r="M8" s="14"/>
      <c r="N8" s="14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2:33" s="1" customFormat="1" ht="3.7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2:33" s="37" customFormat="1" ht="12" customHeight="1">
      <c r="B10" s="20" t="s">
        <v>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6</v>
      </c>
      <c r="Q10" s="13"/>
      <c r="R10" s="19" t="s">
        <v>31</v>
      </c>
      <c r="S10" s="19"/>
      <c r="U10" s="20" t="s">
        <v>9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0"/>
    </row>
    <row r="11" spans="2:19" s="37" customFormat="1" ht="2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2:33" s="37" customFormat="1" ht="11.25">
      <c r="B12" s="10" t="s">
        <v>107</v>
      </c>
      <c r="C12" s="5"/>
      <c r="D12" s="9" t="s">
        <v>119</v>
      </c>
      <c r="E12" s="9"/>
      <c r="F12" s="9"/>
      <c r="G12" s="9"/>
      <c r="H12" s="9"/>
      <c r="I12" s="9"/>
      <c r="J12" s="9"/>
      <c r="K12" s="9"/>
      <c r="L12" s="9"/>
      <c r="M12" s="5"/>
      <c r="N12" s="9" t="s">
        <v>110</v>
      </c>
      <c r="O12" s="3"/>
      <c r="P12" s="10"/>
      <c r="Q12" s="23"/>
      <c r="R12" s="10" t="s">
        <v>32</v>
      </c>
      <c r="S12" s="10"/>
      <c r="U12" s="9" t="s">
        <v>110</v>
      </c>
      <c r="V12" s="5"/>
      <c r="W12" s="9"/>
      <c r="X12" s="9"/>
      <c r="Y12" s="9"/>
      <c r="Z12" s="9"/>
      <c r="AA12" s="9"/>
      <c r="AB12" s="9"/>
      <c r="AC12" s="9"/>
      <c r="AD12" s="9"/>
      <c r="AE12" s="164" t="s">
        <v>119</v>
      </c>
      <c r="AF12" s="5"/>
      <c r="AG12" s="10" t="s">
        <v>107</v>
      </c>
    </row>
    <row r="13" spans="2:33" s="38" customFormat="1" ht="2.25" customHeight="1">
      <c r="B13" s="23"/>
      <c r="C13" s="5"/>
      <c r="D13" s="3"/>
      <c r="E13" s="3"/>
      <c r="F13" s="3"/>
      <c r="G13" s="3"/>
      <c r="H13" s="3"/>
      <c r="I13" s="3"/>
      <c r="J13" s="3"/>
      <c r="K13" s="3"/>
      <c r="L13" s="3"/>
      <c r="M13" s="5"/>
      <c r="N13" s="3"/>
      <c r="O13" s="3"/>
      <c r="P13" s="10"/>
      <c r="Q13" s="23"/>
      <c r="R13" s="10"/>
      <c r="S13" s="10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23"/>
    </row>
    <row r="14" spans="2:33" s="38" customFormat="1" ht="11.25">
      <c r="B14" s="24" t="s">
        <v>108</v>
      </c>
      <c r="C14" s="5"/>
      <c r="D14" s="25" t="s">
        <v>120</v>
      </c>
      <c r="E14" s="5"/>
      <c r="F14" s="9" t="s">
        <v>152</v>
      </c>
      <c r="G14" s="21"/>
      <c r="H14" s="9"/>
      <c r="I14" s="21"/>
      <c r="J14" s="9"/>
      <c r="K14" s="5"/>
      <c r="L14" s="9" t="s">
        <v>112</v>
      </c>
      <c r="M14" s="5"/>
      <c r="N14" s="9" t="s">
        <v>115</v>
      </c>
      <c r="O14" s="3"/>
      <c r="P14" s="10"/>
      <c r="Q14" s="23"/>
      <c r="R14" s="10"/>
      <c r="S14" s="10"/>
      <c r="U14" s="9" t="s">
        <v>115</v>
      </c>
      <c r="V14" s="5"/>
      <c r="W14" s="9" t="s">
        <v>112</v>
      </c>
      <c r="X14" s="26"/>
      <c r="Y14" s="9" t="s">
        <v>152</v>
      </c>
      <c r="Z14" s="21"/>
      <c r="AA14" s="9"/>
      <c r="AB14" s="21"/>
      <c r="AC14" s="9"/>
      <c r="AD14" s="26"/>
      <c r="AE14" s="25" t="s">
        <v>120</v>
      </c>
      <c r="AF14" s="5"/>
      <c r="AG14" s="24" t="s">
        <v>108</v>
      </c>
    </row>
    <row r="15" spans="2:33" s="38" customFormat="1" ht="2.25" customHeight="1">
      <c r="B15" s="27"/>
      <c r="C15" s="5"/>
      <c r="D15" s="25"/>
      <c r="E15" s="5"/>
      <c r="F15" s="3"/>
      <c r="G15" s="3"/>
      <c r="H15" s="3"/>
      <c r="I15" s="3"/>
      <c r="J15" s="3"/>
      <c r="K15" s="5"/>
      <c r="L15" s="3"/>
      <c r="M15" s="5"/>
      <c r="N15" s="27"/>
      <c r="O15" s="3"/>
      <c r="P15" s="10"/>
      <c r="Q15" s="23"/>
      <c r="R15" s="10"/>
      <c r="S15" s="10"/>
      <c r="U15" s="27"/>
      <c r="V15" s="5"/>
      <c r="W15" s="3"/>
      <c r="X15" s="26"/>
      <c r="Y15" s="3"/>
      <c r="Z15" s="3"/>
      <c r="AA15" s="3"/>
      <c r="AB15" s="3"/>
      <c r="AC15" s="3"/>
      <c r="AD15" s="3"/>
      <c r="AE15" s="25"/>
      <c r="AF15" s="5"/>
      <c r="AG15" s="27"/>
    </row>
    <row r="16" spans="2:33" s="39" customFormat="1" ht="11.25">
      <c r="B16" s="27" t="s">
        <v>109</v>
      </c>
      <c r="C16" s="26"/>
      <c r="D16" s="25"/>
      <c r="E16" s="26"/>
      <c r="F16" s="25" t="s">
        <v>120</v>
      </c>
      <c r="G16" s="4"/>
      <c r="H16" s="9" t="s">
        <v>150</v>
      </c>
      <c r="I16" s="3"/>
      <c r="J16" s="9" t="s">
        <v>151</v>
      </c>
      <c r="K16" s="26"/>
      <c r="L16" s="25" t="s">
        <v>114</v>
      </c>
      <c r="M16" s="26"/>
      <c r="N16" s="25" t="s">
        <v>116</v>
      </c>
      <c r="O16" s="4"/>
      <c r="P16" s="19"/>
      <c r="Q16" s="29"/>
      <c r="R16" s="19"/>
      <c r="S16" s="19"/>
      <c r="U16" s="25" t="s">
        <v>116</v>
      </c>
      <c r="V16" s="26"/>
      <c r="W16" s="25" t="s">
        <v>114</v>
      </c>
      <c r="X16" s="26"/>
      <c r="Y16" s="9" t="s">
        <v>151</v>
      </c>
      <c r="Z16" s="4"/>
      <c r="AA16" s="9" t="s">
        <v>150</v>
      </c>
      <c r="AB16" s="4"/>
      <c r="AC16" s="25" t="s">
        <v>120</v>
      </c>
      <c r="AD16" s="26"/>
      <c r="AE16" s="25"/>
      <c r="AF16" s="26"/>
      <c r="AG16" s="27" t="s">
        <v>109</v>
      </c>
    </row>
    <row r="17" spans="2:33" s="39" customFormat="1" ht="11.25">
      <c r="B17" s="27"/>
      <c r="C17" s="26"/>
      <c r="D17" s="25"/>
      <c r="E17" s="26"/>
      <c r="F17" s="25"/>
      <c r="G17" s="4"/>
      <c r="H17" s="25" t="s">
        <v>153</v>
      </c>
      <c r="I17" s="4"/>
      <c r="J17" s="25" t="s">
        <v>154</v>
      </c>
      <c r="K17" s="26"/>
      <c r="L17" s="25" t="s">
        <v>113</v>
      </c>
      <c r="M17" s="26"/>
      <c r="N17" s="25" t="s">
        <v>117</v>
      </c>
      <c r="O17" s="4"/>
      <c r="P17" s="19"/>
      <c r="Q17" s="29"/>
      <c r="R17" s="19"/>
      <c r="S17" s="19"/>
      <c r="U17" s="25" t="s">
        <v>117</v>
      </c>
      <c r="V17" s="26"/>
      <c r="W17" s="25" t="s">
        <v>113</v>
      </c>
      <c r="X17" s="26"/>
      <c r="Y17" s="25" t="s">
        <v>154</v>
      </c>
      <c r="Z17" s="4"/>
      <c r="AA17" s="25" t="s">
        <v>153</v>
      </c>
      <c r="AB17" s="4"/>
      <c r="AC17" s="25"/>
      <c r="AD17" s="26"/>
      <c r="AE17" s="25"/>
      <c r="AF17" s="26"/>
      <c r="AG17" s="27"/>
    </row>
    <row r="18" spans="2:33" s="39" customFormat="1" ht="11.25">
      <c r="B18" s="27"/>
      <c r="C18" s="26"/>
      <c r="D18" s="25"/>
      <c r="E18" s="26"/>
      <c r="F18" s="25"/>
      <c r="G18" s="4"/>
      <c r="H18" s="25" t="s">
        <v>155</v>
      </c>
      <c r="I18" s="4"/>
      <c r="J18" s="25"/>
      <c r="K18" s="26"/>
      <c r="L18" s="25" t="s">
        <v>111</v>
      </c>
      <c r="M18" s="26"/>
      <c r="N18" s="25" t="s">
        <v>118</v>
      </c>
      <c r="O18" s="4"/>
      <c r="P18" s="19"/>
      <c r="Q18" s="29"/>
      <c r="R18" s="19"/>
      <c r="S18" s="19"/>
      <c r="U18" s="25" t="s">
        <v>118</v>
      </c>
      <c r="V18" s="26"/>
      <c r="W18" s="25" t="s">
        <v>111</v>
      </c>
      <c r="X18" s="26"/>
      <c r="Y18" s="25"/>
      <c r="Z18" s="4"/>
      <c r="AA18" s="25" t="s">
        <v>155</v>
      </c>
      <c r="AB18" s="4"/>
      <c r="AC18" s="25"/>
      <c r="AD18" s="26"/>
      <c r="AE18" s="25"/>
      <c r="AF18" s="26"/>
      <c r="AG18" s="27"/>
    </row>
    <row r="19" spans="2:33" s="40" customFormat="1" ht="2.25" customHeight="1">
      <c r="B19" s="16"/>
      <c r="C19" s="8"/>
      <c r="D19" s="15"/>
      <c r="E19" s="8"/>
      <c r="F19" s="15"/>
      <c r="G19" s="8"/>
      <c r="H19" s="15"/>
      <c r="I19" s="8"/>
      <c r="J19" s="15"/>
      <c r="K19" s="8"/>
      <c r="L19" s="15"/>
      <c r="M19" s="8"/>
      <c r="N19" s="15"/>
      <c r="O19" s="8"/>
      <c r="U19" s="16"/>
      <c r="V19" s="8"/>
      <c r="W19" s="15"/>
      <c r="X19" s="8"/>
      <c r="Y19" s="15"/>
      <c r="Z19" s="8"/>
      <c r="AA19" s="15"/>
      <c r="AB19" s="8"/>
      <c r="AC19" s="15"/>
      <c r="AD19" s="8"/>
      <c r="AE19" s="15"/>
      <c r="AF19" s="8"/>
      <c r="AG19" s="15"/>
    </row>
    <row r="20" spans="2:64" s="37" customFormat="1" ht="12" customHeight="1">
      <c r="B20" s="61">
        <f>D20+N20</f>
        <v>182992</v>
      </c>
      <c r="C20" s="62"/>
      <c r="D20" s="61">
        <f>F20+L20</f>
        <v>131088</v>
      </c>
      <c r="E20" s="62"/>
      <c r="F20" s="61">
        <f>F21+F22</f>
        <v>130986</v>
      </c>
      <c r="G20" s="62"/>
      <c r="H20" s="61">
        <f>H21+H22</f>
        <v>102472</v>
      </c>
      <c r="I20" s="62"/>
      <c r="J20" s="61">
        <f>J21+J22</f>
        <v>28514</v>
      </c>
      <c r="K20" s="62"/>
      <c r="L20" s="61">
        <f>L21+L22</f>
        <v>102</v>
      </c>
      <c r="M20" s="62"/>
      <c r="N20" s="61">
        <f>N21+N22</f>
        <v>51904</v>
      </c>
      <c r="O20" s="63" t="s">
        <v>8</v>
      </c>
      <c r="P20" s="64" t="s">
        <v>122</v>
      </c>
      <c r="Q20" s="64" t="s">
        <v>123</v>
      </c>
      <c r="R20" s="64"/>
      <c r="S20" s="64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2:64" s="42" customFormat="1" ht="12" customHeight="1">
      <c r="B21" s="66">
        <f>D21+N21</f>
        <v>125406</v>
      </c>
      <c r="C21" s="67"/>
      <c r="D21" s="66">
        <f>F21+L21</f>
        <v>89037</v>
      </c>
      <c r="E21" s="67"/>
      <c r="F21" s="66">
        <v>89037</v>
      </c>
      <c r="G21" s="67"/>
      <c r="H21" s="66">
        <v>76085</v>
      </c>
      <c r="I21" s="67"/>
      <c r="J21" s="66">
        <v>12952</v>
      </c>
      <c r="K21" s="67"/>
      <c r="L21" s="66">
        <v>0</v>
      </c>
      <c r="M21" s="67"/>
      <c r="N21" s="66">
        <v>36369</v>
      </c>
      <c r="O21" s="67" t="s">
        <v>8</v>
      </c>
      <c r="P21" s="68" t="s">
        <v>124</v>
      </c>
      <c r="Q21" s="68"/>
      <c r="R21" s="68" t="s">
        <v>125</v>
      </c>
      <c r="S21" s="68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</row>
    <row r="22" spans="2:64" s="42" customFormat="1" ht="12" customHeight="1">
      <c r="B22" s="66">
        <f>D22+N22</f>
        <v>57586</v>
      </c>
      <c r="C22" s="67"/>
      <c r="D22" s="66">
        <f>F22+L22</f>
        <v>42051</v>
      </c>
      <c r="E22" s="67"/>
      <c r="F22" s="66">
        <v>41949</v>
      </c>
      <c r="G22" s="67"/>
      <c r="H22" s="66">
        <v>26387</v>
      </c>
      <c r="I22" s="67"/>
      <c r="J22" s="66">
        <v>15562</v>
      </c>
      <c r="K22" s="67"/>
      <c r="L22" s="66">
        <v>102</v>
      </c>
      <c r="M22" s="67"/>
      <c r="N22" s="66">
        <v>15535</v>
      </c>
      <c r="O22" s="67" t="s">
        <v>8</v>
      </c>
      <c r="P22" s="68" t="s">
        <v>126</v>
      </c>
      <c r="Q22" s="68"/>
      <c r="R22" s="68" t="s">
        <v>127</v>
      </c>
      <c r="S22" s="68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2:64" s="37" customFormat="1" ht="12" customHeight="1">
      <c r="B23" s="61"/>
      <c r="C23" s="62"/>
      <c r="D23" s="61"/>
      <c r="E23" s="62"/>
      <c r="F23" s="61"/>
      <c r="G23" s="62"/>
      <c r="H23" s="61"/>
      <c r="I23" s="62"/>
      <c r="J23" s="61"/>
      <c r="K23" s="62"/>
      <c r="L23" s="61"/>
      <c r="M23" s="62"/>
      <c r="N23" s="61"/>
      <c r="O23" s="62"/>
      <c r="P23" s="64" t="s">
        <v>128</v>
      </c>
      <c r="Q23" s="64" t="s">
        <v>129</v>
      </c>
      <c r="R23" s="64"/>
      <c r="S23" s="64"/>
      <c r="T23" s="65"/>
      <c r="U23" s="61">
        <f>U24+U25</f>
        <v>73350</v>
      </c>
      <c r="V23" s="65"/>
      <c r="W23" s="61">
        <f>W24+W25</f>
        <v>0</v>
      </c>
      <c r="X23" s="65"/>
      <c r="Y23" s="61">
        <f>Y24+Y25</f>
        <v>22033</v>
      </c>
      <c r="Z23" s="65"/>
      <c r="AA23" s="61">
        <f>AA24+AA25</f>
        <v>107323</v>
      </c>
      <c r="AB23" s="65"/>
      <c r="AC23" s="61">
        <f>AC24+AC25</f>
        <v>129356</v>
      </c>
      <c r="AD23" s="65"/>
      <c r="AE23" s="65">
        <f>W23+AC23</f>
        <v>129356</v>
      </c>
      <c r="AF23" s="65"/>
      <c r="AG23" s="65">
        <f>AE23+U23</f>
        <v>202706</v>
      </c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2:64" s="42" customFormat="1" ht="12" customHeight="1">
      <c r="B24" s="66"/>
      <c r="C24" s="67"/>
      <c r="D24" s="66"/>
      <c r="E24" s="67"/>
      <c r="F24" s="66"/>
      <c r="G24" s="67"/>
      <c r="H24" s="66"/>
      <c r="I24" s="67"/>
      <c r="J24" s="66"/>
      <c r="K24" s="67"/>
      <c r="L24" s="66"/>
      <c r="M24" s="67"/>
      <c r="N24" s="66"/>
      <c r="O24" s="67"/>
      <c r="P24" s="68" t="s">
        <v>130</v>
      </c>
      <c r="Q24" s="68"/>
      <c r="R24" s="68" t="s">
        <v>131</v>
      </c>
      <c r="S24" s="68"/>
      <c r="T24" s="69"/>
      <c r="U24" s="69">
        <v>57660</v>
      </c>
      <c r="V24" s="69"/>
      <c r="W24" s="69">
        <v>0</v>
      </c>
      <c r="X24" s="69"/>
      <c r="Y24" s="69">
        <v>15863</v>
      </c>
      <c r="Z24" s="69"/>
      <c r="AA24" s="69">
        <v>91825</v>
      </c>
      <c r="AB24" s="69"/>
      <c r="AC24" s="69">
        <v>107688</v>
      </c>
      <c r="AD24" s="69"/>
      <c r="AE24" s="69">
        <f>W24+AC24</f>
        <v>107688</v>
      </c>
      <c r="AF24" s="69"/>
      <c r="AG24" s="69">
        <f>AE24+U24</f>
        <v>165348</v>
      </c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2:64" s="42" customFormat="1" ht="12" customHeight="1">
      <c r="B25" s="66"/>
      <c r="C25" s="67"/>
      <c r="D25" s="66"/>
      <c r="E25" s="67"/>
      <c r="F25" s="66"/>
      <c r="G25" s="67"/>
      <c r="H25" s="66"/>
      <c r="I25" s="67"/>
      <c r="J25" s="66"/>
      <c r="K25" s="67"/>
      <c r="L25" s="66"/>
      <c r="M25" s="67"/>
      <c r="N25" s="66"/>
      <c r="O25" s="67"/>
      <c r="P25" s="68" t="s">
        <v>132</v>
      </c>
      <c r="Q25" s="68"/>
      <c r="R25" s="68" t="s">
        <v>133</v>
      </c>
      <c r="S25" s="68"/>
      <c r="T25" s="69"/>
      <c r="U25" s="69">
        <v>15690</v>
      </c>
      <c r="V25" s="69"/>
      <c r="W25" s="69">
        <v>0</v>
      </c>
      <c r="X25" s="69"/>
      <c r="Y25" s="69">
        <v>6170</v>
      </c>
      <c r="Z25" s="69"/>
      <c r="AA25" s="69">
        <v>15498</v>
      </c>
      <c r="AB25" s="69"/>
      <c r="AC25" s="69">
        <v>21668</v>
      </c>
      <c r="AD25" s="69"/>
      <c r="AE25" s="69">
        <f>W25+AC25</f>
        <v>21668</v>
      </c>
      <c r="AF25" s="69"/>
      <c r="AG25" s="69">
        <f>AE25+U25</f>
        <v>37358</v>
      </c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2:64" s="59" customFormat="1" ht="12" customHeight="1">
      <c r="B26" s="70">
        <f>D26+N26</f>
        <v>19714</v>
      </c>
      <c r="C26" s="71"/>
      <c r="D26" s="70">
        <f>F26+L26</f>
        <v>-1732</v>
      </c>
      <c r="E26" s="71"/>
      <c r="F26" s="70">
        <f>AC23-F20</f>
        <v>-1630</v>
      </c>
      <c r="G26" s="71"/>
      <c r="H26" s="70">
        <f>AA23-H20</f>
        <v>4851</v>
      </c>
      <c r="I26" s="71"/>
      <c r="J26" s="70">
        <f>Y23-J20</f>
        <v>-6481</v>
      </c>
      <c r="K26" s="71"/>
      <c r="L26" s="70">
        <f>W23-L20</f>
        <v>-102</v>
      </c>
      <c r="M26" s="71"/>
      <c r="N26" s="70">
        <f>U23-N20</f>
        <v>21446</v>
      </c>
      <c r="O26" s="70"/>
      <c r="P26" s="72" t="s">
        <v>134</v>
      </c>
      <c r="Q26" s="72" t="s">
        <v>135</v>
      </c>
      <c r="R26" s="72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2:64" s="44" customFormat="1" ht="12" customHeight="1" thickBot="1">
      <c r="B27" s="73"/>
      <c r="C27" s="74"/>
      <c r="D27" s="73"/>
      <c r="E27" s="74"/>
      <c r="F27" s="73"/>
      <c r="G27" s="74"/>
      <c r="H27" s="73"/>
      <c r="I27" s="74"/>
      <c r="J27" s="73"/>
      <c r="K27" s="74"/>
      <c r="L27" s="73"/>
      <c r="M27" s="74"/>
      <c r="N27" s="73"/>
      <c r="O27" s="73"/>
      <c r="P27" s="75"/>
      <c r="Q27" s="75" t="s">
        <v>144</v>
      </c>
      <c r="R27" s="75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2:33" s="45" customFormat="1" ht="21" customHeight="1">
      <c r="B28" s="76" t="s">
        <v>136</v>
      </c>
      <c r="C28" s="76"/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</row>
    <row r="29" spans="2:33" s="45" customFormat="1" ht="3.75" customHeight="1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/>
      <c r="P29" s="82"/>
      <c r="Q29" s="83"/>
      <c r="R29" s="84"/>
      <c r="S29" s="84"/>
      <c r="T29" s="85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</row>
    <row r="30" spans="2:33" s="37" customFormat="1" ht="12" customHeight="1">
      <c r="B30" s="20" t="s">
        <v>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"/>
      <c r="P30" s="22" t="s">
        <v>6</v>
      </c>
      <c r="Q30" s="13"/>
      <c r="R30" s="19" t="s">
        <v>31</v>
      </c>
      <c r="S30" s="19"/>
      <c r="U30" s="20" t="s">
        <v>9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0"/>
    </row>
    <row r="31" spans="2:19" s="37" customFormat="1" ht="2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1"/>
      <c r="Q31" s="2"/>
      <c r="R31" s="21"/>
      <c r="S31" s="21"/>
    </row>
    <row r="32" spans="2:33" s="37" customFormat="1" ht="11.25">
      <c r="B32" s="10" t="s">
        <v>107</v>
      </c>
      <c r="C32" s="5"/>
      <c r="D32" s="9" t="s">
        <v>119</v>
      </c>
      <c r="E32" s="9"/>
      <c r="F32" s="9"/>
      <c r="G32" s="9"/>
      <c r="H32" s="9"/>
      <c r="I32" s="9"/>
      <c r="J32" s="9"/>
      <c r="K32" s="9"/>
      <c r="L32" s="9"/>
      <c r="M32" s="5"/>
      <c r="N32" s="9" t="s">
        <v>110</v>
      </c>
      <c r="O32" s="3"/>
      <c r="P32" s="10"/>
      <c r="Q32" s="23"/>
      <c r="R32" s="10" t="s">
        <v>32</v>
      </c>
      <c r="S32" s="10"/>
      <c r="U32" s="9" t="s">
        <v>110</v>
      </c>
      <c r="V32" s="5"/>
      <c r="W32" s="9"/>
      <c r="X32" s="9"/>
      <c r="Y32" s="9"/>
      <c r="Z32" s="9"/>
      <c r="AA32" s="9"/>
      <c r="AB32" s="9"/>
      <c r="AC32" s="9"/>
      <c r="AD32" s="9"/>
      <c r="AE32" s="164" t="s">
        <v>119</v>
      </c>
      <c r="AF32" s="5"/>
      <c r="AG32" s="10" t="s">
        <v>107</v>
      </c>
    </row>
    <row r="33" spans="2:33" s="38" customFormat="1" ht="2.25" customHeight="1">
      <c r="B33" s="23"/>
      <c r="C33" s="5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  <c r="P33" s="10"/>
      <c r="Q33" s="23"/>
      <c r="R33" s="10"/>
      <c r="S33" s="10"/>
      <c r="U33" s="3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23"/>
    </row>
    <row r="34" spans="2:33" s="38" customFormat="1" ht="11.25">
      <c r="B34" s="24" t="s">
        <v>108</v>
      </c>
      <c r="C34" s="5"/>
      <c r="D34" s="25" t="s">
        <v>120</v>
      </c>
      <c r="E34" s="5"/>
      <c r="F34" s="9" t="s">
        <v>152</v>
      </c>
      <c r="G34" s="21"/>
      <c r="H34" s="9"/>
      <c r="I34" s="21"/>
      <c r="J34" s="9"/>
      <c r="K34" s="5"/>
      <c r="L34" s="9" t="s">
        <v>112</v>
      </c>
      <c r="M34" s="5"/>
      <c r="N34" s="9" t="s">
        <v>115</v>
      </c>
      <c r="O34" s="3"/>
      <c r="P34" s="10"/>
      <c r="Q34" s="23"/>
      <c r="R34" s="10"/>
      <c r="S34" s="10"/>
      <c r="U34" s="9" t="s">
        <v>115</v>
      </c>
      <c r="V34" s="5"/>
      <c r="W34" s="9" t="s">
        <v>112</v>
      </c>
      <c r="X34" s="26"/>
      <c r="Y34" s="9" t="s">
        <v>152</v>
      </c>
      <c r="Z34" s="21"/>
      <c r="AA34" s="9"/>
      <c r="AB34" s="21"/>
      <c r="AC34" s="9"/>
      <c r="AD34" s="26"/>
      <c r="AE34" s="25" t="s">
        <v>120</v>
      </c>
      <c r="AF34" s="5"/>
      <c r="AG34" s="24" t="s">
        <v>108</v>
      </c>
    </row>
    <row r="35" spans="2:33" s="38" customFormat="1" ht="2.25" customHeight="1">
      <c r="B35" s="27"/>
      <c r="C35" s="5"/>
      <c r="D35" s="25"/>
      <c r="E35" s="5"/>
      <c r="F35" s="3"/>
      <c r="G35" s="3"/>
      <c r="H35" s="3"/>
      <c r="I35" s="3"/>
      <c r="J35" s="3"/>
      <c r="K35" s="5"/>
      <c r="L35" s="3"/>
      <c r="M35" s="5"/>
      <c r="N35" s="27"/>
      <c r="O35" s="3"/>
      <c r="P35" s="10"/>
      <c r="Q35" s="23"/>
      <c r="R35" s="10"/>
      <c r="S35" s="10"/>
      <c r="U35" s="27"/>
      <c r="V35" s="5"/>
      <c r="W35" s="3"/>
      <c r="X35" s="26"/>
      <c r="Y35" s="3"/>
      <c r="Z35" s="3"/>
      <c r="AA35" s="3"/>
      <c r="AB35" s="3"/>
      <c r="AC35" s="3"/>
      <c r="AD35" s="3"/>
      <c r="AE35" s="25"/>
      <c r="AF35" s="5"/>
      <c r="AG35" s="27"/>
    </row>
    <row r="36" spans="2:33" s="39" customFormat="1" ht="11.25">
      <c r="B36" s="27" t="s">
        <v>109</v>
      </c>
      <c r="C36" s="26"/>
      <c r="D36" s="25"/>
      <c r="E36" s="26"/>
      <c r="F36" s="25" t="s">
        <v>120</v>
      </c>
      <c r="G36" s="4"/>
      <c r="H36" s="9" t="s">
        <v>150</v>
      </c>
      <c r="I36" s="3"/>
      <c r="J36" s="9" t="s">
        <v>151</v>
      </c>
      <c r="K36" s="26"/>
      <c r="L36" s="25" t="s">
        <v>114</v>
      </c>
      <c r="M36" s="26"/>
      <c r="N36" s="25" t="s">
        <v>116</v>
      </c>
      <c r="O36" s="4"/>
      <c r="P36" s="19"/>
      <c r="Q36" s="29"/>
      <c r="R36" s="19"/>
      <c r="S36" s="19"/>
      <c r="U36" s="25" t="s">
        <v>116</v>
      </c>
      <c r="V36" s="26"/>
      <c r="W36" s="25" t="s">
        <v>114</v>
      </c>
      <c r="X36" s="26"/>
      <c r="Y36" s="9" t="s">
        <v>151</v>
      </c>
      <c r="Z36" s="4"/>
      <c r="AA36" s="9" t="s">
        <v>150</v>
      </c>
      <c r="AB36" s="4"/>
      <c r="AC36" s="25" t="s">
        <v>120</v>
      </c>
      <c r="AD36" s="26"/>
      <c r="AE36" s="25"/>
      <c r="AF36" s="26"/>
      <c r="AG36" s="27" t="s">
        <v>109</v>
      </c>
    </row>
    <row r="37" spans="2:33" s="39" customFormat="1" ht="11.25">
      <c r="B37" s="27"/>
      <c r="C37" s="26"/>
      <c r="D37" s="25"/>
      <c r="E37" s="26"/>
      <c r="F37" s="25"/>
      <c r="G37" s="4"/>
      <c r="H37" s="25" t="s">
        <v>153</v>
      </c>
      <c r="I37" s="4"/>
      <c r="J37" s="25" t="s">
        <v>154</v>
      </c>
      <c r="K37" s="26"/>
      <c r="L37" s="25" t="s">
        <v>113</v>
      </c>
      <c r="M37" s="26"/>
      <c r="N37" s="25" t="s">
        <v>117</v>
      </c>
      <c r="O37" s="4"/>
      <c r="P37" s="19"/>
      <c r="Q37" s="29"/>
      <c r="R37" s="19"/>
      <c r="S37" s="19"/>
      <c r="U37" s="25" t="s">
        <v>117</v>
      </c>
      <c r="V37" s="26"/>
      <c r="W37" s="25" t="s">
        <v>113</v>
      </c>
      <c r="X37" s="26"/>
      <c r="Y37" s="25" t="s">
        <v>154</v>
      </c>
      <c r="Z37" s="4"/>
      <c r="AA37" s="25" t="s">
        <v>153</v>
      </c>
      <c r="AB37" s="4"/>
      <c r="AC37" s="25"/>
      <c r="AD37" s="26"/>
      <c r="AE37" s="25"/>
      <c r="AF37" s="26"/>
      <c r="AG37" s="27"/>
    </row>
    <row r="38" spans="2:33" s="39" customFormat="1" ht="11.25">
      <c r="B38" s="27"/>
      <c r="C38" s="26"/>
      <c r="D38" s="25"/>
      <c r="E38" s="26"/>
      <c r="F38" s="25"/>
      <c r="G38" s="4"/>
      <c r="H38" s="25" t="s">
        <v>155</v>
      </c>
      <c r="I38" s="4"/>
      <c r="J38" s="25"/>
      <c r="K38" s="26"/>
      <c r="L38" s="25" t="s">
        <v>111</v>
      </c>
      <c r="M38" s="26"/>
      <c r="N38" s="25" t="s">
        <v>118</v>
      </c>
      <c r="O38" s="4"/>
      <c r="P38" s="19"/>
      <c r="Q38" s="29"/>
      <c r="R38" s="19"/>
      <c r="S38" s="19"/>
      <c r="U38" s="25" t="s">
        <v>118</v>
      </c>
      <c r="V38" s="26"/>
      <c r="W38" s="25" t="s">
        <v>111</v>
      </c>
      <c r="X38" s="26"/>
      <c r="Y38" s="25"/>
      <c r="Z38" s="4"/>
      <c r="AA38" s="25" t="s">
        <v>155</v>
      </c>
      <c r="AB38" s="4"/>
      <c r="AC38" s="25"/>
      <c r="AD38" s="26"/>
      <c r="AE38" s="25"/>
      <c r="AF38" s="26"/>
      <c r="AG38" s="27"/>
    </row>
    <row r="39" spans="2:33" s="45" customFormat="1" ht="1.5" customHeight="1">
      <c r="B39" s="94"/>
      <c r="C39" s="95"/>
      <c r="D39" s="96"/>
      <c r="E39" s="95"/>
      <c r="F39" s="96"/>
      <c r="G39" s="95"/>
      <c r="H39" s="96"/>
      <c r="I39" s="95"/>
      <c r="J39" s="96"/>
      <c r="K39" s="95"/>
      <c r="L39" s="96"/>
      <c r="M39" s="95"/>
      <c r="N39" s="96"/>
      <c r="O39" s="95"/>
      <c r="P39" s="97"/>
      <c r="Q39" s="97"/>
      <c r="R39" s="97"/>
      <c r="S39" s="97"/>
      <c r="T39" s="97"/>
      <c r="U39" s="94"/>
      <c r="V39" s="95"/>
      <c r="W39" s="96"/>
      <c r="X39" s="95"/>
      <c r="Y39" s="96"/>
      <c r="Z39" s="95"/>
      <c r="AA39" s="96"/>
      <c r="AB39" s="95"/>
      <c r="AC39" s="96"/>
      <c r="AD39" s="95"/>
      <c r="AE39" s="96"/>
      <c r="AF39" s="95"/>
      <c r="AG39" s="96"/>
    </row>
    <row r="40" spans="2:33" s="45" customFormat="1" ht="12.75">
      <c r="B40" s="98"/>
      <c r="C40" s="99"/>
      <c r="D40" s="98"/>
      <c r="E40" s="63"/>
      <c r="F40" s="98"/>
      <c r="G40" s="63"/>
      <c r="H40" s="98"/>
      <c r="I40" s="63"/>
      <c r="J40" s="98"/>
      <c r="K40" s="63"/>
      <c r="L40" s="98"/>
      <c r="M40" s="63"/>
      <c r="N40" s="98"/>
      <c r="O40" s="63"/>
      <c r="P40" s="93" t="s">
        <v>134</v>
      </c>
      <c r="Q40" s="93" t="s">
        <v>135</v>
      </c>
      <c r="R40" s="98"/>
      <c r="S40" s="98"/>
      <c r="T40" s="99"/>
      <c r="U40" s="98">
        <f>N26</f>
        <v>21446</v>
      </c>
      <c r="V40" s="99"/>
      <c r="W40" s="98">
        <f>L26</f>
        <v>-102</v>
      </c>
      <c r="X40" s="99"/>
      <c r="Y40" s="98">
        <f>J26</f>
        <v>-6481</v>
      </c>
      <c r="Z40" s="99"/>
      <c r="AA40" s="98">
        <f>H26</f>
        <v>4851</v>
      </c>
      <c r="AB40" s="99"/>
      <c r="AC40" s="98">
        <f>F26</f>
        <v>-1630</v>
      </c>
      <c r="AD40" s="99"/>
      <c r="AE40" s="98">
        <f>W40+AC40</f>
        <v>-1732</v>
      </c>
      <c r="AF40" s="99"/>
      <c r="AG40" s="98">
        <f>AE40+U40</f>
        <v>19714</v>
      </c>
    </row>
    <row r="41" spans="2:33" s="45" customFormat="1" ht="12.75">
      <c r="B41" s="100"/>
      <c r="C41" s="65"/>
      <c r="D41" s="100"/>
      <c r="E41" s="62"/>
      <c r="F41" s="100"/>
      <c r="G41" s="62"/>
      <c r="H41" s="100"/>
      <c r="I41" s="62"/>
      <c r="J41" s="100"/>
      <c r="K41" s="62"/>
      <c r="L41" s="100"/>
      <c r="M41" s="62"/>
      <c r="N41" s="100"/>
      <c r="O41" s="62"/>
      <c r="P41" s="101"/>
      <c r="Q41" s="101" t="s">
        <v>144</v>
      </c>
      <c r="R41" s="100"/>
      <c r="S41" s="100"/>
      <c r="T41" s="65"/>
      <c r="U41" s="100"/>
      <c r="V41" s="65"/>
      <c r="W41" s="100"/>
      <c r="X41" s="65"/>
      <c r="Y41" s="100"/>
      <c r="Z41" s="65"/>
      <c r="AA41" s="100"/>
      <c r="AB41" s="65"/>
      <c r="AC41" s="100"/>
      <c r="AD41" s="65"/>
      <c r="AE41" s="100"/>
      <c r="AF41" s="65"/>
      <c r="AG41" s="100"/>
    </row>
    <row r="42" spans="2:33" s="45" customFormat="1" ht="12.75">
      <c r="B42" s="98">
        <f>D42+N42</f>
        <v>759</v>
      </c>
      <c r="C42" s="65"/>
      <c r="D42" s="98">
        <f>F42+L42</f>
        <v>427</v>
      </c>
      <c r="E42" s="62"/>
      <c r="F42" s="98">
        <f>F43+F44</f>
        <v>427</v>
      </c>
      <c r="G42" s="62"/>
      <c r="H42" s="98">
        <f>H43+H44</f>
        <v>272</v>
      </c>
      <c r="I42" s="62"/>
      <c r="J42" s="98">
        <f>J43+J44</f>
        <v>155</v>
      </c>
      <c r="K42" s="62"/>
      <c r="L42" s="98">
        <f>L43+L44</f>
        <v>0</v>
      </c>
      <c r="M42" s="62"/>
      <c r="N42" s="98">
        <f>N43+N44</f>
        <v>332</v>
      </c>
      <c r="O42" s="62"/>
      <c r="P42" s="102" t="s">
        <v>10</v>
      </c>
      <c r="Q42" s="102" t="s">
        <v>11</v>
      </c>
      <c r="R42" s="102"/>
      <c r="S42" s="64"/>
      <c r="T42" s="65"/>
      <c r="U42" s="98">
        <f>U43+U44</f>
        <v>517</v>
      </c>
      <c r="V42" s="62"/>
      <c r="W42" s="98">
        <f>W43+W44</f>
        <v>0</v>
      </c>
      <c r="X42" s="62"/>
      <c r="Y42" s="98">
        <f>Y43+Y44</f>
        <v>85</v>
      </c>
      <c r="Z42" s="62"/>
      <c r="AA42" s="98">
        <f>AA43+AA44</f>
        <v>313</v>
      </c>
      <c r="AB42" s="62"/>
      <c r="AC42" s="98">
        <f>AC43+AC44</f>
        <v>398</v>
      </c>
      <c r="AD42" s="65"/>
      <c r="AE42" s="65">
        <f>W42+AC42</f>
        <v>398</v>
      </c>
      <c r="AF42" s="65"/>
      <c r="AG42" s="65">
        <f>AE42+U42</f>
        <v>915</v>
      </c>
    </row>
    <row r="43" spans="2:33" s="45" customFormat="1" ht="12.75">
      <c r="B43" s="103">
        <f>D43+N43</f>
        <v>595</v>
      </c>
      <c r="C43" s="99"/>
      <c r="D43" s="103">
        <f>F43+L43</f>
        <v>335</v>
      </c>
      <c r="E43" s="63"/>
      <c r="F43" s="65">
        <v>335</v>
      </c>
      <c r="G43" s="63"/>
      <c r="H43" s="65">
        <v>213</v>
      </c>
      <c r="I43" s="63"/>
      <c r="J43" s="65">
        <v>122</v>
      </c>
      <c r="K43" s="63"/>
      <c r="L43" s="65">
        <v>0</v>
      </c>
      <c r="M43" s="63"/>
      <c r="N43" s="65">
        <v>260</v>
      </c>
      <c r="O43" s="104"/>
      <c r="P43" s="105" t="s">
        <v>34</v>
      </c>
      <c r="Q43" s="105"/>
      <c r="R43" s="105" t="s">
        <v>35</v>
      </c>
      <c r="S43" s="106"/>
      <c r="T43" s="107"/>
      <c r="U43" s="65">
        <v>391</v>
      </c>
      <c r="V43" s="65"/>
      <c r="W43" s="65">
        <v>0</v>
      </c>
      <c r="X43" s="65"/>
      <c r="Y43" s="65">
        <v>-12</v>
      </c>
      <c r="Z43" s="65"/>
      <c r="AA43" s="65">
        <v>313</v>
      </c>
      <c r="AB43" s="65"/>
      <c r="AC43" s="65">
        <v>301</v>
      </c>
      <c r="AD43" s="65"/>
      <c r="AE43" s="65">
        <f>W43+AC43</f>
        <v>301</v>
      </c>
      <c r="AF43" s="65"/>
      <c r="AG43" s="65">
        <f>AE43+U43</f>
        <v>692</v>
      </c>
    </row>
    <row r="44" spans="2:33" s="45" customFormat="1" ht="12.75">
      <c r="B44" s="61">
        <f>D44+N44</f>
        <v>164</v>
      </c>
      <c r="C44" s="65"/>
      <c r="D44" s="61">
        <f>F44+L44</f>
        <v>92</v>
      </c>
      <c r="E44" s="62"/>
      <c r="F44" s="61">
        <f>F46+F47</f>
        <v>92</v>
      </c>
      <c r="G44" s="62"/>
      <c r="H44" s="61">
        <f>H46+H47</f>
        <v>59</v>
      </c>
      <c r="I44" s="62"/>
      <c r="J44" s="61">
        <f>J46+J47</f>
        <v>33</v>
      </c>
      <c r="K44" s="62"/>
      <c r="L44" s="61">
        <f>L46+L47</f>
        <v>0</v>
      </c>
      <c r="M44" s="62"/>
      <c r="N44" s="61">
        <f>N46+N47</f>
        <v>72</v>
      </c>
      <c r="O44" s="62"/>
      <c r="P44" s="102" t="s">
        <v>36</v>
      </c>
      <c r="Q44" s="102"/>
      <c r="R44" s="102" t="s">
        <v>37</v>
      </c>
      <c r="S44" s="61"/>
      <c r="T44" s="61"/>
      <c r="U44" s="61">
        <f>U46+U47</f>
        <v>126</v>
      </c>
      <c r="V44" s="62"/>
      <c r="W44" s="61">
        <f>W46+W47</f>
        <v>0</v>
      </c>
      <c r="X44" s="62"/>
      <c r="Y44" s="61">
        <f>Y46+Y47</f>
        <v>97</v>
      </c>
      <c r="Z44" s="62"/>
      <c r="AA44" s="61">
        <f>AA46+AA47</f>
        <v>0</v>
      </c>
      <c r="AB44" s="62"/>
      <c r="AC44" s="61">
        <f>AC46+AC47</f>
        <v>97</v>
      </c>
      <c r="AD44" s="61"/>
      <c r="AE44" s="65">
        <f>W44+AC44</f>
        <v>97</v>
      </c>
      <c r="AF44" s="61"/>
      <c r="AG44" s="65">
        <f>AE44+U44</f>
        <v>223</v>
      </c>
    </row>
    <row r="45" spans="2:33" s="46" customFormat="1" ht="12.75">
      <c r="B45" s="108"/>
      <c r="C45" s="109"/>
      <c r="D45" s="108"/>
      <c r="E45" s="109"/>
      <c r="F45" s="108"/>
      <c r="G45" s="109"/>
      <c r="H45" s="108"/>
      <c r="I45" s="109"/>
      <c r="J45" s="108"/>
      <c r="K45" s="109"/>
      <c r="L45" s="108"/>
      <c r="M45" s="109"/>
      <c r="N45" s="108"/>
      <c r="O45" s="108"/>
      <c r="P45" s="102"/>
      <c r="Q45" s="102"/>
      <c r="R45" s="110" t="s">
        <v>38</v>
      </c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</row>
    <row r="46" spans="2:33" s="47" customFormat="1" ht="12.75">
      <c r="B46" s="111">
        <f>D46+N46</f>
        <v>164</v>
      </c>
      <c r="C46" s="111"/>
      <c r="D46" s="111">
        <f>F46+L46</f>
        <v>92</v>
      </c>
      <c r="E46" s="111"/>
      <c r="F46" s="111">
        <v>92</v>
      </c>
      <c r="G46" s="111"/>
      <c r="H46" s="111">
        <v>59</v>
      </c>
      <c r="I46" s="111"/>
      <c r="J46" s="111">
        <v>33</v>
      </c>
      <c r="K46" s="111"/>
      <c r="L46" s="111">
        <v>0</v>
      </c>
      <c r="M46" s="111"/>
      <c r="N46" s="111">
        <v>72</v>
      </c>
      <c r="O46" s="112"/>
      <c r="P46" s="113" t="s">
        <v>39</v>
      </c>
      <c r="Q46" s="113" t="s">
        <v>40</v>
      </c>
      <c r="R46" s="68" t="s">
        <v>40</v>
      </c>
      <c r="S46" s="68"/>
      <c r="T46" s="112"/>
      <c r="U46" s="111">
        <v>126</v>
      </c>
      <c r="V46" s="111"/>
      <c r="W46" s="111">
        <v>0</v>
      </c>
      <c r="X46" s="111"/>
      <c r="Y46" s="111">
        <v>97</v>
      </c>
      <c r="Z46" s="111"/>
      <c r="AA46" s="111">
        <v>0</v>
      </c>
      <c r="AB46" s="111"/>
      <c r="AC46" s="111">
        <v>97</v>
      </c>
      <c r="AD46" s="111"/>
      <c r="AE46" s="111">
        <f>W46+AC46</f>
        <v>97</v>
      </c>
      <c r="AF46" s="111"/>
      <c r="AG46" s="111">
        <f>AE46+U46</f>
        <v>223</v>
      </c>
    </row>
    <row r="47" spans="2:33" s="48" customFormat="1" ht="12.75">
      <c r="B47" s="114">
        <f>D47+N47</f>
        <v>0</v>
      </c>
      <c r="C47" s="69"/>
      <c r="D47" s="114">
        <f>F47+L47</f>
        <v>0</v>
      </c>
      <c r="E47" s="67"/>
      <c r="F47" s="114">
        <v>0</v>
      </c>
      <c r="G47" s="67"/>
      <c r="H47" s="114">
        <v>0</v>
      </c>
      <c r="I47" s="67"/>
      <c r="J47" s="114">
        <v>0</v>
      </c>
      <c r="K47" s="67"/>
      <c r="L47" s="114">
        <v>0</v>
      </c>
      <c r="M47" s="67"/>
      <c r="N47" s="114">
        <v>0</v>
      </c>
      <c r="O47" s="67"/>
      <c r="P47" s="115" t="s">
        <v>41</v>
      </c>
      <c r="Q47" s="115"/>
      <c r="R47" s="115" t="s">
        <v>42</v>
      </c>
      <c r="S47" s="114"/>
      <c r="T47" s="69"/>
      <c r="U47" s="114">
        <v>0</v>
      </c>
      <c r="V47" s="69"/>
      <c r="W47" s="114">
        <v>0</v>
      </c>
      <c r="X47" s="69"/>
      <c r="Y47" s="114">
        <v>0</v>
      </c>
      <c r="Z47" s="69"/>
      <c r="AA47" s="114">
        <v>0</v>
      </c>
      <c r="AB47" s="69"/>
      <c r="AC47" s="114">
        <v>0</v>
      </c>
      <c r="AD47" s="69"/>
      <c r="AE47" s="114">
        <f>W47+AC47</f>
        <v>0</v>
      </c>
      <c r="AF47" s="69"/>
      <c r="AG47" s="114">
        <f>AE47+U47</f>
        <v>0</v>
      </c>
    </row>
    <row r="48" spans="2:33" s="37" customFormat="1" ht="12.75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/>
      <c r="P48" s="102" t="s">
        <v>43</v>
      </c>
      <c r="Q48" s="102" t="s">
        <v>44</v>
      </c>
      <c r="R48" s="102"/>
      <c r="S48" s="117"/>
      <c r="T48" s="117"/>
      <c r="U48" s="116">
        <f>U50+U57</f>
        <v>0</v>
      </c>
      <c r="V48" s="116"/>
      <c r="W48" s="116">
        <f>W50+W57</f>
        <v>3632</v>
      </c>
      <c r="X48" s="116"/>
      <c r="Y48" s="116">
        <f>Y50+Y57</f>
        <v>0</v>
      </c>
      <c r="Z48" s="116"/>
      <c r="AA48" s="116">
        <f>AA50+AA57</f>
        <v>0</v>
      </c>
      <c r="AB48" s="116"/>
      <c r="AC48" s="116">
        <f>AC50+AC57</f>
        <v>0</v>
      </c>
      <c r="AD48" s="116"/>
      <c r="AE48" s="116">
        <f>W48+AC48</f>
        <v>3632</v>
      </c>
      <c r="AF48" s="116"/>
      <c r="AG48" s="116">
        <f>AE48+U48</f>
        <v>3632</v>
      </c>
    </row>
    <row r="49" spans="2:33" s="37" customFormat="1" ht="12.75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7"/>
      <c r="P49" s="102"/>
      <c r="Q49" s="110" t="s">
        <v>45</v>
      </c>
      <c r="R49" s="110"/>
      <c r="S49" s="117"/>
      <c r="T49" s="117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</row>
    <row r="50" spans="2:33" s="38" customFormat="1" ht="12.75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/>
      <c r="P50" s="102" t="s">
        <v>46</v>
      </c>
      <c r="Q50" s="102"/>
      <c r="R50" s="102" t="s">
        <v>47</v>
      </c>
      <c r="S50" s="117"/>
      <c r="T50" s="117"/>
      <c r="U50" s="116">
        <f>U51+U52+U54</f>
        <v>0</v>
      </c>
      <c r="V50" s="116"/>
      <c r="W50" s="116">
        <f>W51+W52+W54</f>
        <v>3632</v>
      </c>
      <c r="X50" s="116"/>
      <c r="Y50" s="116">
        <f>Y51+Y52+Y54</f>
        <v>0</v>
      </c>
      <c r="Z50" s="116"/>
      <c r="AA50" s="116">
        <f>AA51+AA52+AA54</f>
        <v>0</v>
      </c>
      <c r="AB50" s="116"/>
      <c r="AC50" s="116">
        <f>AC51+AC52+AC54</f>
        <v>0</v>
      </c>
      <c r="AD50" s="116"/>
      <c r="AE50" s="116">
        <f>W50+AC50</f>
        <v>3632</v>
      </c>
      <c r="AF50" s="116"/>
      <c r="AG50" s="116">
        <f>AE50+U50</f>
        <v>3632</v>
      </c>
    </row>
    <row r="51" spans="2:33" s="41" customFormat="1" ht="12.75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2"/>
      <c r="P51" s="113" t="s">
        <v>48</v>
      </c>
      <c r="Q51" s="113"/>
      <c r="R51" s="113" t="s">
        <v>49</v>
      </c>
      <c r="S51" s="112"/>
      <c r="T51" s="112"/>
      <c r="U51" s="111">
        <v>0</v>
      </c>
      <c r="V51" s="111"/>
      <c r="W51" s="111">
        <v>2585</v>
      </c>
      <c r="X51" s="111"/>
      <c r="Y51" s="111">
        <v>0</v>
      </c>
      <c r="Z51" s="111"/>
      <c r="AA51" s="111">
        <v>0</v>
      </c>
      <c r="AB51" s="111"/>
      <c r="AC51" s="111">
        <v>0</v>
      </c>
      <c r="AD51" s="111"/>
      <c r="AE51" s="111">
        <f>W51+AC51</f>
        <v>2585</v>
      </c>
      <c r="AF51" s="111"/>
      <c r="AG51" s="111">
        <f>AE51+U51</f>
        <v>2585</v>
      </c>
    </row>
    <row r="52" spans="2:33" s="49" customFormat="1" ht="12.75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2"/>
      <c r="P52" s="113" t="s">
        <v>50</v>
      </c>
      <c r="Q52" s="118"/>
      <c r="R52" s="113" t="s">
        <v>51</v>
      </c>
      <c r="S52" s="112"/>
      <c r="T52" s="112"/>
      <c r="U52" s="111">
        <v>0</v>
      </c>
      <c r="V52" s="111"/>
      <c r="W52" s="111">
        <v>970</v>
      </c>
      <c r="X52" s="111"/>
      <c r="Y52" s="111">
        <v>0</v>
      </c>
      <c r="Z52" s="111"/>
      <c r="AA52" s="111">
        <v>0</v>
      </c>
      <c r="AB52" s="111"/>
      <c r="AC52" s="111">
        <v>0</v>
      </c>
      <c r="AD52" s="111"/>
      <c r="AE52" s="111">
        <f>W52+AC52</f>
        <v>970</v>
      </c>
      <c r="AF52" s="111"/>
      <c r="AG52" s="111">
        <f>AE52+U52</f>
        <v>970</v>
      </c>
    </row>
    <row r="53" spans="2:33" s="49" customFormat="1" ht="12.75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2"/>
      <c r="P53" s="113"/>
      <c r="Q53" s="118"/>
      <c r="R53" s="119" t="s">
        <v>52</v>
      </c>
      <c r="S53" s="112"/>
      <c r="T53" s="112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</row>
    <row r="54" spans="2:33" s="50" customFormat="1" ht="12.75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2"/>
      <c r="P54" s="113" t="s">
        <v>53</v>
      </c>
      <c r="Q54" s="118"/>
      <c r="R54" s="113" t="s">
        <v>54</v>
      </c>
      <c r="S54" s="112"/>
      <c r="T54" s="112"/>
      <c r="U54" s="111">
        <v>0</v>
      </c>
      <c r="V54" s="111"/>
      <c r="W54" s="111">
        <v>77</v>
      </c>
      <c r="X54" s="111"/>
      <c r="Y54" s="111">
        <v>0</v>
      </c>
      <c r="Z54" s="111"/>
      <c r="AA54" s="111">
        <v>0</v>
      </c>
      <c r="AB54" s="111"/>
      <c r="AC54" s="111">
        <v>0</v>
      </c>
      <c r="AD54" s="111"/>
      <c r="AE54" s="111">
        <f>W54+AC54</f>
        <v>77</v>
      </c>
      <c r="AF54" s="111"/>
      <c r="AG54" s="111">
        <f>AE54+U54</f>
        <v>77</v>
      </c>
    </row>
    <row r="55" spans="2:33" s="48" customFormat="1" ht="12.7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2"/>
      <c r="P55" s="120"/>
      <c r="Q55" s="121"/>
      <c r="R55" s="119" t="s">
        <v>55</v>
      </c>
      <c r="S55" s="112"/>
      <c r="T55" s="112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</row>
    <row r="56" spans="2:33" s="48" customFormat="1" ht="12.75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2"/>
      <c r="P56" s="120"/>
      <c r="Q56" s="121"/>
      <c r="R56" s="119" t="s">
        <v>56</v>
      </c>
      <c r="S56" s="112"/>
      <c r="T56" s="112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</row>
    <row r="57" spans="2:33" s="45" customFormat="1" ht="12.75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7"/>
      <c r="P57" s="102" t="s">
        <v>57</v>
      </c>
      <c r="Q57" s="122"/>
      <c r="R57" s="102" t="s">
        <v>58</v>
      </c>
      <c r="S57" s="117"/>
      <c r="T57" s="117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</row>
    <row r="58" spans="2:33" s="45" customFormat="1" ht="12.75">
      <c r="B58" s="100"/>
      <c r="C58" s="65"/>
      <c r="D58" s="100"/>
      <c r="E58" s="62"/>
      <c r="F58" s="100"/>
      <c r="G58" s="62"/>
      <c r="H58" s="100"/>
      <c r="I58" s="62"/>
      <c r="J58" s="100"/>
      <c r="K58" s="62"/>
      <c r="L58" s="100"/>
      <c r="M58" s="62"/>
      <c r="N58" s="100"/>
      <c r="O58" s="62"/>
      <c r="P58" s="101"/>
      <c r="Q58" s="101"/>
      <c r="R58" s="101" t="s">
        <v>59</v>
      </c>
      <c r="S58" s="100"/>
      <c r="T58" s="65"/>
      <c r="U58" s="100">
        <v>0</v>
      </c>
      <c r="V58" s="65"/>
      <c r="W58" s="100"/>
      <c r="X58" s="65"/>
      <c r="Y58" s="100"/>
      <c r="Z58" s="65"/>
      <c r="AA58" s="100"/>
      <c r="AB58" s="65"/>
      <c r="AC58" s="100">
        <v>0</v>
      </c>
      <c r="AD58" s="65"/>
      <c r="AE58" s="100"/>
      <c r="AF58" s="65"/>
      <c r="AG58" s="100"/>
    </row>
    <row r="59" spans="2:33" s="45" customFormat="1" ht="12.75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102" t="s">
        <v>60</v>
      </c>
      <c r="Q59" s="102" t="s">
        <v>61</v>
      </c>
      <c r="R59" s="102"/>
      <c r="S59" s="117"/>
      <c r="T59" s="117"/>
      <c r="U59" s="116">
        <f>U60+U61</f>
        <v>0</v>
      </c>
      <c r="V59" s="116"/>
      <c r="W59" s="116">
        <f>W60+W61</f>
        <v>-5463</v>
      </c>
      <c r="X59" s="116"/>
      <c r="Y59" s="116">
        <f>Y60+Y61</f>
        <v>0</v>
      </c>
      <c r="Z59" s="116"/>
      <c r="AA59" s="116">
        <f>AA60+AA61</f>
        <v>0</v>
      </c>
      <c r="AB59" s="116"/>
      <c r="AC59" s="116">
        <f>AC60+AC61</f>
        <v>0</v>
      </c>
      <c r="AD59" s="116"/>
      <c r="AE59" s="116">
        <f aca="true" t="shared" si="0" ref="AE59:AE65">W59+AC59</f>
        <v>-5463</v>
      </c>
      <c r="AF59" s="116"/>
      <c r="AG59" s="116">
        <f aca="true" t="shared" si="1" ref="AG59:AG65">AE59+U59</f>
        <v>-5463</v>
      </c>
    </row>
    <row r="60" spans="2:33" s="45" customFormat="1" ht="12.75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7"/>
      <c r="P60" s="102" t="s">
        <v>33</v>
      </c>
      <c r="Q60" s="122"/>
      <c r="R60" s="102" t="s">
        <v>62</v>
      </c>
      <c r="S60" s="117"/>
      <c r="T60" s="117"/>
      <c r="U60" s="116">
        <v>0</v>
      </c>
      <c r="V60" s="116"/>
      <c r="W60" s="116">
        <v>-4401</v>
      </c>
      <c r="X60" s="116"/>
      <c r="Y60" s="116">
        <v>0</v>
      </c>
      <c r="Z60" s="116"/>
      <c r="AA60" s="116">
        <v>0</v>
      </c>
      <c r="AB60" s="116"/>
      <c r="AC60" s="116">
        <v>0</v>
      </c>
      <c r="AD60" s="116"/>
      <c r="AE60" s="116">
        <f t="shared" si="0"/>
        <v>-4401</v>
      </c>
      <c r="AF60" s="116"/>
      <c r="AG60" s="116">
        <f t="shared" si="1"/>
        <v>-4401</v>
      </c>
    </row>
    <row r="61" spans="2:33" s="45" customFormat="1" ht="12.75">
      <c r="B61" s="100"/>
      <c r="C61" s="65"/>
      <c r="D61" s="100"/>
      <c r="E61" s="62"/>
      <c r="F61" s="100"/>
      <c r="G61" s="62"/>
      <c r="H61" s="100"/>
      <c r="I61" s="62"/>
      <c r="J61" s="100"/>
      <c r="K61" s="62"/>
      <c r="L61" s="100"/>
      <c r="M61" s="62"/>
      <c r="N61" s="100"/>
      <c r="O61" s="62"/>
      <c r="P61" s="101" t="s">
        <v>63</v>
      </c>
      <c r="Q61" s="101"/>
      <c r="R61" s="101" t="s">
        <v>64</v>
      </c>
      <c r="S61" s="100"/>
      <c r="T61" s="65"/>
      <c r="U61" s="100">
        <v>0</v>
      </c>
      <c r="V61" s="65"/>
      <c r="W61" s="100">
        <v>-1062</v>
      </c>
      <c r="X61" s="65"/>
      <c r="Y61" s="100">
        <v>0</v>
      </c>
      <c r="Z61" s="65"/>
      <c r="AA61" s="100">
        <v>0</v>
      </c>
      <c r="AB61" s="65"/>
      <c r="AC61" s="100">
        <v>0</v>
      </c>
      <c r="AD61" s="65"/>
      <c r="AE61" s="100">
        <f t="shared" si="0"/>
        <v>-1062</v>
      </c>
      <c r="AF61" s="65"/>
      <c r="AG61" s="100">
        <f t="shared" si="1"/>
        <v>-1062</v>
      </c>
    </row>
    <row r="62" spans="2:33" s="45" customFormat="1" ht="12.75">
      <c r="B62" s="116">
        <f>D62+N62</f>
        <v>22041</v>
      </c>
      <c r="C62" s="116"/>
      <c r="D62" s="116">
        <f>F62+L62</f>
        <v>15290</v>
      </c>
      <c r="E62" s="116"/>
      <c r="F62" s="116">
        <f>F63+F64+F65+F67+F69</f>
        <v>15290</v>
      </c>
      <c r="G62" s="116"/>
      <c r="H62" s="116">
        <f>H63+H64+H65+H67+H69</f>
        <v>8325</v>
      </c>
      <c r="I62" s="116"/>
      <c r="J62" s="116">
        <f>J63+J64+J65+J67+J69</f>
        <v>6965</v>
      </c>
      <c r="K62" s="116"/>
      <c r="L62" s="116">
        <f>L63+L64+L65+L67+L69</f>
        <v>0</v>
      </c>
      <c r="M62" s="116"/>
      <c r="N62" s="116">
        <f>N63+N64+N65+N67+N69</f>
        <v>6751</v>
      </c>
      <c r="O62" s="117"/>
      <c r="P62" s="102" t="s">
        <v>17</v>
      </c>
      <c r="Q62" s="122" t="s">
        <v>18</v>
      </c>
      <c r="R62" s="102"/>
      <c r="S62" s="117"/>
      <c r="T62" s="117"/>
      <c r="U62" s="116">
        <f>U63+U64+U65+U67+U69</f>
        <v>3785</v>
      </c>
      <c r="V62" s="116"/>
      <c r="W62" s="116">
        <f>W63+W64+W65+W67+W69</f>
        <v>0</v>
      </c>
      <c r="X62" s="116"/>
      <c r="Y62" s="116">
        <f>Y63+Y64+Y65+Y67+Y69</f>
        <v>11580</v>
      </c>
      <c r="Z62" s="116"/>
      <c r="AA62" s="116">
        <f>AA63+AA64+AA65+AA67+AA69</f>
        <v>13659</v>
      </c>
      <c r="AB62" s="116"/>
      <c r="AC62" s="116">
        <f>AC63+AC64+AC65+AC67+AC69</f>
        <v>25239</v>
      </c>
      <c r="AD62" s="116"/>
      <c r="AE62" s="116">
        <f t="shared" si="0"/>
        <v>25239</v>
      </c>
      <c r="AF62" s="116"/>
      <c r="AG62" s="116">
        <f t="shared" si="1"/>
        <v>29024</v>
      </c>
    </row>
    <row r="63" spans="2:33" s="48" customFormat="1" ht="12.75">
      <c r="B63" s="111">
        <f>D63+N63</f>
        <v>15185</v>
      </c>
      <c r="C63" s="111"/>
      <c r="D63" s="111">
        <f>F63+L63</f>
        <v>11429</v>
      </c>
      <c r="E63" s="111"/>
      <c r="F63" s="111">
        <v>11429</v>
      </c>
      <c r="G63" s="111"/>
      <c r="H63" s="111">
        <v>5444</v>
      </c>
      <c r="I63" s="111"/>
      <c r="J63" s="111">
        <v>5985</v>
      </c>
      <c r="K63" s="111"/>
      <c r="L63" s="111">
        <v>0</v>
      </c>
      <c r="M63" s="111"/>
      <c r="N63" s="111">
        <v>3756</v>
      </c>
      <c r="O63" s="112"/>
      <c r="P63" s="113" t="s">
        <v>65</v>
      </c>
      <c r="Q63" s="123"/>
      <c r="R63" s="113" t="s">
        <v>66</v>
      </c>
      <c r="S63" s="112"/>
      <c r="T63" s="112"/>
      <c r="U63" s="111">
        <v>1736</v>
      </c>
      <c r="V63" s="111"/>
      <c r="W63" s="111">
        <v>0</v>
      </c>
      <c r="X63" s="111"/>
      <c r="Y63" s="111">
        <v>10374</v>
      </c>
      <c r="Z63" s="111"/>
      <c r="AA63" s="111">
        <v>8598</v>
      </c>
      <c r="AB63" s="111"/>
      <c r="AC63" s="111">
        <v>18972</v>
      </c>
      <c r="AD63" s="111"/>
      <c r="AE63" s="111">
        <f t="shared" si="0"/>
        <v>18972</v>
      </c>
      <c r="AF63" s="111"/>
      <c r="AG63" s="111">
        <f t="shared" si="1"/>
        <v>20708</v>
      </c>
    </row>
    <row r="64" spans="2:33" s="48" customFormat="1" ht="12.75">
      <c r="B64" s="111">
        <f>D64+N64</f>
        <v>2996</v>
      </c>
      <c r="C64" s="111"/>
      <c r="D64" s="111">
        <f>F64+L64</f>
        <v>1659</v>
      </c>
      <c r="E64" s="111"/>
      <c r="F64" s="111">
        <v>1659</v>
      </c>
      <c r="G64" s="111"/>
      <c r="H64" s="111">
        <v>1260</v>
      </c>
      <c r="I64" s="111"/>
      <c r="J64" s="111">
        <v>399</v>
      </c>
      <c r="K64" s="111"/>
      <c r="L64" s="111">
        <v>0</v>
      </c>
      <c r="M64" s="111"/>
      <c r="N64" s="111">
        <v>1337</v>
      </c>
      <c r="O64" s="112"/>
      <c r="P64" s="113" t="s">
        <v>67</v>
      </c>
      <c r="Q64" s="123"/>
      <c r="R64" s="113" t="s">
        <v>68</v>
      </c>
      <c r="S64" s="112"/>
      <c r="T64" s="112"/>
      <c r="U64" s="111">
        <v>1492</v>
      </c>
      <c r="V64" s="111"/>
      <c r="W64" s="111">
        <v>0</v>
      </c>
      <c r="X64" s="111"/>
      <c r="Y64" s="111">
        <v>874</v>
      </c>
      <c r="Z64" s="111"/>
      <c r="AA64" s="111">
        <v>3687</v>
      </c>
      <c r="AB64" s="111"/>
      <c r="AC64" s="111">
        <v>4561</v>
      </c>
      <c r="AD64" s="111"/>
      <c r="AE64" s="111">
        <f t="shared" si="0"/>
        <v>4561</v>
      </c>
      <c r="AF64" s="111"/>
      <c r="AG64" s="111">
        <f t="shared" si="1"/>
        <v>6053</v>
      </c>
    </row>
    <row r="65" spans="2:33" s="48" customFormat="1" ht="12.75">
      <c r="B65" s="111">
        <f>D65+N65</f>
        <v>3841</v>
      </c>
      <c r="C65" s="111"/>
      <c r="D65" s="111">
        <f>F65+L65</f>
        <v>2190</v>
      </c>
      <c r="E65" s="111"/>
      <c r="F65" s="111">
        <v>2190</v>
      </c>
      <c r="G65" s="111"/>
      <c r="H65" s="111">
        <v>1615</v>
      </c>
      <c r="I65" s="111"/>
      <c r="J65" s="111">
        <v>575</v>
      </c>
      <c r="K65" s="111"/>
      <c r="L65" s="111">
        <v>0</v>
      </c>
      <c r="M65" s="111"/>
      <c r="N65" s="111">
        <v>1651</v>
      </c>
      <c r="O65" s="112"/>
      <c r="P65" s="113" t="s">
        <v>69</v>
      </c>
      <c r="Q65" s="123"/>
      <c r="R65" s="113" t="s">
        <v>137</v>
      </c>
      <c r="S65" s="112"/>
      <c r="T65" s="112"/>
      <c r="U65" s="111">
        <v>549</v>
      </c>
      <c r="V65" s="111"/>
      <c r="W65" s="111">
        <v>0</v>
      </c>
      <c r="X65" s="111"/>
      <c r="Y65" s="111">
        <v>319</v>
      </c>
      <c r="Z65" s="111"/>
      <c r="AA65" s="111">
        <v>1360</v>
      </c>
      <c r="AB65" s="111"/>
      <c r="AC65" s="111">
        <v>1679</v>
      </c>
      <c r="AD65" s="111"/>
      <c r="AE65" s="111">
        <f t="shared" si="0"/>
        <v>1679</v>
      </c>
      <c r="AF65" s="111"/>
      <c r="AG65" s="111">
        <f t="shared" si="1"/>
        <v>2228</v>
      </c>
    </row>
    <row r="66" spans="2:33" s="48" customFormat="1" ht="12.75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2"/>
      <c r="P66" s="113"/>
      <c r="Q66" s="123"/>
      <c r="R66" s="113" t="s">
        <v>138</v>
      </c>
      <c r="S66" s="112"/>
      <c r="T66" s="112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</row>
    <row r="67" spans="2:64" s="42" customFormat="1" ht="12.75">
      <c r="B67" s="111">
        <f>D67+N67</f>
        <v>19</v>
      </c>
      <c r="C67" s="111"/>
      <c r="D67" s="111">
        <f>F67+L67</f>
        <v>12</v>
      </c>
      <c r="E67" s="111"/>
      <c r="F67" s="111">
        <v>12</v>
      </c>
      <c r="G67" s="111"/>
      <c r="H67" s="111">
        <v>6</v>
      </c>
      <c r="I67" s="111"/>
      <c r="J67" s="111">
        <v>6</v>
      </c>
      <c r="K67" s="111"/>
      <c r="L67" s="111">
        <v>0</v>
      </c>
      <c r="M67" s="111"/>
      <c r="N67" s="111">
        <v>7</v>
      </c>
      <c r="O67" s="112"/>
      <c r="P67" s="113" t="s">
        <v>70</v>
      </c>
      <c r="Q67" s="123"/>
      <c r="R67" s="113" t="s">
        <v>71</v>
      </c>
      <c r="S67" s="112"/>
      <c r="T67" s="112"/>
      <c r="U67" s="111">
        <v>8</v>
      </c>
      <c r="V67" s="111"/>
      <c r="W67" s="111">
        <v>0</v>
      </c>
      <c r="X67" s="111"/>
      <c r="Y67" s="111">
        <v>13</v>
      </c>
      <c r="Z67" s="111"/>
      <c r="AA67" s="111">
        <v>14</v>
      </c>
      <c r="AB67" s="111"/>
      <c r="AC67" s="111">
        <v>27</v>
      </c>
      <c r="AD67" s="111"/>
      <c r="AE67" s="111">
        <f>W67+AC67</f>
        <v>27</v>
      </c>
      <c r="AF67" s="111"/>
      <c r="AG67" s="111">
        <f>AE67+U67</f>
        <v>35</v>
      </c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2:33" s="48" customFormat="1" ht="12.75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2"/>
      <c r="P68" s="113"/>
      <c r="Q68" s="123"/>
      <c r="R68" s="113" t="s">
        <v>72</v>
      </c>
      <c r="S68" s="112"/>
      <c r="T68" s="112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</row>
    <row r="69" spans="2:33" s="48" customFormat="1" ht="12.75">
      <c r="B69" s="114">
        <f>D69+N69</f>
        <v>0</v>
      </c>
      <c r="C69" s="69"/>
      <c r="D69" s="114">
        <f>F69+L69</f>
        <v>0</v>
      </c>
      <c r="E69" s="67"/>
      <c r="F69" s="114">
        <v>0</v>
      </c>
      <c r="G69" s="67"/>
      <c r="H69" s="114">
        <v>0</v>
      </c>
      <c r="I69" s="67"/>
      <c r="J69" s="114">
        <v>0</v>
      </c>
      <c r="K69" s="67"/>
      <c r="L69" s="114">
        <v>0</v>
      </c>
      <c r="M69" s="67"/>
      <c r="N69" s="114">
        <v>0</v>
      </c>
      <c r="O69" s="67"/>
      <c r="P69" s="115" t="s">
        <v>73</v>
      </c>
      <c r="Q69" s="115"/>
      <c r="R69" s="115" t="s">
        <v>74</v>
      </c>
      <c r="S69" s="114"/>
      <c r="T69" s="69"/>
      <c r="U69" s="114">
        <v>0</v>
      </c>
      <c r="V69" s="69"/>
      <c r="W69" s="114">
        <v>0</v>
      </c>
      <c r="X69" s="69"/>
      <c r="Y69" s="114">
        <v>0</v>
      </c>
      <c r="Z69" s="69"/>
      <c r="AA69" s="114">
        <v>0</v>
      </c>
      <c r="AB69" s="69"/>
      <c r="AC69" s="114">
        <v>0</v>
      </c>
      <c r="AD69" s="69"/>
      <c r="AE69" s="114">
        <f>W69+AC69</f>
        <v>0</v>
      </c>
      <c r="AF69" s="69"/>
      <c r="AG69" s="114">
        <f>AE69+U69</f>
        <v>0</v>
      </c>
    </row>
    <row r="70" spans="2:33" s="45" customFormat="1" ht="12.75">
      <c r="B70" s="116">
        <f>D70+N70</f>
        <v>49</v>
      </c>
      <c r="C70" s="116"/>
      <c r="D70" s="116">
        <f>F70+L70</f>
        <v>23</v>
      </c>
      <c r="E70" s="116"/>
      <c r="F70" s="116">
        <v>23</v>
      </c>
      <c r="G70" s="116"/>
      <c r="H70" s="116">
        <v>16</v>
      </c>
      <c r="I70" s="116"/>
      <c r="J70" s="116">
        <v>7</v>
      </c>
      <c r="K70" s="116"/>
      <c r="L70" s="116">
        <v>0</v>
      </c>
      <c r="M70" s="116"/>
      <c r="N70" s="116">
        <v>26</v>
      </c>
      <c r="O70" s="117"/>
      <c r="P70" s="102" t="s">
        <v>19</v>
      </c>
      <c r="Q70" s="122" t="s">
        <v>139</v>
      </c>
      <c r="R70" s="102"/>
      <c r="S70" s="117"/>
      <c r="T70" s="117"/>
      <c r="U70" s="116">
        <v>136</v>
      </c>
      <c r="V70" s="116"/>
      <c r="W70" s="116">
        <v>0</v>
      </c>
      <c r="X70" s="116"/>
      <c r="Y70" s="116">
        <v>30</v>
      </c>
      <c r="Z70" s="116"/>
      <c r="AA70" s="116">
        <v>75</v>
      </c>
      <c r="AB70" s="116"/>
      <c r="AC70" s="116">
        <v>105</v>
      </c>
      <c r="AD70" s="116"/>
      <c r="AE70" s="116">
        <f>W70+AC70</f>
        <v>105</v>
      </c>
      <c r="AF70" s="116"/>
      <c r="AG70" s="116">
        <f>AE70+U70</f>
        <v>241</v>
      </c>
    </row>
    <row r="71" spans="2:33" s="45" customFormat="1" ht="12" customHeight="1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7"/>
      <c r="P71" s="102"/>
      <c r="Q71" s="122" t="s">
        <v>140</v>
      </c>
      <c r="R71" s="102"/>
      <c r="S71" s="117"/>
      <c r="T71" s="117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</row>
    <row r="72" spans="2:33" s="45" customFormat="1" ht="12" customHeight="1">
      <c r="B72" s="116">
        <f aca="true" t="shared" si="2" ref="B72:B77">D72+N72</f>
        <v>395</v>
      </c>
      <c r="C72" s="116"/>
      <c r="D72" s="116">
        <f aca="true" t="shared" si="3" ref="D72:D77">F72+L72</f>
        <v>234</v>
      </c>
      <c r="E72" s="116"/>
      <c r="F72" s="116">
        <f>F73+F74</f>
        <v>234</v>
      </c>
      <c r="G72" s="116"/>
      <c r="H72" s="116">
        <f>H73+H74</f>
        <v>93</v>
      </c>
      <c r="I72" s="116"/>
      <c r="J72" s="116">
        <f>J73+J74</f>
        <v>141</v>
      </c>
      <c r="K72" s="116"/>
      <c r="L72" s="116">
        <f>L73+L74</f>
        <v>0</v>
      </c>
      <c r="M72" s="116"/>
      <c r="N72" s="116">
        <f>N73+N74</f>
        <v>161</v>
      </c>
      <c r="O72" s="117"/>
      <c r="P72" s="102" t="s">
        <v>20</v>
      </c>
      <c r="Q72" s="122" t="s">
        <v>21</v>
      </c>
      <c r="R72" s="102"/>
      <c r="S72" s="117"/>
      <c r="T72" s="117"/>
      <c r="U72" s="116">
        <f>U73+U74</f>
        <v>101</v>
      </c>
      <c r="V72" s="116"/>
      <c r="W72" s="116">
        <f>W73+W74</f>
        <v>0</v>
      </c>
      <c r="X72" s="116"/>
      <c r="Y72" s="116">
        <f>Y73+Y74</f>
        <v>49</v>
      </c>
      <c r="Z72" s="116"/>
      <c r="AA72" s="116">
        <f>AA73+AA74</f>
        <v>85</v>
      </c>
      <c r="AB72" s="116"/>
      <c r="AC72" s="116">
        <f>AC73+AC74</f>
        <v>134</v>
      </c>
      <c r="AD72" s="116"/>
      <c r="AE72" s="116">
        <f>W72+AC72</f>
        <v>134</v>
      </c>
      <c r="AF72" s="116"/>
      <c r="AG72" s="116">
        <f>AE72+U72</f>
        <v>235</v>
      </c>
    </row>
    <row r="73" spans="2:33" s="48" customFormat="1" ht="12" customHeight="1">
      <c r="B73" s="111">
        <f t="shared" si="2"/>
        <v>395</v>
      </c>
      <c r="C73" s="111"/>
      <c r="D73" s="111">
        <f t="shared" si="3"/>
        <v>234</v>
      </c>
      <c r="E73" s="111"/>
      <c r="F73" s="111">
        <v>234</v>
      </c>
      <c r="G73" s="111"/>
      <c r="H73" s="111">
        <v>93</v>
      </c>
      <c r="I73" s="111"/>
      <c r="J73" s="111">
        <v>141</v>
      </c>
      <c r="K73" s="111"/>
      <c r="L73" s="111">
        <v>0</v>
      </c>
      <c r="M73" s="111"/>
      <c r="N73" s="111">
        <v>161</v>
      </c>
      <c r="O73" s="112"/>
      <c r="P73" s="113" t="s">
        <v>75</v>
      </c>
      <c r="Q73" s="123"/>
      <c r="R73" s="113" t="s">
        <v>76</v>
      </c>
      <c r="S73" s="112"/>
      <c r="T73" s="112"/>
      <c r="U73" s="111">
        <v>101</v>
      </c>
      <c r="V73" s="111"/>
      <c r="W73" s="111">
        <v>0</v>
      </c>
      <c r="X73" s="111"/>
      <c r="Y73" s="111">
        <v>49</v>
      </c>
      <c r="Z73" s="111"/>
      <c r="AA73" s="111">
        <v>85</v>
      </c>
      <c r="AB73" s="111"/>
      <c r="AC73" s="111">
        <v>134</v>
      </c>
      <c r="AD73" s="111"/>
      <c r="AE73" s="111">
        <f>W73+AC73</f>
        <v>134</v>
      </c>
      <c r="AF73" s="111"/>
      <c r="AG73" s="111">
        <f>AE73+U73</f>
        <v>235</v>
      </c>
    </row>
    <row r="74" spans="2:33" s="48" customFormat="1" ht="12" customHeight="1">
      <c r="B74" s="124">
        <f t="shared" si="2"/>
        <v>0</v>
      </c>
      <c r="C74" s="125"/>
      <c r="D74" s="124">
        <f t="shared" si="3"/>
        <v>0</v>
      </c>
      <c r="E74" s="126"/>
      <c r="F74" s="111">
        <v>0</v>
      </c>
      <c r="G74" s="126"/>
      <c r="H74" s="111">
        <v>0</v>
      </c>
      <c r="I74" s="126"/>
      <c r="J74" s="111">
        <v>0</v>
      </c>
      <c r="K74" s="126"/>
      <c r="L74" s="111">
        <v>0</v>
      </c>
      <c r="M74" s="126"/>
      <c r="N74" s="111">
        <v>0</v>
      </c>
      <c r="O74" s="126"/>
      <c r="P74" s="127" t="s">
        <v>77</v>
      </c>
      <c r="Q74" s="127"/>
      <c r="R74" s="127" t="s">
        <v>78</v>
      </c>
      <c r="S74" s="124"/>
      <c r="T74" s="125"/>
      <c r="U74" s="111">
        <v>0</v>
      </c>
      <c r="V74" s="125"/>
      <c r="W74" s="111">
        <v>0</v>
      </c>
      <c r="X74" s="125"/>
      <c r="Y74" s="111">
        <v>0</v>
      </c>
      <c r="Z74" s="125"/>
      <c r="AA74" s="111">
        <v>0</v>
      </c>
      <c r="AB74" s="125"/>
      <c r="AC74" s="111">
        <v>0</v>
      </c>
      <c r="AD74" s="125"/>
      <c r="AE74" s="124">
        <f>W74+AC74</f>
        <v>0</v>
      </c>
      <c r="AF74" s="125"/>
      <c r="AG74" s="124">
        <f>AE74+U74</f>
        <v>0</v>
      </c>
    </row>
    <row r="75" spans="2:33" s="45" customFormat="1" ht="12" customHeight="1">
      <c r="B75" s="116">
        <f t="shared" si="2"/>
        <v>77</v>
      </c>
      <c r="C75" s="116"/>
      <c r="D75" s="116">
        <f t="shared" si="3"/>
        <v>29</v>
      </c>
      <c r="E75" s="116"/>
      <c r="F75" s="116">
        <f>F77</f>
        <v>29</v>
      </c>
      <c r="G75" s="116"/>
      <c r="H75" s="116">
        <f>H77</f>
        <v>22</v>
      </c>
      <c r="I75" s="116"/>
      <c r="J75" s="116">
        <f>J77</f>
        <v>7</v>
      </c>
      <c r="K75" s="116"/>
      <c r="L75" s="116">
        <f>L77</f>
        <v>0</v>
      </c>
      <c r="M75" s="116"/>
      <c r="N75" s="116">
        <f>N77</f>
        <v>48</v>
      </c>
      <c r="O75" s="117"/>
      <c r="P75" s="102" t="s">
        <v>22</v>
      </c>
      <c r="Q75" s="122" t="s">
        <v>79</v>
      </c>
      <c r="R75" s="102"/>
      <c r="S75" s="117"/>
      <c r="T75" s="117"/>
      <c r="U75" s="116">
        <f>U77</f>
        <v>77</v>
      </c>
      <c r="V75" s="116"/>
      <c r="W75" s="116">
        <f>W77</f>
        <v>0</v>
      </c>
      <c r="X75" s="116"/>
      <c r="Y75" s="116">
        <f>Y77</f>
        <v>4</v>
      </c>
      <c r="Z75" s="116"/>
      <c r="AA75" s="116">
        <f>AA77</f>
        <v>45</v>
      </c>
      <c r="AB75" s="116"/>
      <c r="AC75" s="116">
        <f>AC77</f>
        <v>49</v>
      </c>
      <c r="AD75" s="116"/>
      <c r="AE75" s="116">
        <f>W75+AC75</f>
        <v>49</v>
      </c>
      <c r="AF75" s="116"/>
      <c r="AG75" s="116">
        <f>AE75+U75</f>
        <v>126</v>
      </c>
    </row>
    <row r="76" spans="2:33" s="45" customFormat="1" ht="12" customHeight="1">
      <c r="B76" s="116">
        <f t="shared" si="2"/>
        <v>0</v>
      </c>
      <c r="C76" s="116"/>
      <c r="D76" s="116">
        <f t="shared" si="3"/>
        <v>0</v>
      </c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7"/>
      <c r="P76" s="102"/>
      <c r="Q76" s="122" t="s">
        <v>80</v>
      </c>
      <c r="R76" s="102"/>
      <c r="S76" s="117"/>
      <c r="T76" s="117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</row>
    <row r="77" spans="2:33" s="48" customFormat="1" ht="12" customHeight="1">
      <c r="B77" s="159">
        <f t="shared" si="2"/>
        <v>77</v>
      </c>
      <c r="C77" s="111"/>
      <c r="D77" s="159">
        <f t="shared" si="3"/>
        <v>29</v>
      </c>
      <c r="E77" s="111"/>
      <c r="F77" s="159">
        <v>29</v>
      </c>
      <c r="G77" s="111"/>
      <c r="H77" s="159">
        <v>22</v>
      </c>
      <c r="I77" s="111"/>
      <c r="J77" s="159">
        <v>7</v>
      </c>
      <c r="K77" s="111"/>
      <c r="L77" s="159">
        <v>0</v>
      </c>
      <c r="M77" s="111"/>
      <c r="N77" s="159">
        <v>48</v>
      </c>
      <c r="O77" s="112"/>
      <c r="P77" s="113" t="s">
        <v>81</v>
      </c>
      <c r="Q77" s="123"/>
      <c r="R77" s="113" t="s">
        <v>82</v>
      </c>
      <c r="S77" s="112"/>
      <c r="T77" s="112"/>
      <c r="U77" s="159">
        <v>77</v>
      </c>
      <c r="V77" s="111"/>
      <c r="W77" s="159">
        <v>0</v>
      </c>
      <c r="X77" s="111"/>
      <c r="Y77" s="159">
        <v>4</v>
      </c>
      <c r="Z77" s="111"/>
      <c r="AA77" s="159">
        <v>45</v>
      </c>
      <c r="AB77" s="111"/>
      <c r="AC77" s="159">
        <v>49</v>
      </c>
      <c r="AD77" s="111"/>
      <c r="AE77" s="111">
        <f>W77+AC77</f>
        <v>49</v>
      </c>
      <c r="AF77" s="111"/>
      <c r="AG77" s="111">
        <f>AE77+U77</f>
        <v>126</v>
      </c>
    </row>
    <row r="78" spans="2:33" s="48" customFormat="1" ht="12" customHeight="1">
      <c r="B78" s="114"/>
      <c r="C78" s="69"/>
      <c r="D78" s="114"/>
      <c r="E78" s="67"/>
      <c r="F78" s="114"/>
      <c r="G78" s="67"/>
      <c r="H78" s="114"/>
      <c r="I78" s="67"/>
      <c r="J78" s="114"/>
      <c r="K78" s="67"/>
      <c r="L78" s="114"/>
      <c r="M78" s="67"/>
      <c r="N78" s="114"/>
      <c r="O78" s="67"/>
      <c r="P78" s="115"/>
      <c r="Q78" s="115"/>
      <c r="R78" s="115" t="s">
        <v>83</v>
      </c>
      <c r="S78" s="114"/>
      <c r="T78" s="69"/>
      <c r="U78" s="114"/>
      <c r="V78" s="69"/>
      <c r="W78" s="114"/>
      <c r="X78" s="69"/>
      <c r="Y78" s="114"/>
      <c r="Z78" s="69"/>
      <c r="AA78" s="114"/>
      <c r="AB78" s="69"/>
      <c r="AC78" s="114"/>
      <c r="AD78" s="69"/>
      <c r="AE78" s="114"/>
      <c r="AF78" s="69"/>
      <c r="AG78" s="114"/>
    </row>
    <row r="79" spans="2:33" s="45" customFormat="1" ht="12" customHeight="1">
      <c r="B79" s="116">
        <f aca="true" t="shared" si="4" ref="B79:B84">D79+N79</f>
        <v>6215</v>
      </c>
      <c r="C79" s="116"/>
      <c r="D79" s="116">
        <f aca="true" t="shared" si="5" ref="D79:D84">F79+L79</f>
        <v>3495</v>
      </c>
      <c r="E79" s="116"/>
      <c r="F79" s="116">
        <f>SUM(F80:F83)</f>
        <v>2498</v>
      </c>
      <c r="G79" s="116"/>
      <c r="H79" s="116">
        <f>SUM(H80:H83)</f>
        <v>1784</v>
      </c>
      <c r="I79" s="116"/>
      <c r="J79" s="116">
        <f>SUM(J80:J83)</f>
        <v>714</v>
      </c>
      <c r="K79" s="116"/>
      <c r="L79" s="116">
        <f>SUM(L80:L83)</f>
        <v>997</v>
      </c>
      <c r="M79" s="116"/>
      <c r="N79" s="116">
        <f>SUM(N80:N83)</f>
        <v>2720</v>
      </c>
      <c r="O79" s="117"/>
      <c r="P79" s="102" t="s">
        <v>23</v>
      </c>
      <c r="Q79" s="122" t="s">
        <v>24</v>
      </c>
      <c r="R79" s="102"/>
      <c r="S79" s="117"/>
      <c r="T79" s="117"/>
      <c r="U79" s="116">
        <f>SUM(U80:U83)</f>
        <v>2626</v>
      </c>
      <c r="V79" s="116"/>
      <c r="W79" s="116">
        <f>SUM(W80:W83)</f>
        <v>3073</v>
      </c>
      <c r="X79" s="116"/>
      <c r="Y79" s="116">
        <f>SUM(Y80:Y83)</f>
        <v>155</v>
      </c>
      <c r="Z79" s="116"/>
      <c r="AA79" s="116">
        <f>SUM(AA80:AA83)</f>
        <v>584</v>
      </c>
      <c r="AB79" s="116"/>
      <c r="AC79" s="116">
        <f>SUM(AC80:AC83)</f>
        <v>739</v>
      </c>
      <c r="AD79" s="116"/>
      <c r="AE79" s="116">
        <f>W79+AC79</f>
        <v>3812</v>
      </c>
      <c r="AF79" s="116"/>
      <c r="AG79" s="116">
        <f>AE79+U79</f>
        <v>6438</v>
      </c>
    </row>
    <row r="80" spans="2:33" s="48" customFormat="1" ht="12" customHeight="1">
      <c r="B80" s="111">
        <f t="shared" si="4"/>
        <v>160</v>
      </c>
      <c r="C80" s="111"/>
      <c r="D80" s="111">
        <f t="shared" si="5"/>
        <v>98</v>
      </c>
      <c r="E80" s="111"/>
      <c r="F80" s="111">
        <v>98</v>
      </c>
      <c r="G80" s="111"/>
      <c r="H80" s="111">
        <v>48</v>
      </c>
      <c r="I80" s="111"/>
      <c r="J80" s="111">
        <v>50</v>
      </c>
      <c r="K80" s="111"/>
      <c r="L80" s="111">
        <v>0</v>
      </c>
      <c r="M80" s="111"/>
      <c r="N80" s="111">
        <v>62</v>
      </c>
      <c r="O80" s="112"/>
      <c r="P80" s="113" t="s">
        <v>84</v>
      </c>
      <c r="Q80" s="123"/>
      <c r="R80" s="113" t="s">
        <v>85</v>
      </c>
      <c r="S80" s="112"/>
      <c r="T80" s="112"/>
      <c r="U80" s="111">
        <v>70</v>
      </c>
      <c r="V80" s="111"/>
      <c r="W80" s="111">
        <v>0</v>
      </c>
      <c r="X80" s="111"/>
      <c r="Y80" s="111">
        <v>36</v>
      </c>
      <c r="Z80" s="111"/>
      <c r="AA80" s="111">
        <v>107</v>
      </c>
      <c r="AB80" s="111"/>
      <c r="AC80" s="111">
        <v>143</v>
      </c>
      <c r="AD80" s="111"/>
      <c r="AE80" s="111">
        <f>W80+AC80</f>
        <v>143</v>
      </c>
      <c r="AF80" s="111"/>
      <c r="AG80" s="111">
        <f>AE80+U80</f>
        <v>213</v>
      </c>
    </row>
    <row r="81" spans="2:33" s="48" customFormat="1" ht="12" customHeight="1">
      <c r="B81" s="111">
        <f t="shared" si="4"/>
        <v>213</v>
      </c>
      <c r="C81" s="111"/>
      <c r="D81" s="111">
        <f t="shared" si="5"/>
        <v>143</v>
      </c>
      <c r="E81" s="111"/>
      <c r="F81" s="111">
        <v>143</v>
      </c>
      <c r="G81" s="111"/>
      <c r="H81" s="111">
        <v>107</v>
      </c>
      <c r="I81" s="111"/>
      <c r="J81" s="111">
        <v>36</v>
      </c>
      <c r="K81" s="111"/>
      <c r="L81" s="111">
        <v>0</v>
      </c>
      <c r="M81" s="111"/>
      <c r="N81" s="111">
        <v>70</v>
      </c>
      <c r="O81" s="112"/>
      <c r="P81" s="113" t="s">
        <v>86</v>
      </c>
      <c r="Q81" s="123"/>
      <c r="R81" s="113" t="s">
        <v>87</v>
      </c>
      <c r="S81" s="112"/>
      <c r="T81" s="112"/>
      <c r="U81" s="111">
        <v>37</v>
      </c>
      <c r="V81" s="111"/>
      <c r="W81" s="111">
        <v>0</v>
      </c>
      <c r="X81" s="111"/>
      <c r="Y81" s="111">
        <v>23</v>
      </c>
      <c r="Z81" s="111"/>
      <c r="AA81" s="111">
        <v>64</v>
      </c>
      <c r="AB81" s="111"/>
      <c r="AC81" s="111">
        <v>87</v>
      </c>
      <c r="AD81" s="111"/>
      <c r="AE81" s="111">
        <f>W81+AC81</f>
        <v>87</v>
      </c>
      <c r="AF81" s="111"/>
      <c r="AG81" s="111">
        <f>AE81+U81</f>
        <v>124</v>
      </c>
    </row>
    <row r="82" spans="2:33" s="48" customFormat="1" ht="12" customHeight="1">
      <c r="B82" s="111">
        <f t="shared" si="4"/>
        <v>997</v>
      </c>
      <c r="C82" s="111"/>
      <c r="D82" s="111">
        <f t="shared" si="5"/>
        <v>997</v>
      </c>
      <c r="E82" s="111"/>
      <c r="F82" s="111">
        <v>0</v>
      </c>
      <c r="G82" s="111"/>
      <c r="H82" s="111">
        <v>0</v>
      </c>
      <c r="I82" s="111"/>
      <c r="J82" s="111">
        <v>0</v>
      </c>
      <c r="K82" s="111"/>
      <c r="L82" s="111">
        <v>997</v>
      </c>
      <c r="M82" s="111"/>
      <c r="N82" s="111">
        <v>0</v>
      </c>
      <c r="O82" s="112"/>
      <c r="P82" s="113" t="s">
        <v>88</v>
      </c>
      <c r="Q82" s="123"/>
      <c r="R82" s="113" t="s">
        <v>89</v>
      </c>
      <c r="S82" s="112"/>
      <c r="T82" s="112"/>
      <c r="U82" s="111">
        <v>450</v>
      </c>
      <c r="V82" s="111"/>
      <c r="W82" s="111">
        <v>108</v>
      </c>
      <c r="X82" s="111"/>
      <c r="Y82" s="111">
        <v>0</v>
      </c>
      <c r="Z82" s="111"/>
      <c r="AA82" s="111">
        <v>0</v>
      </c>
      <c r="AB82" s="111"/>
      <c r="AC82" s="111">
        <v>0</v>
      </c>
      <c r="AD82" s="111"/>
      <c r="AE82" s="111">
        <f>W82+AC82</f>
        <v>108</v>
      </c>
      <c r="AF82" s="111"/>
      <c r="AG82" s="111">
        <f>AE82+U82</f>
        <v>558</v>
      </c>
    </row>
    <row r="83" spans="2:33" s="48" customFormat="1" ht="12" customHeight="1">
      <c r="B83" s="124">
        <f t="shared" si="4"/>
        <v>4845</v>
      </c>
      <c r="C83" s="125"/>
      <c r="D83" s="124">
        <f t="shared" si="5"/>
        <v>2257</v>
      </c>
      <c r="E83" s="126"/>
      <c r="F83" s="124">
        <v>2257</v>
      </c>
      <c r="G83" s="126"/>
      <c r="H83" s="124">
        <v>1629</v>
      </c>
      <c r="I83" s="126"/>
      <c r="J83" s="124">
        <v>628</v>
      </c>
      <c r="K83" s="126"/>
      <c r="L83" s="124">
        <v>0</v>
      </c>
      <c r="M83" s="126"/>
      <c r="N83" s="124">
        <v>2588</v>
      </c>
      <c r="O83" s="126"/>
      <c r="P83" s="127" t="s">
        <v>90</v>
      </c>
      <c r="Q83" s="127"/>
      <c r="R83" s="127" t="s">
        <v>91</v>
      </c>
      <c r="S83" s="124"/>
      <c r="T83" s="125"/>
      <c r="U83" s="124">
        <v>2069</v>
      </c>
      <c r="V83" s="125"/>
      <c r="W83" s="124">
        <v>2965</v>
      </c>
      <c r="X83" s="125"/>
      <c r="Y83" s="124">
        <v>96</v>
      </c>
      <c r="Z83" s="125"/>
      <c r="AA83" s="124">
        <v>413</v>
      </c>
      <c r="AB83" s="125"/>
      <c r="AC83" s="124">
        <v>509</v>
      </c>
      <c r="AD83" s="125"/>
      <c r="AE83" s="124">
        <f>W83+AC83</f>
        <v>3474</v>
      </c>
      <c r="AF83" s="125"/>
      <c r="AG83" s="124">
        <f>AE83+U83</f>
        <v>5543</v>
      </c>
    </row>
    <row r="84" spans="2:33" s="51" customFormat="1" ht="12" customHeight="1">
      <c r="B84" s="128">
        <f t="shared" si="4"/>
        <v>25326</v>
      </c>
      <c r="C84" s="128"/>
      <c r="D84" s="128">
        <f t="shared" si="5"/>
        <v>6676</v>
      </c>
      <c r="E84" s="128"/>
      <c r="F84" s="107">
        <f>AC40+AC42+AC48+AC59+AC62+AC70+AC72+AC75+AC79-F42-F62-F70-F72-F75-F79</f>
        <v>6533</v>
      </c>
      <c r="G84" s="128"/>
      <c r="H84" s="107">
        <f>AA40+AA42+AA48+AA59+AA62+AA70+AA72+AA75+AA79-H42-H62-H70-H72-H75-H79</f>
        <v>9100</v>
      </c>
      <c r="I84" s="128"/>
      <c r="J84" s="107">
        <f>Y40+Y42+Y48+Y59+Y62+Y70+Y72+Y75+Y79-J42-J62-J70-J72-J75-J79</f>
        <v>-2567</v>
      </c>
      <c r="K84" s="128"/>
      <c r="L84" s="107">
        <f>W40+W42+W48+W59+W62+W70+W72+W75+W79-L42-L62-L70-L72-L75-L79</f>
        <v>143</v>
      </c>
      <c r="M84" s="128"/>
      <c r="N84" s="107">
        <f>U40+U42+U48+U59+U62+U70+U72+U75+U79-N42-N62-N70-N72-N75-N79</f>
        <v>18650</v>
      </c>
      <c r="O84" s="129"/>
      <c r="P84" s="130" t="s">
        <v>141</v>
      </c>
      <c r="Q84" s="131" t="s">
        <v>142</v>
      </c>
      <c r="R84" s="130"/>
      <c r="S84" s="129"/>
      <c r="T84" s="129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</row>
    <row r="85" spans="2:64" s="44" customFormat="1" ht="12" customHeight="1" thickBot="1">
      <c r="B85" s="73"/>
      <c r="C85" s="74"/>
      <c r="D85" s="73"/>
      <c r="E85" s="74"/>
      <c r="F85" s="73"/>
      <c r="G85" s="74"/>
      <c r="H85" s="73"/>
      <c r="I85" s="74"/>
      <c r="J85" s="73"/>
      <c r="K85" s="74"/>
      <c r="L85" s="73"/>
      <c r="M85" s="74"/>
      <c r="N85" s="73"/>
      <c r="O85" s="73"/>
      <c r="P85" s="75"/>
      <c r="Q85" s="75" t="s">
        <v>143</v>
      </c>
      <c r="R85" s="75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</row>
    <row r="86" spans="2:33" s="45" customFormat="1" ht="18">
      <c r="B86" s="132" t="s">
        <v>12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</row>
    <row r="87" spans="2:33" s="45" customFormat="1" ht="21" customHeight="1">
      <c r="B87" s="76" t="s">
        <v>13</v>
      </c>
      <c r="C87" s="76"/>
      <c r="D87" s="77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</row>
    <row r="88" spans="2:33" s="45" customFormat="1" ht="3.75" customHeight="1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1"/>
      <c r="P88" s="82"/>
      <c r="Q88" s="83"/>
      <c r="R88" s="84"/>
      <c r="S88" s="84"/>
      <c r="T88" s="85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</row>
    <row r="89" spans="2:33" s="45" customFormat="1" ht="12.75">
      <c r="B89" s="86" t="s">
        <v>14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8"/>
      <c r="P89" s="89" t="s">
        <v>6</v>
      </c>
      <c r="Q89" s="72"/>
      <c r="R89" s="90" t="s">
        <v>31</v>
      </c>
      <c r="S89" s="90"/>
      <c r="T89" s="91"/>
      <c r="U89" s="92" t="s">
        <v>15</v>
      </c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133"/>
    </row>
    <row r="90" spans="2:33" s="45" customFormat="1" ht="2.25" customHeight="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7"/>
      <c r="Q90" s="88"/>
      <c r="R90" s="87"/>
      <c r="S90" s="87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</row>
    <row r="91" spans="2:33" s="37" customFormat="1" ht="11.25">
      <c r="B91" s="10" t="s">
        <v>107</v>
      </c>
      <c r="C91" s="5"/>
      <c r="D91" s="9" t="s">
        <v>119</v>
      </c>
      <c r="E91" s="9"/>
      <c r="F91" s="9"/>
      <c r="G91" s="9"/>
      <c r="H91" s="9"/>
      <c r="I91" s="9"/>
      <c r="J91" s="9"/>
      <c r="K91" s="9"/>
      <c r="L91" s="9"/>
      <c r="M91" s="5"/>
      <c r="N91" s="9" t="s">
        <v>110</v>
      </c>
      <c r="O91" s="3"/>
      <c r="P91" s="10"/>
      <c r="Q91" s="23"/>
      <c r="R91" s="10" t="s">
        <v>32</v>
      </c>
      <c r="S91" s="10"/>
      <c r="U91" s="9" t="s">
        <v>110</v>
      </c>
      <c r="V91" s="5"/>
      <c r="W91" s="9"/>
      <c r="X91" s="9"/>
      <c r="Y91" s="9"/>
      <c r="Z91" s="9"/>
      <c r="AA91" s="9"/>
      <c r="AB91" s="9"/>
      <c r="AC91" s="9"/>
      <c r="AD91" s="9"/>
      <c r="AE91" s="164" t="s">
        <v>119</v>
      </c>
      <c r="AF91" s="5"/>
      <c r="AG91" s="10" t="s">
        <v>107</v>
      </c>
    </row>
    <row r="92" spans="2:33" s="38" customFormat="1" ht="2.25" customHeight="1">
      <c r="B92" s="23"/>
      <c r="C92" s="5"/>
      <c r="D92" s="3"/>
      <c r="E92" s="3"/>
      <c r="F92" s="3"/>
      <c r="G92" s="3"/>
      <c r="H92" s="3"/>
      <c r="I92" s="3"/>
      <c r="J92" s="3"/>
      <c r="K92" s="3"/>
      <c r="L92" s="3"/>
      <c r="M92" s="5"/>
      <c r="N92" s="3"/>
      <c r="O92" s="3"/>
      <c r="P92" s="10"/>
      <c r="Q92" s="23"/>
      <c r="R92" s="10"/>
      <c r="S92" s="10"/>
      <c r="U92" s="3"/>
      <c r="V92" s="5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23"/>
    </row>
    <row r="93" spans="2:33" s="38" customFormat="1" ht="11.25">
      <c r="B93" s="24" t="s">
        <v>108</v>
      </c>
      <c r="C93" s="5"/>
      <c r="D93" s="25" t="s">
        <v>120</v>
      </c>
      <c r="E93" s="5"/>
      <c r="F93" s="9" t="s">
        <v>152</v>
      </c>
      <c r="G93" s="21"/>
      <c r="H93" s="9"/>
      <c r="I93" s="21"/>
      <c r="J93" s="9"/>
      <c r="K93" s="5"/>
      <c r="L93" s="9" t="s">
        <v>112</v>
      </c>
      <c r="M93" s="5"/>
      <c r="N93" s="9" t="s">
        <v>115</v>
      </c>
      <c r="O93" s="3"/>
      <c r="P93" s="10"/>
      <c r="Q93" s="23"/>
      <c r="R93" s="10"/>
      <c r="S93" s="10"/>
      <c r="U93" s="9" t="s">
        <v>115</v>
      </c>
      <c r="V93" s="5"/>
      <c r="W93" s="9" t="s">
        <v>112</v>
      </c>
      <c r="X93" s="26"/>
      <c r="Y93" s="9" t="s">
        <v>152</v>
      </c>
      <c r="Z93" s="21"/>
      <c r="AA93" s="9"/>
      <c r="AB93" s="21"/>
      <c r="AC93" s="9"/>
      <c r="AD93" s="26"/>
      <c r="AE93" s="25" t="s">
        <v>120</v>
      </c>
      <c r="AF93" s="5"/>
      <c r="AG93" s="24" t="s">
        <v>108</v>
      </c>
    </row>
    <row r="94" spans="2:33" s="38" customFormat="1" ht="2.25" customHeight="1">
      <c r="B94" s="27"/>
      <c r="C94" s="5"/>
      <c r="D94" s="25"/>
      <c r="E94" s="5"/>
      <c r="F94" s="3"/>
      <c r="G94" s="3"/>
      <c r="H94" s="3"/>
      <c r="I94" s="3"/>
      <c r="J94" s="3"/>
      <c r="K94" s="5"/>
      <c r="L94" s="3"/>
      <c r="M94" s="5"/>
      <c r="N94" s="27"/>
      <c r="O94" s="3"/>
      <c r="P94" s="10"/>
      <c r="Q94" s="23"/>
      <c r="R94" s="10"/>
      <c r="S94" s="10"/>
      <c r="U94" s="27"/>
      <c r="V94" s="5"/>
      <c r="W94" s="3"/>
      <c r="X94" s="26"/>
      <c r="Y94" s="3"/>
      <c r="Z94" s="3"/>
      <c r="AA94" s="3"/>
      <c r="AB94" s="3"/>
      <c r="AC94" s="3"/>
      <c r="AD94" s="3"/>
      <c r="AE94" s="25"/>
      <c r="AF94" s="5"/>
      <c r="AG94" s="27"/>
    </row>
    <row r="95" spans="2:33" s="39" customFormat="1" ht="11.25">
      <c r="B95" s="27" t="s">
        <v>109</v>
      </c>
      <c r="C95" s="26"/>
      <c r="D95" s="25"/>
      <c r="E95" s="26"/>
      <c r="F95" s="25" t="s">
        <v>120</v>
      </c>
      <c r="G95" s="4"/>
      <c r="H95" s="9" t="s">
        <v>150</v>
      </c>
      <c r="I95" s="3"/>
      <c r="J95" s="9" t="s">
        <v>151</v>
      </c>
      <c r="K95" s="26"/>
      <c r="L95" s="25" t="s">
        <v>114</v>
      </c>
      <c r="M95" s="26"/>
      <c r="N95" s="25" t="s">
        <v>116</v>
      </c>
      <c r="O95" s="4"/>
      <c r="P95" s="19"/>
      <c r="Q95" s="29"/>
      <c r="R95" s="19"/>
      <c r="S95" s="19"/>
      <c r="U95" s="25" t="s">
        <v>116</v>
      </c>
      <c r="V95" s="26"/>
      <c r="W95" s="25" t="s">
        <v>114</v>
      </c>
      <c r="X95" s="26"/>
      <c r="Y95" s="9" t="s">
        <v>151</v>
      </c>
      <c r="Z95" s="4"/>
      <c r="AA95" s="9" t="s">
        <v>150</v>
      </c>
      <c r="AB95" s="4"/>
      <c r="AC95" s="25" t="s">
        <v>120</v>
      </c>
      <c r="AD95" s="26"/>
      <c r="AE95" s="25"/>
      <c r="AF95" s="26"/>
      <c r="AG95" s="27" t="s">
        <v>109</v>
      </c>
    </row>
    <row r="96" spans="2:33" s="39" customFormat="1" ht="11.25">
      <c r="B96" s="27"/>
      <c r="C96" s="26"/>
      <c r="D96" s="25"/>
      <c r="E96" s="26"/>
      <c r="F96" s="25"/>
      <c r="G96" s="4"/>
      <c r="H96" s="25" t="s">
        <v>153</v>
      </c>
      <c r="I96" s="4"/>
      <c r="J96" s="25" t="s">
        <v>154</v>
      </c>
      <c r="K96" s="26"/>
      <c r="L96" s="25" t="s">
        <v>113</v>
      </c>
      <c r="M96" s="26"/>
      <c r="N96" s="25" t="s">
        <v>117</v>
      </c>
      <c r="O96" s="4"/>
      <c r="P96" s="19"/>
      <c r="Q96" s="29"/>
      <c r="R96" s="19"/>
      <c r="S96" s="19"/>
      <c r="U96" s="25" t="s">
        <v>117</v>
      </c>
      <c r="V96" s="26"/>
      <c r="W96" s="25" t="s">
        <v>113</v>
      </c>
      <c r="X96" s="26"/>
      <c r="Y96" s="25" t="s">
        <v>154</v>
      </c>
      <c r="Z96" s="4"/>
      <c r="AA96" s="25" t="s">
        <v>153</v>
      </c>
      <c r="AB96" s="4"/>
      <c r="AC96" s="25"/>
      <c r="AD96" s="26"/>
      <c r="AE96" s="25"/>
      <c r="AF96" s="26"/>
      <c r="AG96" s="27"/>
    </row>
    <row r="97" spans="2:33" s="39" customFormat="1" ht="11.25">
      <c r="B97" s="27"/>
      <c r="C97" s="26"/>
      <c r="D97" s="25"/>
      <c r="E97" s="26"/>
      <c r="F97" s="25"/>
      <c r="G97" s="4"/>
      <c r="H97" s="25" t="s">
        <v>155</v>
      </c>
      <c r="I97" s="4"/>
      <c r="J97" s="25"/>
      <c r="K97" s="26"/>
      <c r="L97" s="25" t="s">
        <v>111</v>
      </c>
      <c r="M97" s="26"/>
      <c r="N97" s="25" t="s">
        <v>118</v>
      </c>
      <c r="O97" s="4"/>
      <c r="P97" s="19"/>
      <c r="Q97" s="29"/>
      <c r="R97" s="19"/>
      <c r="S97" s="19"/>
      <c r="U97" s="25" t="s">
        <v>118</v>
      </c>
      <c r="V97" s="26"/>
      <c r="W97" s="25" t="s">
        <v>111</v>
      </c>
      <c r="X97" s="26"/>
      <c r="Y97" s="25"/>
      <c r="Z97" s="4"/>
      <c r="AA97" s="25" t="s">
        <v>155</v>
      </c>
      <c r="AB97" s="4"/>
      <c r="AC97" s="25"/>
      <c r="AD97" s="26"/>
      <c r="AE97" s="25"/>
      <c r="AF97" s="26"/>
      <c r="AG97" s="27"/>
    </row>
    <row r="98" spans="2:33" s="45" customFormat="1" ht="2.25" customHeight="1">
      <c r="B98" s="94"/>
      <c r="C98" s="95"/>
      <c r="D98" s="96"/>
      <c r="E98" s="95"/>
      <c r="F98" s="96"/>
      <c r="G98" s="95"/>
      <c r="H98" s="96"/>
      <c r="I98" s="95"/>
      <c r="J98" s="96"/>
      <c r="K98" s="95"/>
      <c r="L98" s="96"/>
      <c r="M98" s="95"/>
      <c r="N98" s="96"/>
      <c r="O98" s="95"/>
      <c r="P98" s="97"/>
      <c r="Q98" s="97"/>
      <c r="R98" s="97"/>
      <c r="S98" s="97"/>
      <c r="T98" s="97"/>
      <c r="U98" s="94"/>
      <c r="V98" s="95"/>
      <c r="W98" s="96"/>
      <c r="X98" s="95"/>
      <c r="Y98" s="96"/>
      <c r="Z98" s="95"/>
      <c r="AA98" s="96"/>
      <c r="AB98" s="95"/>
      <c r="AC98" s="96"/>
      <c r="AD98" s="95"/>
      <c r="AE98" s="96"/>
      <c r="AF98" s="95"/>
      <c r="AG98" s="96"/>
    </row>
    <row r="99" spans="2:33" s="45" customFormat="1" ht="12" customHeight="1">
      <c r="B99" s="98"/>
      <c r="C99" s="99"/>
      <c r="D99" s="98"/>
      <c r="E99" s="63"/>
      <c r="F99" s="98"/>
      <c r="G99" s="63"/>
      <c r="H99" s="98"/>
      <c r="I99" s="63"/>
      <c r="J99" s="98"/>
      <c r="K99" s="63"/>
      <c r="L99" s="98"/>
      <c r="M99" s="63"/>
      <c r="N99" s="98"/>
      <c r="O99" s="63"/>
      <c r="P99" s="93" t="s">
        <v>141</v>
      </c>
      <c r="Q99" s="93" t="s">
        <v>142</v>
      </c>
      <c r="R99" s="134"/>
      <c r="S99" s="98"/>
      <c r="T99" s="99"/>
      <c r="U99" s="98">
        <f>N84</f>
        <v>18650</v>
      </c>
      <c r="V99" s="99"/>
      <c r="W99" s="98">
        <f>L84</f>
        <v>143</v>
      </c>
      <c r="X99" s="99"/>
      <c r="Y99" s="98">
        <f>J84</f>
        <v>-2567</v>
      </c>
      <c r="Z99" s="99"/>
      <c r="AA99" s="98">
        <f>H84</f>
        <v>9100</v>
      </c>
      <c r="AB99" s="99"/>
      <c r="AC99" s="98">
        <f>F84</f>
        <v>6533</v>
      </c>
      <c r="AD99" s="99"/>
      <c r="AE99" s="98">
        <f>W99+AC99</f>
        <v>6676</v>
      </c>
      <c r="AF99" s="99"/>
      <c r="AG99" s="98">
        <f>AE99+U99</f>
        <v>25326</v>
      </c>
    </row>
    <row r="100" spans="2:33" s="45" customFormat="1" ht="12" customHeight="1">
      <c r="B100" s="100"/>
      <c r="C100" s="65"/>
      <c r="D100" s="100"/>
      <c r="E100" s="62"/>
      <c r="F100" s="100"/>
      <c r="G100" s="62"/>
      <c r="H100" s="100"/>
      <c r="I100" s="62"/>
      <c r="J100" s="100"/>
      <c r="K100" s="62"/>
      <c r="L100" s="100"/>
      <c r="M100" s="62"/>
      <c r="N100" s="100"/>
      <c r="O100" s="62"/>
      <c r="P100" s="101"/>
      <c r="Q100" s="101" t="s">
        <v>143</v>
      </c>
      <c r="R100" s="135"/>
      <c r="S100" s="100"/>
      <c r="T100" s="65"/>
      <c r="U100" s="100"/>
      <c r="V100" s="65"/>
      <c r="W100" s="100"/>
      <c r="X100" s="65"/>
      <c r="Y100" s="100"/>
      <c r="Z100" s="65"/>
      <c r="AA100" s="100"/>
      <c r="AB100" s="65"/>
      <c r="AC100" s="100"/>
      <c r="AD100" s="65"/>
      <c r="AE100" s="100"/>
      <c r="AF100" s="65"/>
      <c r="AG100" s="100"/>
    </row>
    <row r="101" spans="2:33" s="38" customFormat="1" ht="12" customHeight="1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7"/>
      <c r="P101" s="102" t="s">
        <v>25</v>
      </c>
      <c r="Q101" s="102" t="s">
        <v>26</v>
      </c>
      <c r="R101" s="102"/>
      <c r="S101" s="117"/>
      <c r="T101" s="117"/>
      <c r="U101" s="116">
        <f>SUM(U102:U104)</f>
        <v>727</v>
      </c>
      <c r="V101" s="116"/>
      <c r="W101" s="116">
        <f>SUM(W102:W104)</f>
        <v>0</v>
      </c>
      <c r="X101" s="116"/>
      <c r="Y101" s="116">
        <f>SUM(Y102:Y104)</f>
        <v>72</v>
      </c>
      <c r="Z101" s="116"/>
      <c r="AA101" s="116">
        <f>SUM(AA102:AA104)</f>
        <v>123</v>
      </c>
      <c r="AB101" s="116"/>
      <c r="AC101" s="116">
        <f>SUM(AC102:AC104)</f>
        <v>195</v>
      </c>
      <c r="AD101" s="116"/>
      <c r="AE101" s="116">
        <f aca="true" t="shared" si="6" ref="AE101:AE108">W101+AC101</f>
        <v>195</v>
      </c>
      <c r="AF101" s="116"/>
      <c r="AG101" s="116">
        <f aca="true" t="shared" si="7" ref="AG101:AG108">AE101+U101</f>
        <v>922</v>
      </c>
    </row>
    <row r="102" spans="2:33" s="49" customFormat="1" ht="12" customHeight="1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2"/>
      <c r="P102" s="136" t="s">
        <v>92</v>
      </c>
      <c r="Q102" s="136"/>
      <c r="R102" s="137" t="s">
        <v>93</v>
      </c>
      <c r="S102" s="112"/>
      <c r="T102" s="112"/>
      <c r="U102" s="111">
        <v>0</v>
      </c>
      <c r="V102" s="111"/>
      <c r="W102" s="111">
        <v>0</v>
      </c>
      <c r="X102" s="111"/>
      <c r="Y102" s="111">
        <v>0</v>
      </c>
      <c r="Z102" s="111"/>
      <c r="AA102" s="111">
        <v>0</v>
      </c>
      <c r="AB102" s="111"/>
      <c r="AC102" s="111">
        <v>0</v>
      </c>
      <c r="AD102" s="111"/>
      <c r="AE102" s="111">
        <f t="shared" si="6"/>
        <v>0</v>
      </c>
      <c r="AF102" s="111"/>
      <c r="AG102" s="111">
        <f t="shared" si="7"/>
        <v>0</v>
      </c>
    </row>
    <row r="103" spans="2:33" s="49" customFormat="1" ht="12" customHeight="1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2"/>
      <c r="P103" s="136" t="s">
        <v>94</v>
      </c>
      <c r="Q103" s="136"/>
      <c r="R103" s="136" t="s">
        <v>95</v>
      </c>
      <c r="S103" s="112"/>
      <c r="T103" s="112"/>
      <c r="U103" s="111">
        <v>156</v>
      </c>
      <c r="V103" s="111"/>
      <c r="W103" s="111">
        <v>0</v>
      </c>
      <c r="X103" s="111"/>
      <c r="Y103" s="111">
        <v>0</v>
      </c>
      <c r="Z103" s="111"/>
      <c r="AA103" s="111">
        <v>0</v>
      </c>
      <c r="AB103" s="111"/>
      <c r="AC103" s="111">
        <v>0</v>
      </c>
      <c r="AD103" s="111"/>
      <c r="AE103" s="111">
        <f t="shared" si="6"/>
        <v>0</v>
      </c>
      <c r="AF103" s="111"/>
      <c r="AG103" s="111">
        <f t="shared" si="7"/>
        <v>156</v>
      </c>
    </row>
    <row r="104" spans="2:33" s="48" customFormat="1" ht="12" customHeight="1">
      <c r="B104" s="114"/>
      <c r="C104" s="69"/>
      <c r="D104" s="114"/>
      <c r="E104" s="67"/>
      <c r="F104" s="114"/>
      <c r="G104" s="67"/>
      <c r="H104" s="114"/>
      <c r="I104" s="67"/>
      <c r="J104" s="114"/>
      <c r="K104" s="67"/>
      <c r="L104" s="114"/>
      <c r="M104" s="67"/>
      <c r="N104" s="114"/>
      <c r="O104" s="67"/>
      <c r="P104" s="115" t="s">
        <v>96</v>
      </c>
      <c r="Q104" s="115"/>
      <c r="R104" s="115" t="s">
        <v>105</v>
      </c>
      <c r="S104" s="114"/>
      <c r="T104" s="69"/>
      <c r="U104" s="114">
        <v>571</v>
      </c>
      <c r="V104" s="69"/>
      <c r="W104" s="114">
        <v>0</v>
      </c>
      <c r="X104" s="69"/>
      <c r="Y104" s="114">
        <v>72</v>
      </c>
      <c r="Z104" s="69"/>
      <c r="AA104" s="114">
        <v>123</v>
      </c>
      <c r="AB104" s="69"/>
      <c r="AC104" s="114">
        <v>195</v>
      </c>
      <c r="AD104" s="69"/>
      <c r="AE104" s="114">
        <f t="shared" si="6"/>
        <v>195</v>
      </c>
      <c r="AF104" s="69"/>
      <c r="AG104" s="114">
        <f t="shared" si="7"/>
        <v>766</v>
      </c>
    </row>
    <row r="105" spans="2:64" s="53" customFormat="1" ht="12" customHeight="1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7"/>
      <c r="P105" s="102" t="s">
        <v>25</v>
      </c>
      <c r="Q105" s="102" t="s">
        <v>27</v>
      </c>
      <c r="R105" s="102"/>
      <c r="S105" s="117"/>
      <c r="T105" s="117"/>
      <c r="U105" s="116">
        <f>SUM(U106:U108)</f>
        <v>-879</v>
      </c>
      <c r="V105" s="116"/>
      <c r="W105" s="116">
        <f>SUM(W106:W108)</f>
        <v>-4744</v>
      </c>
      <c r="X105" s="116"/>
      <c r="Y105" s="116">
        <f>SUM(Y106:Y108)</f>
        <v>-171</v>
      </c>
      <c r="Z105" s="116"/>
      <c r="AA105" s="116">
        <f>SUM(AA106:AA108)</f>
        <v>-341</v>
      </c>
      <c r="AB105" s="116"/>
      <c r="AC105" s="116">
        <f>SUM(AC106:AC108)</f>
        <v>-512</v>
      </c>
      <c r="AD105" s="116"/>
      <c r="AE105" s="116">
        <f t="shared" si="6"/>
        <v>-5256</v>
      </c>
      <c r="AF105" s="116"/>
      <c r="AG105" s="116">
        <f t="shared" si="7"/>
        <v>-6135</v>
      </c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</row>
    <row r="106" spans="2:64" s="42" customFormat="1" ht="12" customHeight="1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2"/>
      <c r="P106" s="136" t="s">
        <v>92</v>
      </c>
      <c r="Q106" s="137"/>
      <c r="R106" s="136" t="s">
        <v>93</v>
      </c>
      <c r="S106" s="112"/>
      <c r="T106" s="112"/>
      <c r="U106" s="111">
        <v>0</v>
      </c>
      <c r="V106" s="111"/>
      <c r="W106" s="111">
        <v>0</v>
      </c>
      <c r="X106" s="111"/>
      <c r="Y106" s="111">
        <v>0</v>
      </c>
      <c r="Z106" s="111"/>
      <c r="AA106" s="111">
        <v>0</v>
      </c>
      <c r="AB106" s="111"/>
      <c r="AC106" s="111">
        <v>0</v>
      </c>
      <c r="AD106" s="111"/>
      <c r="AE106" s="111">
        <f t="shared" si="6"/>
        <v>0</v>
      </c>
      <c r="AF106" s="111"/>
      <c r="AG106" s="111">
        <f t="shared" si="7"/>
        <v>0</v>
      </c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</row>
    <row r="107" spans="2:33" s="54" customFormat="1" ht="12" customHeight="1"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2"/>
      <c r="P107" s="136" t="s">
        <v>94</v>
      </c>
      <c r="Q107" s="136"/>
      <c r="R107" s="136" t="s">
        <v>95</v>
      </c>
      <c r="S107" s="112"/>
      <c r="T107" s="112"/>
      <c r="U107" s="111">
        <v>0</v>
      </c>
      <c r="V107" s="111"/>
      <c r="W107" s="111">
        <v>-4744</v>
      </c>
      <c r="X107" s="111"/>
      <c r="Y107" s="111">
        <v>0</v>
      </c>
      <c r="Z107" s="111"/>
      <c r="AA107" s="111">
        <v>0</v>
      </c>
      <c r="AB107" s="111"/>
      <c r="AC107" s="111">
        <v>0</v>
      </c>
      <c r="AD107" s="111"/>
      <c r="AE107" s="111">
        <f t="shared" si="6"/>
        <v>-4744</v>
      </c>
      <c r="AF107" s="111"/>
      <c r="AG107" s="111">
        <f t="shared" si="7"/>
        <v>-4744</v>
      </c>
    </row>
    <row r="108" spans="2:33" s="48" customFormat="1" ht="12" customHeight="1"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2"/>
      <c r="P108" s="136" t="s">
        <v>96</v>
      </c>
      <c r="Q108" s="136"/>
      <c r="R108" s="136" t="s">
        <v>105</v>
      </c>
      <c r="S108" s="112"/>
      <c r="T108" s="112"/>
      <c r="U108" s="124">
        <v>-879</v>
      </c>
      <c r="V108" s="163"/>
      <c r="W108" s="124">
        <v>0</v>
      </c>
      <c r="X108" s="163"/>
      <c r="Y108" s="124">
        <v>-171</v>
      </c>
      <c r="Z108" s="163"/>
      <c r="AA108" s="124">
        <v>-341</v>
      </c>
      <c r="AB108" s="163"/>
      <c r="AC108" s="124">
        <v>-512</v>
      </c>
      <c r="AD108" s="111"/>
      <c r="AE108" s="111">
        <f t="shared" si="6"/>
        <v>-512</v>
      </c>
      <c r="AF108" s="111"/>
      <c r="AG108" s="111">
        <f t="shared" si="7"/>
        <v>-1391</v>
      </c>
    </row>
    <row r="109" spans="2:33" s="45" customFormat="1" ht="12" customHeight="1">
      <c r="B109" s="138">
        <f>D109+N109</f>
        <v>20113</v>
      </c>
      <c r="C109" s="138"/>
      <c r="D109" s="138">
        <f>F109+L109</f>
        <v>1615</v>
      </c>
      <c r="E109" s="138"/>
      <c r="F109" s="138">
        <f>AC99+AC101+AC105</f>
        <v>6216</v>
      </c>
      <c r="G109" s="138"/>
      <c r="H109" s="138">
        <f>AA99+AA101+AA105</f>
        <v>8882</v>
      </c>
      <c r="I109" s="138"/>
      <c r="J109" s="138">
        <f>Y99+Y101+Y105</f>
        <v>-2666</v>
      </c>
      <c r="K109" s="138"/>
      <c r="L109" s="138">
        <f>W99+W101+W105</f>
        <v>-4601</v>
      </c>
      <c r="M109" s="138"/>
      <c r="N109" s="138">
        <f>U99+U101+U105</f>
        <v>18498</v>
      </c>
      <c r="O109" s="129"/>
      <c r="P109" s="139" t="s">
        <v>28</v>
      </c>
      <c r="Q109" s="139" t="s">
        <v>97</v>
      </c>
      <c r="R109" s="139"/>
      <c r="S109" s="117"/>
      <c r="T109" s="117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</row>
    <row r="110" spans="2:33" s="45" customFormat="1" ht="12" customHeight="1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7"/>
      <c r="P110" s="140"/>
      <c r="Q110" s="140" t="s">
        <v>98</v>
      </c>
      <c r="R110" s="140"/>
      <c r="S110" s="117"/>
      <c r="T110" s="117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</row>
    <row r="111" spans="2:64" s="56" customFormat="1" ht="12" customHeight="1" thickBot="1">
      <c r="B111" s="141"/>
      <c r="C111" s="142"/>
      <c r="D111" s="141"/>
      <c r="E111" s="142"/>
      <c r="F111" s="141"/>
      <c r="G111" s="142"/>
      <c r="H111" s="141"/>
      <c r="I111" s="142"/>
      <c r="J111" s="141"/>
      <c r="K111" s="142"/>
      <c r="L111" s="141"/>
      <c r="M111" s="142"/>
      <c r="N111" s="141"/>
      <c r="O111" s="141"/>
      <c r="P111" s="143"/>
      <c r="Q111" s="143" t="s">
        <v>99</v>
      </c>
      <c r="R111" s="143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</row>
    <row r="112" spans="2:33" s="45" customFormat="1" ht="21" customHeight="1">
      <c r="B112" s="76" t="s">
        <v>16</v>
      </c>
      <c r="C112" s="76"/>
      <c r="D112" s="77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</row>
    <row r="113" spans="2:33" s="45" customFormat="1" ht="3.75" customHeight="1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1"/>
      <c r="P113" s="82"/>
      <c r="Q113" s="83"/>
      <c r="R113" s="84"/>
      <c r="S113" s="84"/>
      <c r="T113" s="85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</row>
    <row r="114" spans="2:33" s="45" customFormat="1" ht="12.75">
      <c r="B114" s="86" t="s">
        <v>14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8"/>
      <c r="P114" s="89" t="s">
        <v>6</v>
      </c>
      <c r="Q114" s="72"/>
      <c r="R114" s="90" t="s">
        <v>31</v>
      </c>
      <c r="S114" s="90"/>
      <c r="T114" s="91"/>
      <c r="U114" s="92" t="s">
        <v>15</v>
      </c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133"/>
    </row>
    <row r="115" spans="2:33" s="45" customFormat="1" ht="2.25" customHeight="1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7"/>
      <c r="Q115" s="88"/>
      <c r="R115" s="87"/>
      <c r="S115" s="87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</row>
    <row r="116" spans="2:33" s="37" customFormat="1" ht="11.25">
      <c r="B116" s="10" t="s">
        <v>107</v>
      </c>
      <c r="C116" s="5"/>
      <c r="D116" s="9" t="s">
        <v>119</v>
      </c>
      <c r="E116" s="9"/>
      <c r="F116" s="9"/>
      <c r="G116" s="9"/>
      <c r="H116" s="9"/>
      <c r="I116" s="9"/>
      <c r="J116" s="9"/>
      <c r="K116" s="9"/>
      <c r="L116" s="9"/>
      <c r="M116" s="5"/>
      <c r="N116" s="9" t="s">
        <v>110</v>
      </c>
      <c r="O116" s="3"/>
      <c r="P116" s="10"/>
      <c r="Q116" s="23"/>
      <c r="R116" s="10" t="s">
        <v>32</v>
      </c>
      <c r="S116" s="10"/>
      <c r="U116" s="9" t="s">
        <v>110</v>
      </c>
      <c r="V116" s="5"/>
      <c r="W116" s="9"/>
      <c r="X116" s="9"/>
      <c r="Y116" s="9"/>
      <c r="Z116" s="9"/>
      <c r="AA116" s="9"/>
      <c r="AB116" s="9"/>
      <c r="AC116" s="9"/>
      <c r="AD116" s="9"/>
      <c r="AE116" s="164" t="s">
        <v>119</v>
      </c>
      <c r="AF116" s="5"/>
      <c r="AG116" s="10" t="s">
        <v>107</v>
      </c>
    </row>
    <row r="117" spans="2:33" s="38" customFormat="1" ht="2.25" customHeight="1">
      <c r="B117" s="23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10"/>
      <c r="Q117" s="23"/>
      <c r="R117" s="10"/>
      <c r="S117" s="10"/>
      <c r="U117" s="3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23"/>
    </row>
    <row r="118" spans="2:33" s="38" customFormat="1" ht="11.25">
      <c r="B118" s="24" t="s">
        <v>108</v>
      </c>
      <c r="C118" s="5"/>
      <c r="D118" s="25" t="s">
        <v>120</v>
      </c>
      <c r="E118" s="5"/>
      <c r="F118" s="9" t="s">
        <v>152</v>
      </c>
      <c r="G118" s="21"/>
      <c r="H118" s="9"/>
      <c r="I118" s="21"/>
      <c r="J118" s="9"/>
      <c r="K118" s="5"/>
      <c r="L118" s="9" t="s">
        <v>112</v>
      </c>
      <c r="M118" s="5"/>
      <c r="N118" s="9" t="s">
        <v>115</v>
      </c>
      <c r="O118" s="3"/>
      <c r="P118" s="10"/>
      <c r="Q118" s="23"/>
      <c r="R118" s="10"/>
      <c r="S118" s="10"/>
      <c r="U118" s="9" t="s">
        <v>115</v>
      </c>
      <c r="V118" s="5"/>
      <c r="W118" s="9" t="s">
        <v>112</v>
      </c>
      <c r="X118" s="26"/>
      <c r="Y118" s="9" t="s">
        <v>152</v>
      </c>
      <c r="Z118" s="21"/>
      <c r="AA118" s="9"/>
      <c r="AB118" s="21"/>
      <c r="AC118" s="9"/>
      <c r="AD118" s="26"/>
      <c r="AE118" s="25" t="s">
        <v>120</v>
      </c>
      <c r="AF118" s="5"/>
      <c r="AG118" s="24" t="s">
        <v>108</v>
      </c>
    </row>
    <row r="119" spans="2:33" s="38" customFormat="1" ht="2.25" customHeight="1">
      <c r="B119" s="27"/>
      <c r="C119" s="5"/>
      <c r="D119" s="25"/>
      <c r="E119" s="5"/>
      <c r="F119" s="3"/>
      <c r="G119" s="3"/>
      <c r="H119" s="3"/>
      <c r="I119" s="3"/>
      <c r="J119" s="3"/>
      <c r="K119" s="5"/>
      <c r="L119" s="3"/>
      <c r="M119" s="5"/>
      <c r="N119" s="27"/>
      <c r="O119" s="3"/>
      <c r="P119" s="10"/>
      <c r="Q119" s="23"/>
      <c r="R119" s="10"/>
      <c r="S119" s="10"/>
      <c r="U119" s="27"/>
      <c r="V119" s="5"/>
      <c r="W119" s="3"/>
      <c r="X119" s="26"/>
      <c r="Y119" s="3"/>
      <c r="Z119" s="3"/>
      <c r="AA119" s="3"/>
      <c r="AB119" s="3"/>
      <c r="AC119" s="3"/>
      <c r="AD119" s="3"/>
      <c r="AE119" s="25"/>
      <c r="AF119" s="5"/>
      <c r="AG119" s="27"/>
    </row>
    <row r="120" spans="2:33" s="39" customFormat="1" ht="11.25">
      <c r="B120" s="27" t="s">
        <v>109</v>
      </c>
      <c r="C120" s="26"/>
      <c r="D120" s="25"/>
      <c r="E120" s="26"/>
      <c r="F120" s="25" t="s">
        <v>120</v>
      </c>
      <c r="G120" s="4"/>
      <c r="H120" s="9" t="s">
        <v>150</v>
      </c>
      <c r="I120" s="3"/>
      <c r="J120" s="9" t="s">
        <v>151</v>
      </c>
      <c r="K120" s="26"/>
      <c r="L120" s="25" t="s">
        <v>114</v>
      </c>
      <c r="M120" s="26"/>
      <c r="N120" s="25" t="s">
        <v>116</v>
      </c>
      <c r="O120" s="4"/>
      <c r="P120" s="19"/>
      <c r="Q120" s="29"/>
      <c r="R120" s="19"/>
      <c r="S120" s="19"/>
      <c r="U120" s="25" t="s">
        <v>116</v>
      </c>
      <c r="V120" s="26"/>
      <c r="W120" s="25" t="s">
        <v>114</v>
      </c>
      <c r="X120" s="26"/>
      <c r="Y120" s="9" t="s">
        <v>151</v>
      </c>
      <c r="Z120" s="4"/>
      <c r="AA120" s="9" t="s">
        <v>150</v>
      </c>
      <c r="AB120" s="4"/>
      <c r="AC120" s="25" t="s">
        <v>120</v>
      </c>
      <c r="AD120" s="26"/>
      <c r="AE120" s="25"/>
      <c r="AF120" s="26"/>
      <c r="AG120" s="27" t="s">
        <v>109</v>
      </c>
    </row>
    <row r="121" spans="2:33" s="39" customFormat="1" ht="11.25">
      <c r="B121" s="27"/>
      <c r="C121" s="26"/>
      <c r="D121" s="25"/>
      <c r="E121" s="26"/>
      <c r="F121" s="25"/>
      <c r="G121" s="4"/>
      <c r="H121" s="25" t="s">
        <v>153</v>
      </c>
      <c r="I121" s="4"/>
      <c r="J121" s="25" t="s">
        <v>154</v>
      </c>
      <c r="K121" s="26"/>
      <c r="L121" s="25" t="s">
        <v>113</v>
      </c>
      <c r="M121" s="26"/>
      <c r="N121" s="25" t="s">
        <v>117</v>
      </c>
      <c r="O121" s="4"/>
      <c r="P121" s="19"/>
      <c r="Q121" s="29"/>
      <c r="R121" s="19"/>
      <c r="S121" s="19"/>
      <c r="U121" s="25" t="s">
        <v>117</v>
      </c>
      <c r="V121" s="26"/>
      <c r="W121" s="25" t="s">
        <v>113</v>
      </c>
      <c r="X121" s="26"/>
      <c r="Y121" s="25" t="s">
        <v>154</v>
      </c>
      <c r="Z121" s="4"/>
      <c r="AA121" s="25" t="s">
        <v>153</v>
      </c>
      <c r="AB121" s="4"/>
      <c r="AC121" s="25"/>
      <c r="AD121" s="26"/>
      <c r="AE121" s="25"/>
      <c r="AF121" s="26"/>
      <c r="AG121" s="27"/>
    </row>
    <row r="122" spans="2:33" s="39" customFormat="1" ht="11.25">
      <c r="B122" s="27"/>
      <c r="C122" s="26"/>
      <c r="D122" s="25"/>
      <c r="E122" s="26"/>
      <c r="F122" s="25"/>
      <c r="G122" s="4"/>
      <c r="H122" s="25" t="s">
        <v>155</v>
      </c>
      <c r="I122" s="4"/>
      <c r="J122" s="25"/>
      <c r="K122" s="26"/>
      <c r="L122" s="25" t="s">
        <v>111</v>
      </c>
      <c r="M122" s="26"/>
      <c r="N122" s="25" t="s">
        <v>118</v>
      </c>
      <c r="O122" s="4"/>
      <c r="P122" s="19"/>
      <c r="Q122" s="29"/>
      <c r="R122" s="19"/>
      <c r="S122" s="19"/>
      <c r="U122" s="25" t="s">
        <v>118</v>
      </c>
      <c r="V122" s="26"/>
      <c r="W122" s="25" t="s">
        <v>111</v>
      </c>
      <c r="X122" s="26"/>
      <c r="Y122" s="25"/>
      <c r="Z122" s="4"/>
      <c r="AA122" s="25" t="s">
        <v>155</v>
      </c>
      <c r="AB122" s="4"/>
      <c r="AC122" s="25"/>
      <c r="AD122" s="26"/>
      <c r="AE122" s="25"/>
      <c r="AF122" s="26"/>
      <c r="AG122" s="27"/>
    </row>
    <row r="123" spans="2:33" s="45" customFormat="1" ht="2.25" customHeight="1">
      <c r="B123" s="94"/>
      <c r="C123" s="95"/>
      <c r="D123" s="96"/>
      <c r="E123" s="95"/>
      <c r="F123" s="96"/>
      <c r="G123" s="95"/>
      <c r="H123" s="96"/>
      <c r="I123" s="95"/>
      <c r="J123" s="96"/>
      <c r="K123" s="95"/>
      <c r="L123" s="96"/>
      <c r="M123" s="95"/>
      <c r="N123" s="96"/>
      <c r="O123" s="95"/>
      <c r="P123" s="97"/>
      <c r="Q123" s="97"/>
      <c r="R123" s="97"/>
      <c r="S123" s="97"/>
      <c r="T123" s="97"/>
      <c r="U123" s="94"/>
      <c r="V123" s="95"/>
      <c r="W123" s="96"/>
      <c r="X123" s="95"/>
      <c r="Y123" s="96"/>
      <c r="Z123" s="95"/>
      <c r="AA123" s="96"/>
      <c r="AB123" s="95"/>
      <c r="AC123" s="96"/>
      <c r="AD123" s="95"/>
      <c r="AE123" s="96"/>
      <c r="AF123" s="95"/>
      <c r="AG123" s="96"/>
    </row>
    <row r="124" spans="2:33" ht="12" customHeight="1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P124" s="144" t="s">
        <v>28</v>
      </c>
      <c r="Q124" s="145" t="s">
        <v>97</v>
      </c>
      <c r="R124" s="145"/>
      <c r="S124" s="146"/>
      <c r="U124" s="147">
        <f>N109</f>
        <v>18498</v>
      </c>
      <c r="V124" s="147"/>
      <c r="W124" s="147">
        <f>L109</f>
        <v>-4601</v>
      </c>
      <c r="X124" s="147"/>
      <c r="Y124" s="147">
        <f>J109</f>
        <v>-2666</v>
      </c>
      <c r="Z124" s="147"/>
      <c r="AA124" s="147">
        <f>H109</f>
        <v>8882</v>
      </c>
      <c r="AB124" s="147"/>
      <c r="AC124" s="147">
        <f>F109</f>
        <v>6216</v>
      </c>
      <c r="AD124" s="147"/>
      <c r="AE124" s="147">
        <f>W124+AC124</f>
        <v>1615</v>
      </c>
      <c r="AF124" s="147"/>
      <c r="AG124" s="147">
        <f>AE124+U124</f>
        <v>20113</v>
      </c>
    </row>
    <row r="125" spans="2:33" ht="12" customHeight="1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P125" s="148"/>
      <c r="Q125" s="149" t="s">
        <v>98</v>
      </c>
      <c r="R125" s="149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</row>
    <row r="126" spans="2:33" s="57" customFormat="1" ht="12" customHeight="1">
      <c r="B126" s="150"/>
      <c r="C126" s="151"/>
      <c r="D126" s="150"/>
      <c r="E126" s="152"/>
      <c r="F126" s="150"/>
      <c r="G126" s="152"/>
      <c r="H126" s="150"/>
      <c r="I126" s="152"/>
      <c r="J126" s="150"/>
      <c r="K126" s="152"/>
      <c r="L126" s="150"/>
      <c r="M126" s="152"/>
      <c r="N126" s="150"/>
      <c r="O126" s="152"/>
      <c r="P126" s="153"/>
      <c r="Q126" s="153" t="s">
        <v>99</v>
      </c>
      <c r="R126" s="153"/>
      <c r="S126" s="150"/>
      <c r="T126" s="151"/>
      <c r="U126" s="150"/>
      <c r="V126" s="151"/>
      <c r="W126" s="150"/>
      <c r="X126" s="151"/>
      <c r="Y126" s="150"/>
      <c r="Z126" s="151"/>
      <c r="AA126" s="150"/>
      <c r="AB126" s="151"/>
      <c r="AC126" s="150"/>
      <c r="AD126" s="151"/>
      <c r="AE126" s="150"/>
      <c r="AF126" s="151"/>
      <c r="AG126" s="150"/>
    </row>
    <row r="127" spans="2:33" s="39" customFormat="1" ht="12" customHeight="1">
      <c r="B127" s="116">
        <f>D127+N127</f>
        <v>25</v>
      </c>
      <c r="C127" s="116"/>
      <c r="D127" s="116">
        <f>F127+L127</f>
        <v>72</v>
      </c>
      <c r="E127" s="116"/>
      <c r="F127" s="116">
        <v>72</v>
      </c>
      <c r="G127" s="116"/>
      <c r="H127" s="116">
        <v>140</v>
      </c>
      <c r="I127" s="116"/>
      <c r="J127" s="116">
        <v>-68</v>
      </c>
      <c r="K127" s="116"/>
      <c r="L127" s="116">
        <v>0</v>
      </c>
      <c r="M127" s="116"/>
      <c r="N127" s="116">
        <v>-47</v>
      </c>
      <c r="O127" s="117"/>
      <c r="P127" s="154" t="s">
        <v>29</v>
      </c>
      <c r="Q127" s="154" t="s">
        <v>100</v>
      </c>
      <c r="R127" s="154"/>
      <c r="S127" s="117"/>
      <c r="T127" s="117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</row>
    <row r="128" spans="2:33" s="39" customFormat="1" ht="12" customHeight="1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7"/>
      <c r="P128" s="155"/>
      <c r="Q128" s="156" t="s">
        <v>101</v>
      </c>
      <c r="R128" s="156"/>
      <c r="S128" s="117"/>
      <c r="T128" s="117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</row>
    <row r="129" spans="2:33" s="40" customFormat="1" ht="12" customHeight="1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7"/>
      <c r="P129" s="155"/>
      <c r="Q129" s="156" t="s">
        <v>102</v>
      </c>
      <c r="R129" s="156"/>
      <c r="S129" s="117"/>
      <c r="T129" s="117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</row>
    <row r="130" spans="2:64" s="37" customFormat="1" ht="12" customHeight="1">
      <c r="B130" s="128">
        <f>D130+N130</f>
        <v>20088</v>
      </c>
      <c r="C130" s="116"/>
      <c r="D130" s="128">
        <f>F130+L130</f>
        <v>1543</v>
      </c>
      <c r="E130" s="116"/>
      <c r="F130" s="128">
        <f>AC124-F127</f>
        <v>6144</v>
      </c>
      <c r="G130" s="116"/>
      <c r="H130" s="128">
        <f>AA124-H127</f>
        <v>8742</v>
      </c>
      <c r="I130" s="116"/>
      <c r="J130" s="128">
        <f>Y124-J127</f>
        <v>-2598</v>
      </c>
      <c r="K130" s="116"/>
      <c r="L130" s="128">
        <f>W124-L127</f>
        <v>-4601</v>
      </c>
      <c r="M130" s="116"/>
      <c r="N130" s="128">
        <f>U124-N127</f>
        <v>18545</v>
      </c>
      <c r="O130" s="117"/>
      <c r="P130" s="157" t="s">
        <v>30</v>
      </c>
      <c r="Q130" s="157" t="s">
        <v>103</v>
      </c>
      <c r="R130" s="157"/>
      <c r="S130" s="117"/>
      <c r="T130" s="117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</row>
    <row r="131" spans="2:64" s="44" customFormat="1" ht="12" customHeight="1" thickBot="1">
      <c r="B131" s="73"/>
      <c r="C131" s="74"/>
      <c r="D131" s="73"/>
      <c r="E131" s="74"/>
      <c r="F131" s="73"/>
      <c r="G131" s="74"/>
      <c r="H131" s="73"/>
      <c r="I131" s="74"/>
      <c r="J131" s="73"/>
      <c r="K131" s="74"/>
      <c r="L131" s="73"/>
      <c r="M131" s="74"/>
      <c r="N131" s="73"/>
      <c r="O131" s="73"/>
      <c r="P131" s="75"/>
      <c r="Q131" s="75" t="s">
        <v>104</v>
      </c>
      <c r="R131" s="75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</row>
    <row r="132" spans="2:64" s="37" customFormat="1" ht="12" customHeight="1">
      <c r="B132" s="15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</row>
    <row r="133" spans="2:64" s="37" customFormat="1" ht="12" customHeight="1">
      <c r="B133" s="160">
        <v>0</v>
      </c>
      <c r="C133" s="161">
        <f>IF(B133="(P)","Estimación provisional",IF(B133="(A)","Estimación avance",""))</f>
      </c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</row>
    <row r="134" spans="2:64" s="53" customFormat="1" ht="12" customHeight="1">
      <c r="B134" s="160" t="s">
        <v>156</v>
      </c>
      <c r="C134" s="161" t="s">
        <v>188</v>
      </c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</row>
    <row r="135" spans="2:64" s="37" customFormat="1" ht="12" customHeight="1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</row>
    <row r="137" spans="2:33" s="45" customFormat="1" ht="12" customHeight="1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</row>
    <row r="138" spans="2:33" s="45" customFormat="1" ht="12" customHeight="1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</row>
    <row r="139" spans="2:33" s="45" customFormat="1" ht="12" customHeight="1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</row>
    <row r="140" spans="2:33" s="45" customFormat="1" ht="12" customHeight="1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</row>
    <row r="141" spans="2:33" s="45" customFormat="1" ht="12" customHeight="1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</row>
    <row r="142" spans="2:33" s="45" customFormat="1" ht="12" customHeight="1">
      <c r="B142" s="158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</row>
    <row r="143" spans="2:33" s="45" customFormat="1" ht="12" customHeight="1">
      <c r="B143" s="15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</row>
    <row r="144" spans="2:33" s="45" customFormat="1" ht="12" customHeight="1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</row>
    <row r="145" spans="2:33" s="45" customFormat="1" ht="12" customHeight="1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</row>
    <row r="146" spans="2:33" s="45" customFormat="1" ht="12" customHeight="1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</row>
    <row r="147" spans="2:33" s="45" customFormat="1" ht="12" customHeight="1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</row>
    <row r="148" spans="2:33" s="45" customFormat="1" ht="12" customHeight="1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</row>
    <row r="149" spans="2:64" s="53" customFormat="1" ht="12" customHeight="1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</row>
    <row r="151" spans="2:64" s="37" customFormat="1" ht="12" customHeight="1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</row>
  </sheetData>
  <sheetProtection/>
  <printOptions/>
  <pageMargins left="0.9448818897637796" right="0.11811023622047245" top="0.2362204724409449" bottom="0.3937007874015748" header="0" footer="0.1968503937007874"/>
  <pageSetup horizontalDpi="600" verticalDpi="600" orientation="landscape" paperSize="9" scale="69" r:id="rId1"/>
  <headerFooter alignWithMargins="0">
    <oddFooter>&amp;R&amp;9INE - &amp;D</oddFooter>
  </headerFooter>
  <rowBreaks count="2" manualBreakCount="2">
    <brk id="27" min="1" max="32" man="1"/>
    <brk id="85" min="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BN151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3.421875" style="33" customWidth="1"/>
    <col min="2" max="2" width="9.8515625" style="117" customWidth="1"/>
    <col min="3" max="3" width="0.5625" style="117" customWidth="1"/>
    <col min="4" max="4" width="9.57421875" style="117" customWidth="1"/>
    <col min="5" max="5" width="0.42578125" style="117" customWidth="1"/>
    <col min="6" max="6" width="10.57421875" style="117" customWidth="1"/>
    <col min="7" max="7" width="0.5625" style="117" customWidth="1"/>
    <col min="8" max="8" width="10.57421875" style="117" customWidth="1"/>
    <col min="9" max="9" width="0.5625" style="117" customWidth="1"/>
    <col min="10" max="10" width="10.57421875" style="117" customWidth="1"/>
    <col min="11" max="11" width="0.5625" style="117" customWidth="1"/>
    <col min="12" max="12" width="10.57421875" style="117" customWidth="1"/>
    <col min="13" max="13" width="0.5625" style="117" customWidth="1"/>
    <col min="14" max="14" width="11.421875" style="117" customWidth="1"/>
    <col min="15" max="15" width="0.5625" style="117" customWidth="1"/>
    <col min="16" max="16" width="7.28125" style="117" customWidth="1"/>
    <col min="17" max="17" width="0.5625" style="117" customWidth="1"/>
    <col min="18" max="18" width="3.57421875" style="117" customWidth="1"/>
    <col min="19" max="19" width="27.00390625" style="117" customWidth="1"/>
    <col min="20" max="20" width="0.5625" style="117" customWidth="1"/>
    <col min="21" max="21" width="11.421875" style="117" customWidth="1"/>
    <col min="22" max="22" width="0.5625" style="117" customWidth="1"/>
    <col min="23" max="23" width="10.00390625" style="117" bestFit="1" customWidth="1"/>
    <col min="24" max="24" width="0.5625" style="117" customWidth="1"/>
    <col min="25" max="25" width="10.00390625" style="117" bestFit="1" customWidth="1"/>
    <col min="26" max="26" width="0.5625" style="117" customWidth="1"/>
    <col min="27" max="27" width="10.00390625" style="117" bestFit="1" customWidth="1"/>
    <col min="28" max="28" width="0.5625" style="117" customWidth="1"/>
    <col min="29" max="29" width="12.140625" style="117" bestFit="1" customWidth="1"/>
    <col min="30" max="30" width="0.5625" style="117" customWidth="1"/>
    <col min="31" max="31" width="8.7109375" style="117" customWidth="1"/>
    <col min="32" max="32" width="0.5625" style="117" customWidth="1"/>
    <col min="33" max="33" width="10.00390625" style="117" bestFit="1" customWidth="1"/>
    <col min="34" max="16384" width="11.421875" style="33" customWidth="1"/>
  </cols>
  <sheetData>
    <row r="2" spans="2:66" ht="24.75" customHeight="1">
      <c r="B2" s="17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20.25" customHeight="1">
      <c r="B3" s="172" t="s">
        <v>106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31" t="s">
        <v>165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32" t="s">
        <v>146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33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2:33" ht="17.25" customHeight="1">
      <c r="B7" s="3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2:33" ht="17.25" customHeight="1">
      <c r="B8" s="35" t="s">
        <v>121</v>
      </c>
      <c r="C8" s="35"/>
      <c r="D8" s="28"/>
      <c r="E8" s="14"/>
      <c r="F8" s="14"/>
      <c r="G8" s="14"/>
      <c r="H8" s="14"/>
      <c r="I8" s="14"/>
      <c r="J8" s="14"/>
      <c r="K8" s="14"/>
      <c r="L8" s="14"/>
      <c r="M8" s="14"/>
      <c r="N8" s="14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2:33" s="1" customFormat="1" ht="3.7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2:33" s="37" customFormat="1" ht="12" customHeight="1">
      <c r="B10" s="20" t="s">
        <v>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6</v>
      </c>
      <c r="Q10" s="13"/>
      <c r="R10" s="19" t="s">
        <v>31</v>
      </c>
      <c r="S10" s="19"/>
      <c r="U10" s="20" t="s">
        <v>9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0"/>
    </row>
    <row r="11" spans="2:19" s="37" customFormat="1" ht="2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2:33" s="37" customFormat="1" ht="11.25">
      <c r="B12" s="10" t="s">
        <v>107</v>
      </c>
      <c r="C12" s="5"/>
      <c r="D12" s="9" t="s">
        <v>119</v>
      </c>
      <c r="E12" s="9"/>
      <c r="F12" s="9"/>
      <c r="G12" s="9"/>
      <c r="H12" s="9"/>
      <c r="I12" s="9"/>
      <c r="J12" s="9"/>
      <c r="K12" s="9"/>
      <c r="L12" s="9"/>
      <c r="M12" s="5"/>
      <c r="N12" s="9" t="s">
        <v>110</v>
      </c>
      <c r="O12" s="3"/>
      <c r="P12" s="10"/>
      <c r="Q12" s="23"/>
      <c r="R12" s="10" t="s">
        <v>32</v>
      </c>
      <c r="S12" s="10"/>
      <c r="U12" s="9" t="s">
        <v>110</v>
      </c>
      <c r="V12" s="5"/>
      <c r="W12" s="9"/>
      <c r="X12" s="9"/>
      <c r="Y12" s="9"/>
      <c r="Z12" s="9"/>
      <c r="AA12" s="9"/>
      <c r="AB12" s="9"/>
      <c r="AC12" s="9"/>
      <c r="AD12" s="9"/>
      <c r="AE12" s="164" t="s">
        <v>119</v>
      </c>
      <c r="AF12" s="5"/>
      <c r="AG12" s="10" t="s">
        <v>107</v>
      </c>
    </row>
    <row r="13" spans="2:33" s="38" customFormat="1" ht="2.25" customHeight="1">
      <c r="B13" s="23"/>
      <c r="C13" s="5"/>
      <c r="D13" s="3"/>
      <c r="E13" s="3"/>
      <c r="F13" s="3"/>
      <c r="G13" s="3"/>
      <c r="H13" s="3"/>
      <c r="I13" s="3"/>
      <c r="J13" s="3"/>
      <c r="K13" s="3"/>
      <c r="L13" s="3"/>
      <c r="M13" s="5"/>
      <c r="N13" s="3"/>
      <c r="O13" s="3"/>
      <c r="P13" s="10"/>
      <c r="Q13" s="23"/>
      <c r="R13" s="10"/>
      <c r="S13" s="10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23"/>
    </row>
    <row r="14" spans="2:33" s="38" customFormat="1" ht="11.25">
      <c r="B14" s="24" t="s">
        <v>108</v>
      </c>
      <c r="C14" s="5"/>
      <c r="D14" s="25" t="s">
        <v>120</v>
      </c>
      <c r="E14" s="5"/>
      <c r="F14" s="9" t="s">
        <v>152</v>
      </c>
      <c r="G14" s="21"/>
      <c r="H14" s="9"/>
      <c r="I14" s="21"/>
      <c r="J14" s="9"/>
      <c r="K14" s="5"/>
      <c r="L14" s="9" t="s">
        <v>112</v>
      </c>
      <c r="M14" s="5"/>
      <c r="N14" s="9" t="s">
        <v>115</v>
      </c>
      <c r="O14" s="3"/>
      <c r="P14" s="10"/>
      <c r="Q14" s="23"/>
      <c r="R14" s="10"/>
      <c r="S14" s="10"/>
      <c r="U14" s="9" t="s">
        <v>115</v>
      </c>
      <c r="V14" s="5"/>
      <c r="W14" s="9" t="s">
        <v>112</v>
      </c>
      <c r="X14" s="26"/>
      <c r="Y14" s="9" t="s">
        <v>152</v>
      </c>
      <c r="Z14" s="21"/>
      <c r="AA14" s="9"/>
      <c r="AB14" s="21"/>
      <c r="AC14" s="9"/>
      <c r="AD14" s="26"/>
      <c r="AE14" s="25" t="s">
        <v>120</v>
      </c>
      <c r="AF14" s="5"/>
      <c r="AG14" s="24" t="s">
        <v>108</v>
      </c>
    </row>
    <row r="15" spans="2:33" s="38" customFormat="1" ht="2.25" customHeight="1">
      <c r="B15" s="27"/>
      <c r="C15" s="5"/>
      <c r="D15" s="25"/>
      <c r="E15" s="5"/>
      <c r="F15" s="3"/>
      <c r="G15" s="3"/>
      <c r="H15" s="3"/>
      <c r="I15" s="3"/>
      <c r="J15" s="3"/>
      <c r="K15" s="5"/>
      <c r="L15" s="3"/>
      <c r="M15" s="5"/>
      <c r="N15" s="27"/>
      <c r="O15" s="3"/>
      <c r="P15" s="10"/>
      <c r="Q15" s="23"/>
      <c r="R15" s="10"/>
      <c r="S15" s="10"/>
      <c r="U15" s="27"/>
      <c r="V15" s="5"/>
      <c r="W15" s="3"/>
      <c r="X15" s="26"/>
      <c r="Y15" s="3"/>
      <c r="Z15" s="3"/>
      <c r="AA15" s="3"/>
      <c r="AB15" s="3"/>
      <c r="AC15" s="3"/>
      <c r="AD15" s="3"/>
      <c r="AE15" s="25"/>
      <c r="AF15" s="5"/>
      <c r="AG15" s="27"/>
    </row>
    <row r="16" spans="2:33" s="39" customFormat="1" ht="11.25">
      <c r="B16" s="27" t="s">
        <v>109</v>
      </c>
      <c r="C16" s="26"/>
      <c r="D16" s="25"/>
      <c r="E16" s="26"/>
      <c r="F16" s="25" t="s">
        <v>120</v>
      </c>
      <c r="G16" s="4"/>
      <c r="H16" s="9" t="s">
        <v>150</v>
      </c>
      <c r="I16" s="3"/>
      <c r="J16" s="9" t="s">
        <v>151</v>
      </c>
      <c r="K16" s="26"/>
      <c r="L16" s="25" t="s">
        <v>114</v>
      </c>
      <c r="M16" s="26"/>
      <c r="N16" s="25" t="s">
        <v>116</v>
      </c>
      <c r="O16" s="4"/>
      <c r="P16" s="19"/>
      <c r="Q16" s="29"/>
      <c r="R16" s="19"/>
      <c r="S16" s="19"/>
      <c r="U16" s="25" t="s">
        <v>116</v>
      </c>
      <c r="V16" s="26"/>
      <c r="W16" s="25" t="s">
        <v>114</v>
      </c>
      <c r="X16" s="26"/>
      <c r="Y16" s="9" t="s">
        <v>151</v>
      </c>
      <c r="Z16" s="4"/>
      <c r="AA16" s="9" t="s">
        <v>150</v>
      </c>
      <c r="AB16" s="4"/>
      <c r="AC16" s="25" t="s">
        <v>120</v>
      </c>
      <c r="AD16" s="26"/>
      <c r="AE16" s="25"/>
      <c r="AF16" s="26"/>
      <c r="AG16" s="27" t="s">
        <v>109</v>
      </c>
    </row>
    <row r="17" spans="2:33" s="39" customFormat="1" ht="11.25">
      <c r="B17" s="27"/>
      <c r="C17" s="26"/>
      <c r="D17" s="25"/>
      <c r="E17" s="26"/>
      <c r="F17" s="25"/>
      <c r="G17" s="4"/>
      <c r="H17" s="25" t="s">
        <v>153</v>
      </c>
      <c r="I17" s="4"/>
      <c r="J17" s="25" t="s">
        <v>154</v>
      </c>
      <c r="K17" s="26"/>
      <c r="L17" s="25" t="s">
        <v>113</v>
      </c>
      <c r="M17" s="26"/>
      <c r="N17" s="25" t="s">
        <v>117</v>
      </c>
      <c r="O17" s="4"/>
      <c r="P17" s="19"/>
      <c r="Q17" s="29"/>
      <c r="R17" s="19"/>
      <c r="S17" s="19"/>
      <c r="U17" s="25" t="s">
        <v>117</v>
      </c>
      <c r="V17" s="26"/>
      <c r="W17" s="25" t="s">
        <v>113</v>
      </c>
      <c r="X17" s="26"/>
      <c r="Y17" s="25" t="s">
        <v>154</v>
      </c>
      <c r="Z17" s="4"/>
      <c r="AA17" s="25" t="s">
        <v>153</v>
      </c>
      <c r="AB17" s="4"/>
      <c r="AC17" s="25"/>
      <c r="AD17" s="26"/>
      <c r="AE17" s="25"/>
      <c r="AF17" s="26"/>
      <c r="AG17" s="27"/>
    </row>
    <row r="18" spans="2:33" s="39" customFormat="1" ht="11.25">
      <c r="B18" s="27"/>
      <c r="C18" s="26"/>
      <c r="D18" s="25"/>
      <c r="E18" s="26"/>
      <c r="F18" s="25"/>
      <c r="G18" s="4"/>
      <c r="H18" s="25" t="s">
        <v>155</v>
      </c>
      <c r="I18" s="4"/>
      <c r="J18" s="25"/>
      <c r="K18" s="26"/>
      <c r="L18" s="25" t="s">
        <v>111</v>
      </c>
      <c r="M18" s="26"/>
      <c r="N18" s="25" t="s">
        <v>118</v>
      </c>
      <c r="O18" s="4"/>
      <c r="P18" s="19"/>
      <c r="Q18" s="29"/>
      <c r="R18" s="19"/>
      <c r="S18" s="19"/>
      <c r="U18" s="25" t="s">
        <v>118</v>
      </c>
      <c r="V18" s="26"/>
      <c r="W18" s="25" t="s">
        <v>111</v>
      </c>
      <c r="X18" s="26"/>
      <c r="Y18" s="25"/>
      <c r="Z18" s="4"/>
      <c r="AA18" s="25" t="s">
        <v>155</v>
      </c>
      <c r="AB18" s="4"/>
      <c r="AC18" s="25"/>
      <c r="AD18" s="26"/>
      <c r="AE18" s="25"/>
      <c r="AF18" s="26"/>
      <c r="AG18" s="27"/>
    </row>
    <row r="19" spans="2:33" s="40" customFormat="1" ht="2.25" customHeight="1">
      <c r="B19" s="16"/>
      <c r="C19" s="8"/>
      <c r="D19" s="15"/>
      <c r="E19" s="8"/>
      <c r="F19" s="15"/>
      <c r="G19" s="8"/>
      <c r="H19" s="15"/>
      <c r="I19" s="8"/>
      <c r="J19" s="15"/>
      <c r="K19" s="8"/>
      <c r="L19" s="15"/>
      <c r="M19" s="8"/>
      <c r="N19" s="15"/>
      <c r="O19" s="8"/>
      <c r="U19" s="16"/>
      <c r="V19" s="8"/>
      <c r="W19" s="15"/>
      <c r="X19" s="8"/>
      <c r="Y19" s="15"/>
      <c r="Z19" s="8"/>
      <c r="AA19" s="15"/>
      <c r="AB19" s="8"/>
      <c r="AC19" s="15"/>
      <c r="AD19" s="8"/>
      <c r="AE19" s="15"/>
      <c r="AF19" s="8"/>
      <c r="AG19" s="15"/>
    </row>
    <row r="20" spans="2:64" s="37" customFormat="1" ht="12" customHeight="1">
      <c r="B20" s="61">
        <f>D20+N20</f>
        <v>194142</v>
      </c>
      <c r="C20" s="62"/>
      <c r="D20" s="61">
        <f>F20+L20</f>
        <v>140539</v>
      </c>
      <c r="E20" s="62"/>
      <c r="F20" s="61">
        <f>F21+F22</f>
        <v>140438</v>
      </c>
      <c r="G20" s="62"/>
      <c r="H20" s="61">
        <f>H21+H22</f>
        <v>106208</v>
      </c>
      <c r="I20" s="62"/>
      <c r="J20" s="61">
        <f>J21+J22</f>
        <v>34230</v>
      </c>
      <c r="K20" s="62"/>
      <c r="L20" s="61">
        <f>L21+L22</f>
        <v>101</v>
      </c>
      <c r="M20" s="62"/>
      <c r="N20" s="61">
        <f>N21+N22</f>
        <v>53603</v>
      </c>
      <c r="O20" s="63" t="s">
        <v>8</v>
      </c>
      <c r="P20" s="64" t="s">
        <v>122</v>
      </c>
      <c r="Q20" s="64" t="s">
        <v>123</v>
      </c>
      <c r="R20" s="64"/>
      <c r="S20" s="64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2:64" s="42" customFormat="1" ht="12" customHeight="1">
      <c r="B21" s="66">
        <f>D21+N21</f>
        <v>131069</v>
      </c>
      <c r="C21" s="67"/>
      <c r="D21" s="66">
        <f>F21+L21</f>
        <v>94184</v>
      </c>
      <c r="E21" s="67"/>
      <c r="F21" s="66">
        <v>94184</v>
      </c>
      <c r="G21" s="67"/>
      <c r="H21" s="66">
        <v>79771</v>
      </c>
      <c r="I21" s="67"/>
      <c r="J21" s="66">
        <v>14413</v>
      </c>
      <c r="K21" s="67"/>
      <c r="L21" s="66">
        <v>0</v>
      </c>
      <c r="M21" s="67"/>
      <c r="N21" s="66">
        <v>36885</v>
      </c>
      <c r="O21" s="67" t="s">
        <v>8</v>
      </c>
      <c r="P21" s="68" t="s">
        <v>124</v>
      </c>
      <c r="Q21" s="68"/>
      <c r="R21" s="68" t="s">
        <v>125</v>
      </c>
      <c r="S21" s="68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</row>
    <row r="22" spans="2:64" s="42" customFormat="1" ht="12" customHeight="1">
      <c r="B22" s="66">
        <f>D22+N22</f>
        <v>63073</v>
      </c>
      <c r="C22" s="67"/>
      <c r="D22" s="66">
        <f>F22+L22</f>
        <v>46355</v>
      </c>
      <c r="E22" s="67"/>
      <c r="F22" s="66">
        <v>46254</v>
      </c>
      <c r="G22" s="67"/>
      <c r="H22" s="66">
        <v>26437</v>
      </c>
      <c r="I22" s="67"/>
      <c r="J22" s="66">
        <v>19817</v>
      </c>
      <c r="K22" s="67"/>
      <c r="L22" s="66">
        <v>101</v>
      </c>
      <c r="M22" s="67"/>
      <c r="N22" s="66">
        <v>16718</v>
      </c>
      <c r="O22" s="67" t="s">
        <v>8</v>
      </c>
      <c r="P22" s="68" t="s">
        <v>126</v>
      </c>
      <c r="Q22" s="68"/>
      <c r="R22" s="68" t="s">
        <v>127</v>
      </c>
      <c r="S22" s="68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2:64" s="37" customFormat="1" ht="12" customHeight="1">
      <c r="B23" s="61"/>
      <c r="C23" s="62"/>
      <c r="D23" s="61"/>
      <c r="E23" s="62"/>
      <c r="F23" s="61"/>
      <c r="G23" s="62"/>
      <c r="H23" s="61"/>
      <c r="I23" s="62"/>
      <c r="J23" s="61"/>
      <c r="K23" s="62"/>
      <c r="L23" s="61"/>
      <c r="M23" s="62"/>
      <c r="N23" s="61"/>
      <c r="O23" s="62"/>
      <c r="P23" s="64" t="s">
        <v>128</v>
      </c>
      <c r="Q23" s="64" t="s">
        <v>129</v>
      </c>
      <c r="R23" s="64"/>
      <c r="S23" s="64"/>
      <c r="T23" s="65"/>
      <c r="U23" s="61">
        <f>U24+U25</f>
        <v>75269</v>
      </c>
      <c r="V23" s="65"/>
      <c r="W23" s="61">
        <f>W24+W25</f>
        <v>0</v>
      </c>
      <c r="X23" s="65"/>
      <c r="Y23" s="61">
        <f>Y24+Y25</f>
        <v>22296</v>
      </c>
      <c r="Z23" s="65"/>
      <c r="AA23" s="61">
        <f>AA24+AA25</f>
        <v>113768</v>
      </c>
      <c r="AB23" s="65"/>
      <c r="AC23" s="61">
        <f>AC24+AC25</f>
        <v>136064</v>
      </c>
      <c r="AD23" s="65"/>
      <c r="AE23" s="65">
        <f>W23+AC23</f>
        <v>136064</v>
      </c>
      <c r="AF23" s="65"/>
      <c r="AG23" s="65">
        <f>AE23+U23</f>
        <v>211333</v>
      </c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2:64" s="42" customFormat="1" ht="12" customHeight="1">
      <c r="B24" s="66"/>
      <c r="C24" s="67"/>
      <c r="D24" s="66"/>
      <c r="E24" s="67"/>
      <c r="F24" s="66"/>
      <c r="G24" s="67"/>
      <c r="H24" s="66"/>
      <c r="I24" s="67"/>
      <c r="J24" s="66"/>
      <c r="K24" s="67"/>
      <c r="L24" s="66"/>
      <c r="M24" s="67"/>
      <c r="N24" s="66"/>
      <c r="O24" s="67"/>
      <c r="P24" s="68" t="s">
        <v>130</v>
      </c>
      <c r="Q24" s="68"/>
      <c r="R24" s="68" t="s">
        <v>131</v>
      </c>
      <c r="S24" s="68"/>
      <c r="T24" s="69"/>
      <c r="U24" s="69">
        <v>58392</v>
      </c>
      <c r="V24" s="69"/>
      <c r="W24" s="69">
        <v>0</v>
      </c>
      <c r="X24" s="69"/>
      <c r="Y24" s="69">
        <v>15507</v>
      </c>
      <c r="Z24" s="69"/>
      <c r="AA24" s="69">
        <v>95568</v>
      </c>
      <c r="AB24" s="69"/>
      <c r="AC24" s="69">
        <v>111075</v>
      </c>
      <c r="AD24" s="69"/>
      <c r="AE24" s="69">
        <f>W24+AC24</f>
        <v>111075</v>
      </c>
      <c r="AF24" s="69"/>
      <c r="AG24" s="69">
        <f>AE24+U24</f>
        <v>169467</v>
      </c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2:64" s="42" customFormat="1" ht="12" customHeight="1">
      <c r="B25" s="66"/>
      <c r="C25" s="67"/>
      <c r="D25" s="66"/>
      <c r="E25" s="67"/>
      <c r="F25" s="66"/>
      <c r="G25" s="67"/>
      <c r="H25" s="66"/>
      <c r="I25" s="67"/>
      <c r="J25" s="66"/>
      <c r="K25" s="67"/>
      <c r="L25" s="66"/>
      <c r="M25" s="67"/>
      <c r="N25" s="66"/>
      <c r="O25" s="67"/>
      <c r="P25" s="68" t="s">
        <v>132</v>
      </c>
      <c r="Q25" s="68"/>
      <c r="R25" s="68" t="s">
        <v>133</v>
      </c>
      <c r="S25" s="68"/>
      <c r="T25" s="69"/>
      <c r="U25" s="69">
        <v>16877</v>
      </c>
      <c r="V25" s="69"/>
      <c r="W25" s="69">
        <v>0</v>
      </c>
      <c r="X25" s="69"/>
      <c r="Y25" s="69">
        <v>6789</v>
      </c>
      <c r="Z25" s="69"/>
      <c r="AA25" s="69">
        <v>18200</v>
      </c>
      <c r="AB25" s="69"/>
      <c r="AC25" s="69">
        <v>24989</v>
      </c>
      <c r="AD25" s="69"/>
      <c r="AE25" s="69">
        <f>W25+AC25</f>
        <v>24989</v>
      </c>
      <c r="AF25" s="69"/>
      <c r="AG25" s="69">
        <f>AE25+U25</f>
        <v>41866</v>
      </c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2:64" s="59" customFormat="1" ht="12" customHeight="1">
      <c r="B26" s="70">
        <f>D26+N26</f>
        <v>17191</v>
      </c>
      <c r="C26" s="71"/>
      <c r="D26" s="70">
        <f>F26+L26</f>
        <v>-4475</v>
      </c>
      <c r="E26" s="71"/>
      <c r="F26" s="70">
        <f>AC23-F20</f>
        <v>-4374</v>
      </c>
      <c r="G26" s="71"/>
      <c r="H26" s="70">
        <f>AA23-H20</f>
        <v>7560</v>
      </c>
      <c r="I26" s="71"/>
      <c r="J26" s="70">
        <f>Y23-J20</f>
        <v>-11934</v>
      </c>
      <c r="K26" s="71"/>
      <c r="L26" s="70">
        <f>W23-L20</f>
        <v>-101</v>
      </c>
      <c r="M26" s="71"/>
      <c r="N26" s="70">
        <f>U23-N20</f>
        <v>21666</v>
      </c>
      <c r="O26" s="70"/>
      <c r="P26" s="72" t="s">
        <v>134</v>
      </c>
      <c r="Q26" s="72" t="s">
        <v>135</v>
      </c>
      <c r="R26" s="72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2:64" s="44" customFormat="1" ht="12" customHeight="1" thickBot="1">
      <c r="B27" s="73"/>
      <c r="C27" s="74"/>
      <c r="D27" s="73"/>
      <c r="E27" s="74"/>
      <c r="F27" s="73"/>
      <c r="G27" s="74"/>
      <c r="H27" s="73"/>
      <c r="I27" s="74"/>
      <c r="J27" s="73"/>
      <c r="K27" s="74"/>
      <c r="L27" s="73"/>
      <c r="M27" s="74"/>
      <c r="N27" s="73"/>
      <c r="O27" s="73"/>
      <c r="P27" s="75"/>
      <c r="Q27" s="75" t="s">
        <v>144</v>
      </c>
      <c r="R27" s="75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2:33" s="45" customFormat="1" ht="21" customHeight="1">
      <c r="B28" s="76" t="s">
        <v>136</v>
      </c>
      <c r="C28" s="76"/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</row>
    <row r="29" spans="2:33" s="45" customFormat="1" ht="3.75" customHeight="1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/>
      <c r="P29" s="82"/>
      <c r="Q29" s="83"/>
      <c r="R29" s="84"/>
      <c r="S29" s="84"/>
      <c r="T29" s="85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</row>
    <row r="30" spans="2:33" s="37" customFormat="1" ht="12" customHeight="1">
      <c r="B30" s="20" t="s">
        <v>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"/>
      <c r="P30" s="22" t="s">
        <v>6</v>
      </c>
      <c r="Q30" s="13"/>
      <c r="R30" s="19" t="s">
        <v>31</v>
      </c>
      <c r="S30" s="19"/>
      <c r="U30" s="20" t="s">
        <v>9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0"/>
    </row>
    <row r="31" spans="2:19" s="37" customFormat="1" ht="2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1"/>
      <c r="Q31" s="2"/>
      <c r="R31" s="21"/>
      <c r="S31" s="21"/>
    </row>
    <row r="32" spans="2:33" s="37" customFormat="1" ht="11.25">
      <c r="B32" s="10" t="s">
        <v>107</v>
      </c>
      <c r="C32" s="5"/>
      <c r="D32" s="9" t="s">
        <v>119</v>
      </c>
      <c r="E32" s="9"/>
      <c r="F32" s="9"/>
      <c r="G32" s="9"/>
      <c r="H32" s="9"/>
      <c r="I32" s="9"/>
      <c r="J32" s="9"/>
      <c r="K32" s="9"/>
      <c r="L32" s="9"/>
      <c r="M32" s="5"/>
      <c r="N32" s="9" t="s">
        <v>110</v>
      </c>
      <c r="O32" s="3"/>
      <c r="P32" s="10"/>
      <c r="Q32" s="23"/>
      <c r="R32" s="10" t="s">
        <v>32</v>
      </c>
      <c r="S32" s="10"/>
      <c r="U32" s="9" t="s">
        <v>110</v>
      </c>
      <c r="V32" s="5"/>
      <c r="W32" s="9"/>
      <c r="X32" s="9"/>
      <c r="Y32" s="9"/>
      <c r="Z32" s="9"/>
      <c r="AA32" s="9"/>
      <c r="AB32" s="9"/>
      <c r="AC32" s="9"/>
      <c r="AD32" s="9"/>
      <c r="AE32" s="164" t="s">
        <v>119</v>
      </c>
      <c r="AF32" s="5"/>
      <c r="AG32" s="10" t="s">
        <v>107</v>
      </c>
    </row>
    <row r="33" spans="2:33" s="38" customFormat="1" ht="2.25" customHeight="1">
      <c r="B33" s="23"/>
      <c r="C33" s="5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  <c r="P33" s="10"/>
      <c r="Q33" s="23"/>
      <c r="R33" s="10"/>
      <c r="S33" s="10"/>
      <c r="U33" s="3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23"/>
    </row>
    <row r="34" spans="2:33" s="38" customFormat="1" ht="11.25">
      <c r="B34" s="24" t="s">
        <v>108</v>
      </c>
      <c r="C34" s="5"/>
      <c r="D34" s="25" t="s">
        <v>120</v>
      </c>
      <c r="E34" s="5"/>
      <c r="F34" s="9" t="s">
        <v>152</v>
      </c>
      <c r="G34" s="21"/>
      <c r="H34" s="9"/>
      <c r="I34" s="21"/>
      <c r="J34" s="9"/>
      <c r="K34" s="5"/>
      <c r="L34" s="9" t="s">
        <v>112</v>
      </c>
      <c r="M34" s="5"/>
      <c r="N34" s="9" t="s">
        <v>115</v>
      </c>
      <c r="O34" s="3"/>
      <c r="P34" s="10"/>
      <c r="Q34" s="23"/>
      <c r="R34" s="10"/>
      <c r="S34" s="10"/>
      <c r="U34" s="9" t="s">
        <v>115</v>
      </c>
      <c r="V34" s="5"/>
      <c r="W34" s="9" t="s">
        <v>112</v>
      </c>
      <c r="X34" s="26"/>
      <c r="Y34" s="9" t="s">
        <v>152</v>
      </c>
      <c r="Z34" s="21"/>
      <c r="AA34" s="9"/>
      <c r="AB34" s="21"/>
      <c r="AC34" s="9"/>
      <c r="AD34" s="26"/>
      <c r="AE34" s="25" t="s">
        <v>120</v>
      </c>
      <c r="AF34" s="5"/>
      <c r="AG34" s="24" t="s">
        <v>108</v>
      </c>
    </row>
    <row r="35" spans="2:33" s="38" customFormat="1" ht="2.25" customHeight="1">
      <c r="B35" s="27"/>
      <c r="C35" s="5"/>
      <c r="D35" s="25"/>
      <c r="E35" s="5"/>
      <c r="F35" s="3"/>
      <c r="G35" s="3"/>
      <c r="H35" s="3"/>
      <c r="I35" s="3"/>
      <c r="J35" s="3"/>
      <c r="K35" s="5"/>
      <c r="L35" s="3"/>
      <c r="M35" s="5"/>
      <c r="N35" s="27"/>
      <c r="O35" s="3"/>
      <c r="P35" s="10"/>
      <c r="Q35" s="23"/>
      <c r="R35" s="10"/>
      <c r="S35" s="10"/>
      <c r="U35" s="27"/>
      <c r="V35" s="5"/>
      <c r="W35" s="3"/>
      <c r="X35" s="26"/>
      <c r="Y35" s="3"/>
      <c r="Z35" s="3"/>
      <c r="AA35" s="3"/>
      <c r="AB35" s="3"/>
      <c r="AC35" s="3"/>
      <c r="AD35" s="3"/>
      <c r="AE35" s="25"/>
      <c r="AF35" s="5"/>
      <c r="AG35" s="27"/>
    </row>
    <row r="36" spans="2:33" s="39" customFormat="1" ht="11.25">
      <c r="B36" s="27" t="s">
        <v>109</v>
      </c>
      <c r="C36" s="26"/>
      <c r="D36" s="25"/>
      <c r="E36" s="26"/>
      <c r="F36" s="25" t="s">
        <v>120</v>
      </c>
      <c r="G36" s="4"/>
      <c r="H36" s="9" t="s">
        <v>150</v>
      </c>
      <c r="I36" s="3"/>
      <c r="J36" s="9" t="s">
        <v>151</v>
      </c>
      <c r="K36" s="26"/>
      <c r="L36" s="25" t="s">
        <v>114</v>
      </c>
      <c r="M36" s="26"/>
      <c r="N36" s="25" t="s">
        <v>116</v>
      </c>
      <c r="O36" s="4"/>
      <c r="P36" s="19"/>
      <c r="Q36" s="29"/>
      <c r="R36" s="19"/>
      <c r="S36" s="19"/>
      <c r="U36" s="25" t="s">
        <v>116</v>
      </c>
      <c r="V36" s="26"/>
      <c r="W36" s="25" t="s">
        <v>114</v>
      </c>
      <c r="X36" s="26"/>
      <c r="Y36" s="9" t="s">
        <v>151</v>
      </c>
      <c r="Z36" s="4"/>
      <c r="AA36" s="9" t="s">
        <v>150</v>
      </c>
      <c r="AB36" s="4"/>
      <c r="AC36" s="25" t="s">
        <v>120</v>
      </c>
      <c r="AD36" s="26"/>
      <c r="AE36" s="25"/>
      <c r="AF36" s="26"/>
      <c r="AG36" s="27" t="s">
        <v>109</v>
      </c>
    </row>
    <row r="37" spans="2:33" s="39" customFormat="1" ht="11.25">
      <c r="B37" s="27"/>
      <c r="C37" s="26"/>
      <c r="D37" s="25"/>
      <c r="E37" s="26"/>
      <c r="F37" s="25"/>
      <c r="G37" s="4"/>
      <c r="H37" s="25" t="s">
        <v>153</v>
      </c>
      <c r="I37" s="4"/>
      <c r="J37" s="25" t="s">
        <v>154</v>
      </c>
      <c r="K37" s="26"/>
      <c r="L37" s="25" t="s">
        <v>113</v>
      </c>
      <c r="M37" s="26"/>
      <c r="N37" s="25" t="s">
        <v>117</v>
      </c>
      <c r="O37" s="4"/>
      <c r="P37" s="19"/>
      <c r="Q37" s="29"/>
      <c r="R37" s="19"/>
      <c r="S37" s="19"/>
      <c r="U37" s="25" t="s">
        <v>117</v>
      </c>
      <c r="V37" s="26"/>
      <c r="W37" s="25" t="s">
        <v>113</v>
      </c>
      <c r="X37" s="26"/>
      <c r="Y37" s="25" t="s">
        <v>154</v>
      </c>
      <c r="Z37" s="4"/>
      <c r="AA37" s="25" t="s">
        <v>153</v>
      </c>
      <c r="AB37" s="4"/>
      <c r="AC37" s="25"/>
      <c r="AD37" s="26"/>
      <c r="AE37" s="25"/>
      <c r="AF37" s="26"/>
      <c r="AG37" s="27"/>
    </row>
    <row r="38" spans="2:33" s="39" customFormat="1" ht="11.25">
      <c r="B38" s="27"/>
      <c r="C38" s="26"/>
      <c r="D38" s="25"/>
      <c r="E38" s="26"/>
      <c r="F38" s="25"/>
      <c r="G38" s="4"/>
      <c r="H38" s="25" t="s">
        <v>155</v>
      </c>
      <c r="I38" s="4"/>
      <c r="J38" s="25"/>
      <c r="K38" s="26"/>
      <c r="L38" s="25" t="s">
        <v>111</v>
      </c>
      <c r="M38" s="26"/>
      <c r="N38" s="25" t="s">
        <v>118</v>
      </c>
      <c r="O38" s="4"/>
      <c r="P38" s="19"/>
      <c r="Q38" s="29"/>
      <c r="R38" s="19"/>
      <c r="S38" s="19"/>
      <c r="U38" s="25" t="s">
        <v>118</v>
      </c>
      <c r="V38" s="26"/>
      <c r="W38" s="25" t="s">
        <v>111</v>
      </c>
      <c r="X38" s="26"/>
      <c r="Y38" s="25"/>
      <c r="Z38" s="4"/>
      <c r="AA38" s="25" t="s">
        <v>155</v>
      </c>
      <c r="AB38" s="4"/>
      <c r="AC38" s="25"/>
      <c r="AD38" s="26"/>
      <c r="AE38" s="25"/>
      <c r="AF38" s="26"/>
      <c r="AG38" s="27"/>
    </row>
    <row r="39" spans="2:33" s="45" customFormat="1" ht="1.5" customHeight="1">
      <c r="B39" s="94"/>
      <c r="C39" s="95"/>
      <c r="D39" s="96"/>
      <c r="E39" s="95"/>
      <c r="F39" s="96"/>
      <c r="G39" s="95"/>
      <c r="H39" s="96"/>
      <c r="I39" s="95"/>
      <c r="J39" s="96"/>
      <c r="K39" s="95"/>
      <c r="L39" s="96"/>
      <c r="M39" s="95"/>
      <c r="N39" s="96"/>
      <c r="O39" s="95"/>
      <c r="P39" s="97"/>
      <c r="Q39" s="97"/>
      <c r="R39" s="97"/>
      <c r="S39" s="97"/>
      <c r="T39" s="97"/>
      <c r="U39" s="94"/>
      <c r="V39" s="95"/>
      <c r="W39" s="96"/>
      <c r="X39" s="95"/>
      <c r="Y39" s="96"/>
      <c r="Z39" s="95"/>
      <c r="AA39" s="96"/>
      <c r="AB39" s="95"/>
      <c r="AC39" s="96"/>
      <c r="AD39" s="95"/>
      <c r="AE39" s="96"/>
      <c r="AF39" s="95"/>
      <c r="AG39" s="96"/>
    </row>
    <row r="40" spans="2:33" s="45" customFormat="1" ht="12.75">
      <c r="B40" s="98"/>
      <c r="C40" s="99"/>
      <c r="D40" s="98"/>
      <c r="E40" s="63"/>
      <c r="F40" s="98"/>
      <c r="G40" s="63"/>
      <c r="H40" s="98"/>
      <c r="I40" s="63"/>
      <c r="J40" s="98"/>
      <c r="K40" s="63"/>
      <c r="L40" s="98"/>
      <c r="M40" s="63"/>
      <c r="N40" s="98"/>
      <c r="O40" s="63"/>
      <c r="P40" s="93" t="s">
        <v>134</v>
      </c>
      <c r="Q40" s="93" t="s">
        <v>135</v>
      </c>
      <c r="R40" s="98"/>
      <c r="S40" s="98"/>
      <c r="T40" s="99"/>
      <c r="U40" s="98">
        <f>N26</f>
        <v>21666</v>
      </c>
      <c r="V40" s="99"/>
      <c r="W40" s="98">
        <f>L26</f>
        <v>-101</v>
      </c>
      <c r="X40" s="99"/>
      <c r="Y40" s="98">
        <f>J26</f>
        <v>-11934</v>
      </c>
      <c r="Z40" s="99"/>
      <c r="AA40" s="98">
        <f>H26</f>
        <v>7560</v>
      </c>
      <c r="AB40" s="99"/>
      <c r="AC40" s="98">
        <f>F26</f>
        <v>-4374</v>
      </c>
      <c r="AD40" s="99"/>
      <c r="AE40" s="98">
        <f>W40+AC40</f>
        <v>-4475</v>
      </c>
      <c r="AF40" s="99"/>
      <c r="AG40" s="98">
        <f>AE40+U40</f>
        <v>17191</v>
      </c>
    </row>
    <row r="41" spans="2:33" s="45" customFormat="1" ht="12.75">
      <c r="B41" s="100"/>
      <c r="C41" s="65"/>
      <c r="D41" s="100"/>
      <c r="E41" s="62"/>
      <c r="F41" s="100"/>
      <c r="G41" s="62"/>
      <c r="H41" s="100"/>
      <c r="I41" s="62"/>
      <c r="J41" s="100"/>
      <c r="K41" s="62"/>
      <c r="L41" s="100"/>
      <c r="M41" s="62"/>
      <c r="N41" s="100"/>
      <c r="O41" s="62"/>
      <c r="P41" s="101"/>
      <c r="Q41" s="101" t="s">
        <v>144</v>
      </c>
      <c r="R41" s="100"/>
      <c r="S41" s="100"/>
      <c r="T41" s="65"/>
      <c r="U41" s="100"/>
      <c r="V41" s="65"/>
      <c r="W41" s="100"/>
      <c r="X41" s="65"/>
      <c r="Y41" s="100"/>
      <c r="Z41" s="65"/>
      <c r="AA41" s="100"/>
      <c r="AB41" s="65"/>
      <c r="AC41" s="100"/>
      <c r="AD41" s="65"/>
      <c r="AE41" s="100"/>
      <c r="AF41" s="65"/>
      <c r="AG41" s="100"/>
    </row>
    <row r="42" spans="2:33" s="45" customFormat="1" ht="12.75">
      <c r="B42" s="98">
        <f>D42+N42</f>
        <v>854</v>
      </c>
      <c r="C42" s="65"/>
      <c r="D42" s="98">
        <f>F42+L42</f>
        <v>480</v>
      </c>
      <c r="E42" s="62"/>
      <c r="F42" s="98">
        <f>F43+F44</f>
        <v>480</v>
      </c>
      <c r="G42" s="62"/>
      <c r="H42" s="98">
        <f>H43+H44</f>
        <v>296</v>
      </c>
      <c r="I42" s="62"/>
      <c r="J42" s="98">
        <f>J43+J44</f>
        <v>184</v>
      </c>
      <c r="K42" s="62"/>
      <c r="L42" s="98">
        <f>L43+L44</f>
        <v>0</v>
      </c>
      <c r="M42" s="62"/>
      <c r="N42" s="98">
        <f>N43+N44</f>
        <v>374</v>
      </c>
      <c r="O42" s="62"/>
      <c r="P42" s="102" t="s">
        <v>10</v>
      </c>
      <c r="Q42" s="102" t="s">
        <v>11</v>
      </c>
      <c r="R42" s="102"/>
      <c r="S42" s="64"/>
      <c r="T42" s="65"/>
      <c r="U42" s="98">
        <f>U43+U44</f>
        <v>522</v>
      </c>
      <c r="V42" s="62"/>
      <c r="W42" s="98">
        <f>W43+W44</f>
        <v>0</v>
      </c>
      <c r="X42" s="62"/>
      <c r="Y42" s="98">
        <f>Y43+Y44</f>
        <v>98</v>
      </c>
      <c r="Z42" s="62"/>
      <c r="AA42" s="98">
        <f>AA43+AA44</f>
        <v>316</v>
      </c>
      <c r="AB42" s="62"/>
      <c r="AC42" s="98">
        <f>AC43+AC44</f>
        <v>414</v>
      </c>
      <c r="AD42" s="65"/>
      <c r="AE42" s="65">
        <f>W42+AC42</f>
        <v>414</v>
      </c>
      <c r="AF42" s="65"/>
      <c r="AG42" s="65">
        <f>AE42+U42</f>
        <v>936</v>
      </c>
    </row>
    <row r="43" spans="2:33" s="45" customFormat="1" ht="12.75">
      <c r="B43" s="103">
        <f>D43+N43</f>
        <v>669</v>
      </c>
      <c r="C43" s="99"/>
      <c r="D43" s="103">
        <f>F43+L43</f>
        <v>376</v>
      </c>
      <c r="E43" s="63"/>
      <c r="F43" s="65">
        <v>376</v>
      </c>
      <c r="G43" s="63"/>
      <c r="H43" s="65">
        <v>232</v>
      </c>
      <c r="I43" s="63"/>
      <c r="J43" s="65">
        <v>144</v>
      </c>
      <c r="K43" s="63"/>
      <c r="L43" s="65">
        <v>0</v>
      </c>
      <c r="M43" s="63"/>
      <c r="N43" s="65">
        <v>293</v>
      </c>
      <c r="O43" s="104"/>
      <c r="P43" s="105" t="s">
        <v>34</v>
      </c>
      <c r="Q43" s="105"/>
      <c r="R43" s="105" t="s">
        <v>35</v>
      </c>
      <c r="S43" s="106"/>
      <c r="T43" s="107"/>
      <c r="U43" s="65">
        <v>395</v>
      </c>
      <c r="V43" s="65"/>
      <c r="W43" s="65">
        <v>0</v>
      </c>
      <c r="X43" s="65"/>
      <c r="Y43" s="65">
        <v>74</v>
      </c>
      <c r="Z43" s="65"/>
      <c r="AA43" s="65">
        <v>239</v>
      </c>
      <c r="AB43" s="65"/>
      <c r="AC43" s="65">
        <v>313</v>
      </c>
      <c r="AD43" s="65"/>
      <c r="AE43" s="65">
        <f>W43+AC43</f>
        <v>313</v>
      </c>
      <c r="AF43" s="65"/>
      <c r="AG43" s="65">
        <f>AE43+U43</f>
        <v>708</v>
      </c>
    </row>
    <row r="44" spans="2:33" s="45" customFormat="1" ht="12.75">
      <c r="B44" s="61">
        <f>D44+N44</f>
        <v>185</v>
      </c>
      <c r="C44" s="65"/>
      <c r="D44" s="61">
        <f>F44+L44</f>
        <v>104</v>
      </c>
      <c r="E44" s="62"/>
      <c r="F44" s="61">
        <f>F46+F47</f>
        <v>104</v>
      </c>
      <c r="G44" s="62"/>
      <c r="H44" s="61">
        <f>H46+H47</f>
        <v>64</v>
      </c>
      <c r="I44" s="62"/>
      <c r="J44" s="61">
        <f>J46+J47</f>
        <v>40</v>
      </c>
      <c r="K44" s="62"/>
      <c r="L44" s="61">
        <f>L46+L47</f>
        <v>0</v>
      </c>
      <c r="M44" s="62"/>
      <c r="N44" s="61">
        <f>N46+N47</f>
        <v>81</v>
      </c>
      <c r="O44" s="62"/>
      <c r="P44" s="102" t="s">
        <v>36</v>
      </c>
      <c r="Q44" s="102"/>
      <c r="R44" s="102" t="s">
        <v>37</v>
      </c>
      <c r="S44" s="61"/>
      <c r="T44" s="61"/>
      <c r="U44" s="61">
        <f>U46+U47</f>
        <v>127</v>
      </c>
      <c r="V44" s="62"/>
      <c r="W44" s="61">
        <f>W46+W47</f>
        <v>0</v>
      </c>
      <c r="X44" s="62"/>
      <c r="Y44" s="61">
        <f>Y46+Y47</f>
        <v>24</v>
      </c>
      <c r="Z44" s="62"/>
      <c r="AA44" s="61">
        <f>AA46+AA47</f>
        <v>77</v>
      </c>
      <c r="AB44" s="62"/>
      <c r="AC44" s="61">
        <f>AC46+AC47</f>
        <v>101</v>
      </c>
      <c r="AD44" s="61"/>
      <c r="AE44" s="65">
        <f>W44+AC44</f>
        <v>101</v>
      </c>
      <c r="AF44" s="61"/>
      <c r="AG44" s="65">
        <f>AE44+U44</f>
        <v>228</v>
      </c>
    </row>
    <row r="45" spans="2:33" s="46" customFormat="1" ht="12.75">
      <c r="B45" s="108"/>
      <c r="C45" s="109"/>
      <c r="D45" s="108"/>
      <c r="E45" s="109"/>
      <c r="F45" s="108"/>
      <c r="G45" s="109"/>
      <c r="H45" s="108"/>
      <c r="I45" s="109"/>
      <c r="J45" s="108"/>
      <c r="K45" s="109"/>
      <c r="L45" s="108"/>
      <c r="M45" s="109"/>
      <c r="N45" s="108"/>
      <c r="O45" s="108"/>
      <c r="P45" s="102"/>
      <c r="Q45" s="102"/>
      <c r="R45" s="110" t="s">
        <v>38</v>
      </c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</row>
    <row r="46" spans="2:33" s="47" customFormat="1" ht="12.75">
      <c r="B46" s="111">
        <f>D46+N46</f>
        <v>185</v>
      </c>
      <c r="C46" s="111"/>
      <c r="D46" s="111">
        <f>F46+L46</f>
        <v>104</v>
      </c>
      <c r="E46" s="111"/>
      <c r="F46" s="111">
        <v>104</v>
      </c>
      <c r="G46" s="111"/>
      <c r="H46" s="111">
        <v>64</v>
      </c>
      <c r="I46" s="111"/>
      <c r="J46" s="111">
        <v>40</v>
      </c>
      <c r="K46" s="111"/>
      <c r="L46" s="111">
        <v>0</v>
      </c>
      <c r="M46" s="111"/>
      <c r="N46" s="111">
        <v>81</v>
      </c>
      <c r="O46" s="112"/>
      <c r="P46" s="113" t="s">
        <v>39</v>
      </c>
      <c r="Q46" s="113" t="s">
        <v>40</v>
      </c>
      <c r="R46" s="68" t="s">
        <v>40</v>
      </c>
      <c r="S46" s="68"/>
      <c r="T46" s="112"/>
      <c r="U46" s="111">
        <v>127</v>
      </c>
      <c r="V46" s="111"/>
      <c r="W46" s="111">
        <v>0</v>
      </c>
      <c r="X46" s="111"/>
      <c r="Y46" s="111">
        <v>24</v>
      </c>
      <c r="Z46" s="111"/>
      <c r="AA46" s="111">
        <v>77</v>
      </c>
      <c r="AB46" s="111"/>
      <c r="AC46" s="111">
        <v>101</v>
      </c>
      <c r="AD46" s="111"/>
      <c r="AE46" s="111">
        <f>W46+AC46</f>
        <v>101</v>
      </c>
      <c r="AF46" s="111"/>
      <c r="AG46" s="111">
        <f>AE46+U46</f>
        <v>228</v>
      </c>
    </row>
    <row r="47" spans="2:33" s="48" customFormat="1" ht="12.75">
      <c r="B47" s="114">
        <f>D47+N47</f>
        <v>0</v>
      </c>
      <c r="C47" s="69"/>
      <c r="D47" s="114">
        <f>F47+L47</f>
        <v>0</v>
      </c>
      <c r="E47" s="67"/>
      <c r="F47" s="114">
        <v>0</v>
      </c>
      <c r="G47" s="67"/>
      <c r="H47" s="114">
        <v>0</v>
      </c>
      <c r="I47" s="67"/>
      <c r="J47" s="114">
        <v>0</v>
      </c>
      <c r="K47" s="67"/>
      <c r="L47" s="114">
        <v>0</v>
      </c>
      <c r="M47" s="67"/>
      <c r="N47" s="114">
        <v>0</v>
      </c>
      <c r="O47" s="67"/>
      <c r="P47" s="115" t="s">
        <v>41</v>
      </c>
      <c r="Q47" s="115"/>
      <c r="R47" s="115" t="s">
        <v>42</v>
      </c>
      <c r="S47" s="114"/>
      <c r="T47" s="69"/>
      <c r="U47" s="114">
        <v>0</v>
      </c>
      <c r="V47" s="69"/>
      <c r="W47" s="114">
        <v>0</v>
      </c>
      <c r="X47" s="69"/>
      <c r="Y47" s="114">
        <v>0</v>
      </c>
      <c r="Z47" s="69"/>
      <c r="AA47" s="114">
        <v>0</v>
      </c>
      <c r="AB47" s="69"/>
      <c r="AC47" s="114">
        <v>0</v>
      </c>
      <c r="AD47" s="69"/>
      <c r="AE47" s="114">
        <f>W47+AC47</f>
        <v>0</v>
      </c>
      <c r="AF47" s="69"/>
      <c r="AG47" s="114">
        <f>AE47+U47</f>
        <v>0</v>
      </c>
    </row>
    <row r="48" spans="2:33" s="37" customFormat="1" ht="12.75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/>
      <c r="P48" s="102" t="s">
        <v>43</v>
      </c>
      <c r="Q48" s="102" t="s">
        <v>44</v>
      </c>
      <c r="R48" s="102"/>
      <c r="S48" s="117"/>
      <c r="T48" s="117"/>
      <c r="U48" s="116">
        <f>U50+U57</f>
        <v>0</v>
      </c>
      <c r="V48" s="116"/>
      <c r="W48" s="116">
        <f>W50+W57</f>
        <v>3420</v>
      </c>
      <c r="X48" s="116"/>
      <c r="Y48" s="116">
        <f>Y50+Y57</f>
        <v>0</v>
      </c>
      <c r="Z48" s="116"/>
      <c r="AA48" s="116">
        <f>AA50+AA57</f>
        <v>0</v>
      </c>
      <c r="AB48" s="116"/>
      <c r="AC48" s="116">
        <f>AC50+AC57</f>
        <v>0</v>
      </c>
      <c r="AD48" s="116"/>
      <c r="AE48" s="116">
        <f>W48+AC48</f>
        <v>3420</v>
      </c>
      <c r="AF48" s="116"/>
      <c r="AG48" s="116">
        <f>AE48+U48</f>
        <v>3420</v>
      </c>
    </row>
    <row r="49" spans="2:33" s="37" customFormat="1" ht="12.75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7"/>
      <c r="P49" s="102"/>
      <c r="Q49" s="110" t="s">
        <v>45</v>
      </c>
      <c r="R49" s="110"/>
      <c r="S49" s="117"/>
      <c r="T49" s="117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</row>
    <row r="50" spans="2:33" s="38" customFormat="1" ht="12.75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/>
      <c r="P50" s="102" t="s">
        <v>46</v>
      </c>
      <c r="Q50" s="102"/>
      <c r="R50" s="102" t="s">
        <v>47</v>
      </c>
      <c r="S50" s="117"/>
      <c r="T50" s="117"/>
      <c r="U50" s="116">
        <f>U51+U52+U54</f>
        <v>0</v>
      </c>
      <c r="V50" s="116"/>
      <c r="W50" s="116">
        <f>W51+W52+W54</f>
        <v>3420</v>
      </c>
      <c r="X50" s="116"/>
      <c r="Y50" s="116">
        <f>Y51+Y52+Y54</f>
        <v>0</v>
      </c>
      <c r="Z50" s="116"/>
      <c r="AA50" s="116">
        <f>AA51+AA52+AA54</f>
        <v>0</v>
      </c>
      <c r="AB50" s="116"/>
      <c r="AC50" s="116">
        <f>AC51+AC52+AC54</f>
        <v>0</v>
      </c>
      <c r="AD50" s="116"/>
      <c r="AE50" s="116">
        <f>W50+AC50</f>
        <v>3420</v>
      </c>
      <c r="AF50" s="116"/>
      <c r="AG50" s="116">
        <f>AE50+U50</f>
        <v>3420</v>
      </c>
    </row>
    <row r="51" spans="2:33" s="41" customFormat="1" ht="12.75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2"/>
      <c r="P51" s="113" t="s">
        <v>48</v>
      </c>
      <c r="Q51" s="113"/>
      <c r="R51" s="113" t="s">
        <v>49</v>
      </c>
      <c r="S51" s="112"/>
      <c r="T51" s="112"/>
      <c r="U51" s="111">
        <v>0</v>
      </c>
      <c r="V51" s="111"/>
      <c r="W51" s="111">
        <v>2408</v>
      </c>
      <c r="X51" s="111"/>
      <c r="Y51" s="111">
        <v>0</v>
      </c>
      <c r="Z51" s="111"/>
      <c r="AA51" s="111">
        <v>0</v>
      </c>
      <c r="AB51" s="111"/>
      <c r="AC51" s="111">
        <v>0</v>
      </c>
      <c r="AD51" s="111"/>
      <c r="AE51" s="111">
        <f>W51+AC51</f>
        <v>2408</v>
      </c>
      <c r="AF51" s="111"/>
      <c r="AG51" s="111">
        <f>AE51+U51</f>
        <v>2408</v>
      </c>
    </row>
    <row r="52" spans="2:33" s="49" customFormat="1" ht="12.75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2"/>
      <c r="P52" s="113" t="s">
        <v>50</v>
      </c>
      <c r="Q52" s="118"/>
      <c r="R52" s="113" t="s">
        <v>51</v>
      </c>
      <c r="S52" s="112"/>
      <c r="T52" s="112"/>
      <c r="U52" s="111">
        <v>0</v>
      </c>
      <c r="V52" s="111"/>
      <c r="W52" s="111">
        <v>970</v>
      </c>
      <c r="X52" s="111"/>
      <c r="Y52" s="111">
        <v>0</v>
      </c>
      <c r="Z52" s="111"/>
      <c r="AA52" s="111">
        <v>0</v>
      </c>
      <c r="AB52" s="111"/>
      <c r="AC52" s="111">
        <v>0</v>
      </c>
      <c r="AD52" s="111"/>
      <c r="AE52" s="111">
        <f>W52+AC52</f>
        <v>970</v>
      </c>
      <c r="AF52" s="111"/>
      <c r="AG52" s="111">
        <f>AE52+U52</f>
        <v>970</v>
      </c>
    </row>
    <row r="53" spans="2:33" s="49" customFormat="1" ht="12.75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2"/>
      <c r="P53" s="113"/>
      <c r="Q53" s="118"/>
      <c r="R53" s="119" t="s">
        <v>52</v>
      </c>
      <c r="S53" s="112"/>
      <c r="T53" s="112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</row>
    <row r="54" spans="2:33" s="50" customFormat="1" ht="12.75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2"/>
      <c r="P54" s="113" t="s">
        <v>53</v>
      </c>
      <c r="Q54" s="118"/>
      <c r="R54" s="113" t="s">
        <v>54</v>
      </c>
      <c r="S54" s="112"/>
      <c r="T54" s="112"/>
      <c r="U54" s="111">
        <v>0</v>
      </c>
      <c r="V54" s="111"/>
      <c r="W54" s="111">
        <v>42</v>
      </c>
      <c r="X54" s="111"/>
      <c r="Y54" s="111">
        <v>0</v>
      </c>
      <c r="Z54" s="111"/>
      <c r="AA54" s="111">
        <v>0</v>
      </c>
      <c r="AB54" s="111"/>
      <c r="AC54" s="111">
        <v>0</v>
      </c>
      <c r="AD54" s="111"/>
      <c r="AE54" s="111">
        <f>W54+AC54</f>
        <v>42</v>
      </c>
      <c r="AF54" s="111"/>
      <c r="AG54" s="111">
        <f>AE54+U54</f>
        <v>42</v>
      </c>
    </row>
    <row r="55" spans="2:33" s="48" customFormat="1" ht="12.7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2"/>
      <c r="P55" s="120"/>
      <c r="Q55" s="121"/>
      <c r="R55" s="119" t="s">
        <v>55</v>
      </c>
      <c r="S55" s="112"/>
      <c r="T55" s="112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</row>
    <row r="56" spans="2:33" s="48" customFormat="1" ht="12.75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2"/>
      <c r="P56" s="120"/>
      <c r="Q56" s="121"/>
      <c r="R56" s="119" t="s">
        <v>56</v>
      </c>
      <c r="S56" s="112"/>
      <c r="T56" s="112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</row>
    <row r="57" spans="2:33" s="45" customFormat="1" ht="12.75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7"/>
      <c r="P57" s="102" t="s">
        <v>57</v>
      </c>
      <c r="Q57" s="122"/>
      <c r="R57" s="102" t="s">
        <v>58</v>
      </c>
      <c r="S57" s="117"/>
      <c r="T57" s="117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</row>
    <row r="58" spans="2:33" s="45" customFormat="1" ht="12.75">
      <c r="B58" s="100"/>
      <c r="C58" s="65"/>
      <c r="D58" s="100"/>
      <c r="E58" s="62"/>
      <c r="F58" s="100"/>
      <c r="G58" s="62"/>
      <c r="H58" s="100"/>
      <c r="I58" s="62"/>
      <c r="J58" s="100"/>
      <c r="K58" s="62"/>
      <c r="L58" s="100"/>
      <c r="M58" s="62"/>
      <c r="N58" s="100"/>
      <c r="O58" s="62"/>
      <c r="P58" s="101"/>
      <c r="Q58" s="101"/>
      <c r="R58" s="101" t="s">
        <v>59</v>
      </c>
      <c r="S58" s="100"/>
      <c r="T58" s="65"/>
      <c r="U58" s="100">
        <v>0</v>
      </c>
      <c r="V58" s="65"/>
      <c r="W58" s="100"/>
      <c r="X58" s="65"/>
      <c r="Y58" s="100"/>
      <c r="Z58" s="65"/>
      <c r="AA58" s="100"/>
      <c r="AB58" s="65"/>
      <c r="AC58" s="100">
        <v>0</v>
      </c>
      <c r="AD58" s="65"/>
      <c r="AE58" s="100"/>
      <c r="AF58" s="65"/>
      <c r="AG58" s="100"/>
    </row>
    <row r="59" spans="2:33" s="45" customFormat="1" ht="12.75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102" t="s">
        <v>60</v>
      </c>
      <c r="Q59" s="102" t="s">
        <v>61</v>
      </c>
      <c r="R59" s="102"/>
      <c r="S59" s="117"/>
      <c r="T59" s="117"/>
      <c r="U59" s="116">
        <f>U60+U61</f>
        <v>0</v>
      </c>
      <c r="V59" s="116"/>
      <c r="W59" s="116">
        <f>W60+W61</f>
        <v>-5842</v>
      </c>
      <c r="X59" s="116"/>
      <c r="Y59" s="116">
        <f>Y60+Y61</f>
        <v>0</v>
      </c>
      <c r="Z59" s="116"/>
      <c r="AA59" s="116">
        <f>AA60+AA61</f>
        <v>0</v>
      </c>
      <c r="AB59" s="116"/>
      <c r="AC59" s="116">
        <f>AC60+AC61</f>
        <v>0</v>
      </c>
      <c r="AD59" s="116"/>
      <c r="AE59" s="116">
        <f aca="true" t="shared" si="0" ref="AE59:AE65">W59+AC59</f>
        <v>-5842</v>
      </c>
      <c r="AF59" s="116"/>
      <c r="AG59" s="116">
        <f aca="true" t="shared" si="1" ref="AG59:AG65">AE59+U59</f>
        <v>-5842</v>
      </c>
    </row>
    <row r="60" spans="2:33" s="45" customFormat="1" ht="12.75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7"/>
      <c r="P60" s="102" t="s">
        <v>33</v>
      </c>
      <c r="Q60" s="122"/>
      <c r="R60" s="102" t="s">
        <v>62</v>
      </c>
      <c r="S60" s="117"/>
      <c r="T60" s="117"/>
      <c r="U60" s="116">
        <v>0</v>
      </c>
      <c r="V60" s="116"/>
      <c r="W60" s="116">
        <v>-4673</v>
      </c>
      <c r="X60" s="116"/>
      <c r="Y60" s="116">
        <v>0</v>
      </c>
      <c r="Z60" s="116"/>
      <c r="AA60" s="116">
        <v>0</v>
      </c>
      <c r="AB60" s="116"/>
      <c r="AC60" s="116">
        <v>0</v>
      </c>
      <c r="AD60" s="116"/>
      <c r="AE60" s="116">
        <f t="shared" si="0"/>
        <v>-4673</v>
      </c>
      <c r="AF60" s="116"/>
      <c r="AG60" s="116">
        <f t="shared" si="1"/>
        <v>-4673</v>
      </c>
    </row>
    <row r="61" spans="2:33" s="45" customFormat="1" ht="12.75">
      <c r="B61" s="100"/>
      <c r="C61" s="65"/>
      <c r="D61" s="100"/>
      <c r="E61" s="62"/>
      <c r="F61" s="100"/>
      <c r="G61" s="62"/>
      <c r="H61" s="100"/>
      <c r="I61" s="62"/>
      <c r="J61" s="100"/>
      <c r="K61" s="62"/>
      <c r="L61" s="100"/>
      <c r="M61" s="62"/>
      <c r="N61" s="100"/>
      <c r="O61" s="62"/>
      <c r="P61" s="101" t="s">
        <v>63</v>
      </c>
      <c r="Q61" s="101"/>
      <c r="R61" s="101" t="s">
        <v>64</v>
      </c>
      <c r="S61" s="100"/>
      <c r="T61" s="65"/>
      <c r="U61" s="100">
        <v>0</v>
      </c>
      <c r="V61" s="65"/>
      <c r="W61" s="100">
        <v>-1169</v>
      </c>
      <c r="X61" s="65"/>
      <c r="Y61" s="100">
        <v>0</v>
      </c>
      <c r="Z61" s="65"/>
      <c r="AA61" s="100">
        <v>0</v>
      </c>
      <c r="AB61" s="65"/>
      <c r="AC61" s="100">
        <v>0</v>
      </c>
      <c r="AD61" s="65"/>
      <c r="AE61" s="100">
        <f t="shared" si="0"/>
        <v>-1169</v>
      </c>
      <c r="AF61" s="65"/>
      <c r="AG61" s="100">
        <f t="shared" si="1"/>
        <v>-1169</v>
      </c>
    </row>
    <row r="62" spans="2:33" s="45" customFormat="1" ht="12.75">
      <c r="B62" s="116">
        <f>D62+N62</f>
        <v>22814</v>
      </c>
      <c r="C62" s="116"/>
      <c r="D62" s="116">
        <f>F62+L62</f>
        <v>15821</v>
      </c>
      <c r="E62" s="116"/>
      <c r="F62" s="116">
        <f>F63+F64+F65+F67+F69</f>
        <v>15821</v>
      </c>
      <c r="G62" s="116"/>
      <c r="H62" s="116">
        <f>H63+H64+H65+H67+H69</f>
        <v>10993</v>
      </c>
      <c r="I62" s="116"/>
      <c r="J62" s="116">
        <f>J63+J64+J65+J67+J69</f>
        <v>4828</v>
      </c>
      <c r="K62" s="116"/>
      <c r="L62" s="116">
        <f>L63+L64+L65+L67+L69</f>
        <v>0</v>
      </c>
      <c r="M62" s="116"/>
      <c r="N62" s="116">
        <f>N63+N64+N65+N67+N69</f>
        <v>6993</v>
      </c>
      <c r="O62" s="117"/>
      <c r="P62" s="102" t="s">
        <v>17</v>
      </c>
      <c r="Q62" s="122" t="s">
        <v>18</v>
      </c>
      <c r="R62" s="102"/>
      <c r="S62" s="117"/>
      <c r="T62" s="117"/>
      <c r="U62" s="116">
        <f>U63+U64+U65+U67+U69</f>
        <v>10625</v>
      </c>
      <c r="V62" s="116"/>
      <c r="W62" s="116">
        <f>W63+W64+W65+W67+W69</f>
        <v>0</v>
      </c>
      <c r="X62" s="116"/>
      <c r="Y62" s="116">
        <f>Y63+Y64+Y65+Y67+Y69</f>
        <v>8906</v>
      </c>
      <c r="Z62" s="116"/>
      <c r="AA62" s="116">
        <f>AA63+AA64+AA65+AA67+AA69</f>
        <v>16605</v>
      </c>
      <c r="AB62" s="116"/>
      <c r="AC62" s="116">
        <f>AC63+AC64+AC65+AC67+AC69</f>
        <v>25511</v>
      </c>
      <c r="AD62" s="116"/>
      <c r="AE62" s="116">
        <f t="shared" si="0"/>
        <v>25511</v>
      </c>
      <c r="AF62" s="116"/>
      <c r="AG62" s="116">
        <f t="shared" si="1"/>
        <v>36136</v>
      </c>
    </row>
    <row r="63" spans="2:33" s="48" customFormat="1" ht="12.75">
      <c r="B63" s="111">
        <f>D63+N63</f>
        <v>16448</v>
      </c>
      <c r="C63" s="111"/>
      <c r="D63" s="111">
        <f>F63+L63</f>
        <v>13087</v>
      </c>
      <c r="E63" s="111"/>
      <c r="F63" s="111">
        <v>13087</v>
      </c>
      <c r="G63" s="111"/>
      <c r="H63" s="111">
        <v>8589</v>
      </c>
      <c r="I63" s="111"/>
      <c r="J63" s="111">
        <v>4498</v>
      </c>
      <c r="K63" s="111"/>
      <c r="L63" s="111">
        <v>0</v>
      </c>
      <c r="M63" s="111"/>
      <c r="N63" s="111">
        <v>3361</v>
      </c>
      <c r="O63" s="112"/>
      <c r="P63" s="113" t="s">
        <v>65</v>
      </c>
      <c r="Q63" s="123"/>
      <c r="R63" s="113" t="s">
        <v>66</v>
      </c>
      <c r="S63" s="112"/>
      <c r="T63" s="112"/>
      <c r="U63" s="111">
        <v>7650</v>
      </c>
      <c r="V63" s="111"/>
      <c r="W63" s="111">
        <v>0</v>
      </c>
      <c r="X63" s="111"/>
      <c r="Y63" s="111">
        <v>6498</v>
      </c>
      <c r="Z63" s="111"/>
      <c r="AA63" s="111">
        <v>12119</v>
      </c>
      <c r="AB63" s="111"/>
      <c r="AC63" s="111">
        <v>18617</v>
      </c>
      <c r="AD63" s="111"/>
      <c r="AE63" s="111">
        <f t="shared" si="0"/>
        <v>18617</v>
      </c>
      <c r="AF63" s="111"/>
      <c r="AG63" s="111">
        <f t="shared" si="1"/>
        <v>26267</v>
      </c>
    </row>
    <row r="64" spans="2:33" s="48" customFormat="1" ht="12.75">
      <c r="B64" s="111">
        <f>D64+N64</f>
        <v>6283</v>
      </c>
      <c r="C64" s="111"/>
      <c r="D64" s="111">
        <f>F64+L64</f>
        <v>2694</v>
      </c>
      <c r="E64" s="111"/>
      <c r="F64" s="111">
        <v>2694</v>
      </c>
      <c r="G64" s="111"/>
      <c r="H64" s="111">
        <v>2371</v>
      </c>
      <c r="I64" s="111"/>
      <c r="J64" s="111">
        <v>323</v>
      </c>
      <c r="K64" s="111"/>
      <c r="L64" s="111">
        <v>0</v>
      </c>
      <c r="M64" s="111"/>
      <c r="N64" s="111">
        <v>3589</v>
      </c>
      <c r="O64" s="112"/>
      <c r="P64" s="113" t="s">
        <v>67</v>
      </c>
      <c r="Q64" s="123"/>
      <c r="R64" s="113" t="s">
        <v>68</v>
      </c>
      <c r="S64" s="112"/>
      <c r="T64" s="112"/>
      <c r="U64" s="111">
        <v>2451</v>
      </c>
      <c r="V64" s="111"/>
      <c r="W64" s="111">
        <v>0</v>
      </c>
      <c r="X64" s="111"/>
      <c r="Y64" s="111">
        <v>1977</v>
      </c>
      <c r="Z64" s="111"/>
      <c r="AA64" s="111">
        <v>3696</v>
      </c>
      <c r="AB64" s="111"/>
      <c r="AC64" s="111">
        <v>5673</v>
      </c>
      <c r="AD64" s="111"/>
      <c r="AE64" s="111">
        <f t="shared" si="0"/>
        <v>5673</v>
      </c>
      <c r="AF64" s="111"/>
      <c r="AG64" s="111">
        <f t="shared" si="1"/>
        <v>8124</v>
      </c>
    </row>
    <row r="65" spans="2:33" s="48" customFormat="1" ht="12.75">
      <c r="B65" s="111">
        <f>D65+N65</f>
        <v>71</v>
      </c>
      <c r="C65" s="111"/>
      <c r="D65" s="111">
        <f>F65+L65</f>
        <v>30</v>
      </c>
      <c r="E65" s="111"/>
      <c r="F65" s="111">
        <v>30</v>
      </c>
      <c r="G65" s="111"/>
      <c r="H65" s="111">
        <v>27</v>
      </c>
      <c r="I65" s="111"/>
      <c r="J65" s="111">
        <v>3</v>
      </c>
      <c r="K65" s="111"/>
      <c r="L65" s="111">
        <v>0</v>
      </c>
      <c r="M65" s="111"/>
      <c r="N65" s="111">
        <v>41</v>
      </c>
      <c r="O65" s="112"/>
      <c r="P65" s="113" t="s">
        <v>69</v>
      </c>
      <c r="Q65" s="123"/>
      <c r="R65" s="113" t="s">
        <v>137</v>
      </c>
      <c r="S65" s="112"/>
      <c r="T65" s="112"/>
      <c r="U65" s="111">
        <v>515</v>
      </c>
      <c r="V65" s="111"/>
      <c r="W65" s="111">
        <v>0</v>
      </c>
      <c r="X65" s="111"/>
      <c r="Y65" s="111">
        <v>417</v>
      </c>
      <c r="Z65" s="111"/>
      <c r="AA65" s="111">
        <v>774</v>
      </c>
      <c r="AB65" s="111"/>
      <c r="AC65" s="111">
        <v>1191</v>
      </c>
      <c r="AD65" s="111"/>
      <c r="AE65" s="111">
        <f t="shared" si="0"/>
        <v>1191</v>
      </c>
      <c r="AF65" s="111"/>
      <c r="AG65" s="111">
        <f t="shared" si="1"/>
        <v>1706</v>
      </c>
    </row>
    <row r="66" spans="2:33" s="48" customFormat="1" ht="12.75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2"/>
      <c r="P66" s="113"/>
      <c r="Q66" s="123"/>
      <c r="R66" s="113" t="s">
        <v>138</v>
      </c>
      <c r="S66" s="112"/>
      <c r="T66" s="112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</row>
    <row r="67" spans="2:64" s="42" customFormat="1" ht="12.75">
      <c r="B67" s="111">
        <f>D67+N67</f>
        <v>12</v>
      </c>
      <c r="C67" s="111"/>
      <c r="D67" s="111">
        <f>F67+L67</f>
        <v>10</v>
      </c>
      <c r="E67" s="111"/>
      <c r="F67" s="111">
        <v>10</v>
      </c>
      <c r="G67" s="111"/>
      <c r="H67" s="111">
        <v>6</v>
      </c>
      <c r="I67" s="111"/>
      <c r="J67" s="111">
        <v>4</v>
      </c>
      <c r="K67" s="111"/>
      <c r="L67" s="111">
        <v>0</v>
      </c>
      <c r="M67" s="111"/>
      <c r="N67" s="111">
        <v>2</v>
      </c>
      <c r="O67" s="112"/>
      <c r="P67" s="113" t="s">
        <v>70</v>
      </c>
      <c r="Q67" s="123"/>
      <c r="R67" s="113" t="s">
        <v>71</v>
      </c>
      <c r="S67" s="112"/>
      <c r="T67" s="112"/>
      <c r="U67" s="111">
        <v>9</v>
      </c>
      <c r="V67" s="111"/>
      <c r="W67" s="111">
        <v>0</v>
      </c>
      <c r="X67" s="111"/>
      <c r="Y67" s="111">
        <v>14</v>
      </c>
      <c r="Z67" s="111"/>
      <c r="AA67" s="111">
        <v>16</v>
      </c>
      <c r="AB67" s="111"/>
      <c r="AC67" s="111">
        <v>30</v>
      </c>
      <c r="AD67" s="111"/>
      <c r="AE67" s="111">
        <f>W67+AC67</f>
        <v>30</v>
      </c>
      <c r="AF67" s="111"/>
      <c r="AG67" s="111">
        <f>AE67+U67</f>
        <v>39</v>
      </c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2:33" s="48" customFormat="1" ht="12.75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2"/>
      <c r="P68" s="113"/>
      <c r="Q68" s="123"/>
      <c r="R68" s="113" t="s">
        <v>72</v>
      </c>
      <c r="S68" s="112"/>
      <c r="T68" s="112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</row>
    <row r="69" spans="2:33" s="48" customFormat="1" ht="12.75">
      <c r="B69" s="114">
        <f>D69+N69</f>
        <v>0</v>
      </c>
      <c r="C69" s="69"/>
      <c r="D69" s="114">
        <f>F69+L69</f>
        <v>0</v>
      </c>
      <c r="E69" s="67"/>
      <c r="F69" s="114">
        <v>0</v>
      </c>
      <c r="G69" s="67"/>
      <c r="H69" s="114">
        <v>0</v>
      </c>
      <c r="I69" s="67"/>
      <c r="J69" s="114">
        <v>0</v>
      </c>
      <c r="K69" s="67"/>
      <c r="L69" s="114">
        <v>0</v>
      </c>
      <c r="M69" s="67"/>
      <c r="N69" s="114">
        <v>0</v>
      </c>
      <c r="O69" s="67"/>
      <c r="P69" s="115" t="s">
        <v>73</v>
      </c>
      <c r="Q69" s="115"/>
      <c r="R69" s="115" t="s">
        <v>74</v>
      </c>
      <c r="S69" s="114"/>
      <c r="T69" s="69"/>
      <c r="U69" s="114">
        <v>0</v>
      </c>
      <c r="V69" s="69"/>
      <c r="W69" s="114">
        <v>0</v>
      </c>
      <c r="X69" s="69"/>
      <c r="Y69" s="114">
        <v>0</v>
      </c>
      <c r="Z69" s="69"/>
      <c r="AA69" s="114">
        <v>0</v>
      </c>
      <c r="AB69" s="69"/>
      <c r="AC69" s="114">
        <v>0</v>
      </c>
      <c r="AD69" s="69"/>
      <c r="AE69" s="114">
        <f>W69+AC69</f>
        <v>0</v>
      </c>
      <c r="AF69" s="69"/>
      <c r="AG69" s="114">
        <f>AE69+U69</f>
        <v>0</v>
      </c>
    </row>
    <row r="70" spans="2:33" s="45" customFormat="1" ht="12.75">
      <c r="B70" s="116">
        <f>D70+N70</f>
        <v>133</v>
      </c>
      <c r="C70" s="116"/>
      <c r="D70" s="116">
        <f>F70+L70</f>
        <v>105</v>
      </c>
      <c r="E70" s="116"/>
      <c r="F70" s="116">
        <v>105</v>
      </c>
      <c r="G70" s="116"/>
      <c r="H70" s="116">
        <v>83</v>
      </c>
      <c r="I70" s="116"/>
      <c r="J70" s="116">
        <v>22</v>
      </c>
      <c r="K70" s="116"/>
      <c r="L70" s="116">
        <v>0</v>
      </c>
      <c r="M70" s="116"/>
      <c r="N70" s="116">
        <v>28</v>
      </c>
      <c r="O70" s="117"/>
      <c r="P70" s="102" t="s">
        <v>19</v>
      </c>
      <c r="Q70" s="122" t="s">
        <v>139</v>
      </c>
      <c r="R70" s="102"/>
      <c r="S70" s="117"/>
      <c r="T70" s="117"/>
      <c r="U70" s="116">
        <v>70</v>
      </c>
      <c r="V70" s="116"/>
      <c r="W70" s="116">
        <v>0</v>
      </c>
      <c r="X70" s="116"/>
      <c r="Y70" s="116">
        <v>50</v>
      </c>
      <c r="Z70" s="116"/>
      <c r="AA70" s="116">
        <v>129</v>
      </c>
      <c r="AB70" s="116"/>
      <c r="AC70" s="116">
        <v>179</v>
      </c>
      <c r="AD70" s="116"/>
      <c r="AE70" s="116">
        <f>W70+AC70</f>
        <v>179</v>
      </c>
      <c r="AF70" s="116"/>
      <c r="AG70" s="116">
        <f>AE70+U70</f>
        <v>249</v>
      </c>
    </row>
    <row r="71" spans="2:33" s="45" customFormat="1" ht="12" customHeight="1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7"/>
      <c r="P71" s="102"/>
      <c r="Q71" s="122" t="s">
        <v>140</v>
      </c>
      <c r="R71" s="102"/>
      <c r="S71" s="117"/>
      <c r="T71" s="117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</row>
    <row r="72" spans="2:33" s="45" customFormat="1" ht="12" customHeight="1">
      <c r="B72" s="116">
        <f aca="true" t="shared" si="2" ref="B72:B77">D72+N72</f>
        <v>395</v>
      </c>
      <c r="C72" s="116"/>
      <c r="D72" s="116">
        <f aca="true" t="shared" si="3" ref="D72:D77">F72+L72</f>
        <v>237</v>
      </c>
      <c r="E72" s="116"/>
      <c r="F72" s="116">
        <f>F73+F74</f>
        <v>237</v>
      </c>
      <c r="G72" s="116"/>
      <c r="H72" s="116">
        <f>H73+H74</f>
        <v>79</v>
      </c>
      <c r="I72" s="116"/>
      <c r="J72" s="116">
        <f>J73+J74</f>
        <v>158</v>
      </c>
      <c r="K72" s="116"/>
      <c r="L72" s="116">
        <f>L73+L74</f>
        <v>0</v>
      </c>
      <c r="M72" s="116"/>
      <c r="N72" s="116">
        <f>N73+N74</f>
        <v>158</v>
      </c>
      <c r="O72" s="117"/>
      <c r="P72" s="102" t="s">
        <v>20</v>
      </c>
      <c r="Q72" s="122" t="s">
        <v>21</v>
      </c>
      <c r="R72" s="102"/>
      <c r="S72" s="117"/>
      <c r="T72" s="117"/>
      <c r="U72" s="116">
        <f>U73+U74</f>
        <v>115</v>
      </c>
      <c r="V72" s="116"/>
      <c r="W72" s="116">
        <f>W73+W74</f>
        <v>0</v>
      </c>
      <c r="X72" s="116"/>
      <c r="Y72" s="116">
        <f>Y73+Y74</f>
        <v>69</v>
      </c>
      <c r="Z72" s="116"/>
      <c r="AA72" s="116">
        <f>AA73+AA74</f>
        <v>115</v>
      </c>
      <c r="AB72" s="116"/>
      <c r="AC72" s="116">
        <f>AC73+AC74</f>
        <v>184</v>
      </c>
      <c r="AD72" s="116"/>
      <c r="AE72" s="116">
        <f>W72+AC72</f>
        <v>184</v>
      </c>
      <c r="AF72" s="116"/>
      <c r="AG72" s="116">
        <f>AE72+U72</f>
        <v>299</v>
      </c>
    </row>
    <row r="73" spans="2:33" s="48" customFormat="1" ht="12" customHeight="1">
      <c r="B73" s="111">
        <f t="shared" si="2"/>
        <v>395</v>
      </c>
      <c r="C73" s="111"/>
      <c r="D73" s="111">
        <f t="shared" si="3"/>
        <v>237</v>
      </c>
      <c r="E73" s="111"/>
      <c r="F73" s="111">
        <v>237</v>
      </c>
      <c r="G73" s="111"/>
      <c r="H73" s="111">
        <v>79</v>
      </c>
      <c r="I73" s="111"/>
      <c r="J73" s="111">
        <v>158</v>
      </c>
      <c r="K73" s="111"/>
      <c r="L73" s="111">
        <v>0</v>
      </c>
      <c r="M73" s="111"/>
      <c r="N73" s="111">
        <v>158</v>
      </c>
      <c r="O73" s="112"/>
      <c r="P73" s="113" t="s">
        <v>75</v>
      </c>
      <c r="Q73" s="123"/>
      <c r="R73" s="113" t="s">
        <v>76</v>
      </c>
      <c r="S73" s="112"/>
      <c r="T73" s="112"/>
      <c r="U73" s="111">
        <v>115</v>
      </c>
      <c r="V73" s="111"/>
      <c r="W73" s="111">
        <v>0</v>
      </c>
      <c r="X73" s="111"/>
      <c r="Y73" s="111">
        <v>69</v>
      </c>
      <c r="Z73" s="111"/>
      <c r="AA73" s="111">
        <v>115</v>
      </c>
      <c r="AB73" s="111"/>
      <c r="AC73" s="111">
        <v>184</v>
      </c>
      <c r="AD73" s="111"/>
      <c r="AE73" s="111">
        <f>W73+AC73</f>
        <v>184</v>
      </c>
      <c r="AF73" s="111"/>
      <c r="AG73" s="111">
        <f>AE73+U73</f>
        <v>299</v>
      </c>
    </row>
    <row r="74" spans="2:33" s="48" customFormat="1" ht="12" customHeight="1">
      <c r="B74" s="124">
        <f t="shared" si="2"/>
        <v>0</v>
      </c>
      <c r="C74" s="125"/>
      <c r="D74" s="124">
        <f t="shared" si="3"/>
        <v>0</v>
      </c>
      <c r="E74" s="126"/>
      <c r="F74" s="111">
        <v>0</v>
      </c>
      <c r="G74" s="126"/>
      <c r="H74" s="111">
        <v>0</v>
      </c>
      <c r="I74" s="126"/>
      <c r="J74" s="111">
        <v>0</v>
      </c>
      <c r="K74" s="126"/>
      <c r="L74" s="111">
        <v>0</v>
      </c>
      <c r="M74" s="126"/>
      <c r="N74" s="111">
        <v>0</v>
      </c>
      <c r="O74" s="126"/>
      <c r="P74" s="127" t="s">
        <v>77</v>
      </c>
      <c r="Q74" s="127"/>
      <c r="R74" s="127" t="s">
        <v>78</v>
      </c>
      <c r="S74" s="124"/>
      <c r="T74" s="125"/>
      <c r="U74" s="111">
        <v>0</v>
      </c>
      <c r="V74" s="125"/>
      <c r="W74" s="111">
        <v>0</v>
      </c>
      <c r="X74" s="125"/>
      <c r="Y74" s="111">
        <v>0</v>
      </c>
      <c r="Z74" s="125"/>
      <c r="AA74" s="111">
        <v>0</v>
      </c>
      <c r="AB74" s="125"/>
      <c r="AC74" s="111">
        <v>0</v>
      </c>
      <c r="AD74" s="125"/>
      <c r="AE74" s="124">
        <f>W74+AC74</f>
        <v>0</v>
      </c>
      <c r="AF74" s="125"/>
      <c r="AG74" s="124">
        <f>AE74+U74</f>
        <v>0</v>
      </c>
    </row>
    <row r="75" spans="2:33" s="45" customFormat="1" ht="12" customHeight="1">
      <c r="B75" s="116">
        <f t="shared" si="2"/>
        <v>87</v>
      </c>
      <c r="C75" s="116"/>
      <c r="D75" s="116">
        <f t="shared" si="3"/>
        <v>43</v>
      </c>
      <c r="E75" s="116"/>
      <c r="F75" s="116">
        <f>F77</f>
        <v>43</v>
      </c>
      <c r="G75" s="116"/>
      <c r="H75" s="116">
        <f>H77</f>
        <v>25</v>
      </c>
      <c r="I75" s="116"/>
      <c r="J75" s="116">
        <f>J77</f>
        <v>18</v>
      </c>
      <c r="K75" s="116"/>
      <c r="L75" s="116">
        <f>L77</f>
        <v>0</v>
      </c>
      <c r="M75" s="116"/>
      <c r="N75" s="116">
        <f>N77</f>
        <v>44</v>
      </c>
      <c r="O75" s="117"/>
      <c r="P75" s="102" t="s">
        <v>22</v>
      </c>
      <c r="Q75" s="122" t="s">
        <v>79</v>
      </c>
      <c r="R75" s="102"/>
      <c r="S75" s="117"/>
      <c r="T75" s="117"/>
      <c r="U75" s="116">
        <f>U77</f>
        <v>52</v>
      </c>
      <c r="V75" s="116"/>
      <c r="W75" s="116">
        <f>W77</f>
        <v>0</v>
      </c>
      <c r="X75" s="116"/>
      <c r="Y75" s="116">
        <f>Y77</f>
        <v>1</v>
      </c>
      <c r="Z75" s="116"/>
      <c r="AA75" s="116">
        <f>AA77</f>
        <v>27</v>
      </c>
      <c r="AB75" s="116"/>
      <c r="AC75" s="116">
        <f>AC77</f>
        <v>28</v>
      </c>
      <c r="AD75" s="116"/>
      <c r="AE75" s="116">
        <f>W75+AC75</f>
        <v>28</v>
      </c>
      <c r="AF75" s="116"/>
      <c r="AG75" s="116">
        <f>AE75+U75</f>
        <v>80</v>
      </c>
    </row>
    <row r="76" spans="2:33" s="45" customFormat="1" ht="12" customHeight="1">
      <c r="B76" s="116">
        <f t="shared" si="2"/>
        <v>0</v>
      </c>
      <c r="C76" s="116"/>
      <c r="D76" s="116">
        <f t="shared" si="3"/>
        <v>0</v>
      </c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7"/>
      <c r="P76" s="102"/>
      <c r="Q76" s="122" t="s">
        <v>80</v>
      </c>
      <c r="R76" s="102"/>
      <c r="S76" s="117"/>
      <c r="T76" s="117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</row>
    <row r="77" spans="2:33" s="48" customFormat="1" ht="12" customHeight="1">
      <c r="B77" s="159">
        <f t="shared" si="2"/>
        <v>87</v>
      </c>
      <c r="C77" s="111"/>
      <c r="D77" s="159">
        <f t="shared" si="3"/>
        <v>43</v>
      </c>
      <c r="E77" s="111"/>
      <c r="F77" s="159">
        <v>43</v>
      </c>
      <c r="G77" s="111"/>
      <c r="H77" s="159">
        <v>25</v>
      </c>
      <c r="I77" s="111"/>
      <c r="J77" s="159">
        <v>18</v>
      </c>
      <c r="K77" s="111"/>
      <c r="L77" s="159">
        <v>0</v>
      </c>
      <c r="M77" s="111"/>
      <c r="N77" s="159">
        <v>44</v>
      </c>
      <c r="O77" s="112"/>
      <c r="P77" s="113" t="s">
        <v>81</v>
      </c>
      <c r="Q77" s="123"/>
      <c r="R77" s="113" t="s">
        <v>82</v>
      </c>
      <c r="S77" s="112"/>
      <c r="T77" s="112"/>
      <c r="U77" s="159">
        <v>52</v>
      </c>
      <c r="V77" s="111"/>
      <c r="W77" s="159">
        <v>0</v>
      </c>
      <c r="X77" s="111"/>
      <c r="Y77" s="159">
        <v>1</v>
      </c>
      <c r="Z77" s="111"/>
      <c r="AA77" s="159">
        <v>27</v>
      </c>
      <c r="AB77" s="111"/>
      <c r="AC77" s="159">
        <v>28</v>
      </c>
      <c r="AD77" s="111"/>
      <c r="AE77" s="111">
        <f>W77+AC77</f>
        <v>28</v>
      </c>
      <c r="AF77" s="111"/>
      <c r="AG77" s="111">
        <f>AE77+U77</f>
        <v>80</v>
      </c>
    </row>
    <row r="78" spans="2:33" s="48" customFormat="1" ht="12" customHeight="1">
      <c r="B78" s="114"/>
      <c r="C78" s="69"/>
      <c r="D78" s="114"/>
      <c r="E78" s="67"/>
      <c r="F78" s="114"/>
      <c r="G78" s="67"/>
      <c r="H78" s="114"/>
      <c r="I78" s="67"/>
      <c r="J78" s="114"/>
      <c r="K78" s="67"/>
      <c r="L78" s="114"/>
      <c r="M78" s="67"/>
      <c r="N78" s="114"/>
      <c r="O78" s="67"/>
      <c r="P78" s="115"/>
      <c r="Q78" s="115"/>
      <c r="R78" s="115" t="s">
        <v>83</v>
      </c>
      <c r="S78" s="114"/>
      <c r="T78" s="69"/>
      <c r="U78" s="114"/>
      <c r="V78" s="69"/>
      <c r="W78" s="114"/>
      <c r="X78" s="69"/>
      <c r="Y78" s="114"/>
      <c r="Z78" s="69"/>
      <c r="AA78" s="114"/>
      <c r="AB78" s="69"/>
      <c r="AC78" s="114"/>
      <c r="AD78" s="69"/>
      <c r="AE78" s="114"/>
      <c r="AF78" s="69"/>
      <c r="AG78" s="114"/>
    </row>
    <row r="79" spans="2:33" s="45" customFormat="1" ht="12" customHeight="1">
      <c r="B79" s="116">
        <f aca="true" t="shared" si="4" ref="B79:B84">D79+N79</f>
        <v>6909</v>
      </c>
      <c r="C79" s="116"/>
      <c r="D79" s="116">
        <f aca="true" t="shared" si="5" ref="D79:D84">F79+L79</f>
        <v>3595</v>
      </c>
      <c r="E79" s="116"/>
      <c r="F79" s="116">
        <f>SUM(F80:F83)</f>
        <v>2435</v>
      </c>
      <c r="G79" s="116"/>
      <c r="H79" s="116">
        <f>SUM(H80:H83)</f>
        <v>1722</v>
      </c>
      <c r="I79" s="116"/>
      <c r="J79" s="116">
        <f>SUM(J80:J83)</f>
        <v>713</v>
      </c>
      <c r="K79" s="116"/>
      <c r="L79" s="116">
        <f>SUM(L80:L83)</f>
        <v>1160</v>
      </c>
      <c r="M79" s="116"/>
      <c r="N79" s="116">
        <f>SUM(N80:N83)</f>
        <v>3314</v>
      </c>
      <c r="O79" s="117"/>
      <c r="P79" s="102" t="s">
        <v>23</v>
      </c>
      <c r="Q79" s="122" t="s">
        <v>24</v>
      </c>
      <c r="R79" s="102"/>
      <c r="S79" s="117"/>
      <c r="T79" s="117"/>
      <c r="U79" s="116">
        <f>SUM(U80:U83)</f>
        <v>3587</v>
      </c>
      <c r="V79" s="116"/>
      <c r="W79" s="116">
        <f>SUM(W80:W83)</f>
        <v>3671</v>
      </c>
      <c r="X79" s="116"/>
      <c r="Y79" s="116">
        <f>SUM(Y80:Y83)</f>
        <v>231</v>
      </c>
      <c r="Z79" s="116"/>
      <c r="AA79" s="116">
        <f>SUM(AA80:AA83)</f>
        <v>718</v>
      </c>
      <c r="AB79" s="116"/>
      <c r="AC79" s="116">
        <f>SUM(AC80:AC83)</f>
        <v>949</v>
      </c>
      <c r="AD79" s="116"/>
      <c r="AE79" s="116">
        <f>W79+AC79</f>
        <v>4620</v>
      </c>
      <c r="AF79" s="116"/>
      <c r="AG79" s="116">
        <f>AE79+U79</f>
        <v>8207</v>
      </c>
    </row>
    <row r="80" spans="2:33" s="48" customFormat="1" ht="12" customHeight="1">
      <c r="B80" s="111">
        <f t="shared" si="4"/>
        <v>201</v>
      </c>
      <c r="C80" s="111"/>
      <c r="D80" s="111">
        <f t="shared" si="5"/>
        <v>158</v>
      </c>
      <c r="E80" s="111"/>
      <c r="F80" s="111">
        <v>158</v>
      </c>
      <c r="G80" s="111"/>
      <c r="H80" s="111">
        <v>84</v>
      </c>
      <c r="I80" s="111"/>
      <c r="J80" s="111">
        <v>74</v>
      </c>
      <c r="K80" s="111"/>
      <c r="L80" s="111">
        <v>0</v>
      </c>
      <c r="M80" s="111"/>
      <c r="N80" s="111">
        <v>43</v>
      </c>
      <c r="O80" s="112"/>
      <c r="P80" s="113" t="s">
        <v>84</v>
      </c>
      <c r="Q80" s="123"/>
      <c r="R80" s="113" t="s">
        <v>85</v>
      </c>
      <c r="S80" s="112"/>
      <c r="T80" s="112"/>
      <c r="U80" s="111">
        <v>51</v>
      </c>
      <c r="V80" s="111"/>
      <c r="W80" s="111">
        <v>0</v>
      </c>
      <c r="X80" s="111"/>
      <c r="Y80" s="111">
        <v>27</v>
      </c>
      <c r="Z80" s="111"/>
      <c r="AA80" s="111">
        <v>80</v>
      </c>
      <c r="AB80" s="111"/>
      <c r="AC80" s="111">
        <v>107</v>
      </c>
      <c r="AD80" s="111"/>
      <c r="AE80" s="111">
        <f>W80+AC80</f>
        <v>107</v>
      </c>
      <c r="AF80" s="111"/>
      <c r="AG80" s="111">
        <f>AE80+U80</f>
        <v>158</v>
      </c>
    </row>
    <row r="81" spans="2:33" s="48" customFormat="1" ht="12" customHeight="1">
      <c r="B81" s="111">
        <f t="shared" si="4"/>
        <v>158</v>
      </c>
      <c r="C81" s="111"/>
      <c r="D81" s="111">
        <f t="shared" si="5"/>
        <v>107</v>
      </c>
      <c r="E81" s="111"/>
      <c r="F81" s="111">
        <v>107</v>
      </c>
      <c r="G81" s="111"/>
      <c r="H81" s="111">
        <v>80</v>
      </c>
      <c r="I81" s="111"/>
      <c r="J81" s="111">
        <v>27</v>
      </c>
      <c r="K81" s="111"/>
      <c r="L81" s="111">
        <v>0</v>
      </c>
      <c r="M81" s="111"/>
      <c r="N81" s="111">
        <v>51</v>
      </c>
      <c r="O81" s="112"/>
      <c r="P81" s="113" t="s">
        <v>86</v>
      </c>
      <c r="Q81" s="123"/>
      <c r="R81" s="113" t="s">
        <v>87</v>
      </c>
      <c r="S81" s="112"/>
      <c r="T81" s="112"/>
      <c r="U81" s="111">
        <v>36</v>
      </c>
      <c r="V81" s="111"/>
      <c r="W81" s="111">
        <v>0</v>
      </c>
      <c r="X81" s="111"/>
      <c r="Y81" s="111">
        <v>23</v>
      </c>
      <c r="Z81" s="111"/>
      <c r="AA81" s="111">
        <v>64</v>
      </c>
      <c r="AB81" s="111"/>
      <c r="AC81" s="111">
        <v>87</v>
      </c>
      <c r="AD81" s="111"/>
      <c r="AE81" s="111">
        <f>W81+AC81</f>
        <v>87</v>
      </c>
      <c r="AF81" s="111"/>
      <c r="AG81" s="111">
        <f>AE81+U81</f>
        <v>123</v>
      </c>
    </row>
    <row r="82" spans="2:33" s="48" customFormat="1" ht="12" customHeight="1">
      <c r="B82" s="111">
        <f t="shared" si="4"/>
        <v>1101</v>
      </c>
      <c r="C82" s="111"/>
      <c r="D82" s="111">
        <f t="shared" si="5"/>
        <v>1101</v>
      </c>
      <c r="E82" s="111"/>
      <c r="F82" s="111">
        <v>0</v>
      </c>
      <c r="G82" s="111"/>
      <c r="H82" s="111">
        <v>0</v>
      </c>
      <c r="I82" s="111"/>
      <c r="J82" s="111">
        <v>0</v>
      </c>
      <c r="K82" s="111"/>
      <c r="L82" s="111">
        <v>1101</v>
      </c>
      <c r="M82" s="111"/>
      <c r="N82" s="111">
        <v>0</v>
      </c>
      <c r="O82" s="112"/>
      <c r="P82" s="113" t="s">
        <v>88</v>
      </c>
      <c r="Q82" s="123"/>
      <c r="R82" s="113" t="s">
        <v>89</v>
      </c>
      <c r="S82" s="112"/>
      <c r="T82" s="112"/>
      <c r="U82" s="111">
        <v>693</v>
      </c>
      <c r="V82" s="111"/>
      <c r="W82" s="111">
        <v>46</v>
      </c>
      <c r="X82" s="111"/>
      <c r="Y82" s="111">
        <v>0</v>
      </c>
      <c r="Z82" s="111"/>
      <c r="AA82" s="111">
        <v>0</v>
      </c>
      <c r="AB82" s="111"/>
      <c r="AC82" s="111">
        <v>0</v>
      </c>
      <c r="AD82" s="111"/>
      <c r="AE82" s="111">
        <f>W82+AC82</f>
        <v>46</v>
      </c>
      <c r="AF82" s="111"/>
      <c r="AG82" s="111">
        <f>AE82+U82</f>
        <v>739</v>
      </c>
    </row>
    <row r="83" spans="2:33" s="48" customFormat="1" ht="12" customHeight="1">
      <c r="B83" s="124">
        <f t="shared" si="4"/>
        <v>5449</v>
      </c>
      <c r="C83" s="125"/>
      <c r="D83" s="124">
        <f t="shared" si="5"/>
        <v>2229</v>
      </c>
      <c r="E83" s="126"/>
      <c r="F83" s="124">
        <v>2170</v>
      </c>
      <c r="G83" s="126"/>
      <c r="H83" s="124">
        <v>1558</v>
      </c>
      <c r="I83" s="126"/>
      <c r="J83" s="124">
        <v>612</v>
      </c>
      <c r="K83" s="126"/>
      <c r="L83" s="124">
        <v>59</v>
      </c>
      <c r="M83" s="126"/>
      <c r="N83" s="124">
        <v>3220</v>
      </c>
      <c r="O83" s="126"/>
      <c r="P83" s="127" t="s">
        <v>90</v>
      </c>
      <c r="Q83" s="127"/>
      <c r="R83" s="127" t="s">
        <v>91</v>
      </c>
      <c r="S83" s="124"/>
      <c r="T83" s="125"/>
      <c r="U83" s="124">
        <v>2807</v>
      </c>
      <c r="V83" s="125"/>
      <c r="W83" s="124">
        <v>3625</v>
      </c>
      <c r="X83" s="125"/>
      <c r="Y83" s="124">
        <v>181</v>
      </c>
      <c r="Z83" s="125"/>
      <c r="AA83" s="124">
        <v>574</v>
      </c>
      <c r="AB83" s="125"/>
      <c r="AC83" s="124">
        <v>755</v>
      </c>
      <c r="AD83" s="125"/>
      <c r="AE83" s="124">
        <f>W83+AC83</f>
        <v>4380</v>
      </c>
      <c r="AF83" s="125"/>
      <c r="AG83" s="124">
        <f>AE83+U83</f>
        <v>7187</v>
      </c>
    </row>
    <row r="84" spans="2:33" s="51" customFormat="1" ht="12" customHeight="1">
      <c r="B84" s="128">
        <f t="shared" si="4"/>
        <v>29484</v>
      </c>
      <c r="C84" s="128"/>
      <c r="D84" s="128">
        <f t="shared" si="5"/>
        <v>3758</v>
      </c>
      <c r="E84" s="128"/>
      <c r="F84" s="107">
        <f>AC40+AC42+AC48+AC59+AC62+AC70+AC72+AC75+AC79-F42-F62-F70-F72-F75-F79</f>
        <v>3770</v>
      </c>
      <c r="G84" s="128"/>
      <c r="H84" s="107">
        <f>AA40+AA42+AA48+AA59+AA62+AA70+AA72+AA75+AA79-H42-H62-H70-H72-H75-H79</f>
        <v>12272</v>
      </c>
      <c r="I84" s="128"/>
      <c r="J84" s="107">
        <f>Y40+Y42+Y48+Y59+Y62+Y70+Y72+Y75+Y79-J42-J62-J70-J72-J75-J79</f>
        <v>-8502</v>
      </c>
      <c r="K84" s="128"/>
      <c r="L84" s="107">
        <f>W40+W42+W48+W59+W62+W70+W72+W75+W79-L42-L62-L70-L72-L75-L79</f>
        <v>-12</v>
      </c>
      <c r="M84" s="128"/>
      <c r="N84" s="107">
        <f>U40+U42+U48+U59+U62+U70+U72+U75+U79-N42-N62-N70-N72-N75-N79</f>
        <v>25726</v>
      </c>
      <c r="O84" s="129"/>
      <c r="P84" s="130" t="s">
        <v>141</v>
      </c>
      <c r="Q84" s="131" t="s">
        <v>142</v>
      </c>
      <c r="R84" s="130"/>
      <c r="S84" s="129"/>
      <c r="T84" s="129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</row>
    <row r="85" spans="2:64" s="44" customFormat="1" ht="12" customHeight="1" thickBot="1">
      <c r="B85" s="73"/>
      <c r="C85" s="74"/>
      <c r="D85" s="73"/>
      <c r="E85" s="74"/>
      <c r="F85" s="73"/>
      <c r="G85" s="74"/>
      <c r="H85" s="73"/>
      <c r="I85" s="74"/>
      <c r="J85" s="73"/>
      <c r="K85" s="74"/>
      <c r="L85" s="73"/>
      <c r="M85" s="74"/>
      <c r="N85" s="73"/>
      <c r="O85" s="73"/>
      <c r="P85" s="75"/>
      <c r="Q85" s="75" t="s">
        <v>143</v>
      </c>
      <c r="R85" s="75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</row>
    <row r="86" spans="2:33" s="45" customFormat="1" ht="18">
      <c r="B86" s="132" t="s">
        <v>12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</row>
    <row r="87" spans="2:33" s="45" customFormat="1" ht="21" customHeight="1">
      <c r="B87" s="76" t="s">
        <v>13</v>
      </c>
      <c r="C87" s="76"/>
      <c r="D87" s="77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</row>
    <row r="88" spans="2:33" s="45" customFormat="1" ht="3.75" customHeight="1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1"/>
      <c r="P88" s="82"/>
      <c r="Q88" s="83"/>
      <c r="R88" s="84"/>
      <c r="S88" s="84"/>
      <c r="T88" s="85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</row>
    <row r="89" spans="2:33" s="45" customFormat="1" ht="12.75">
      <c r="B89" s="86" t="s">
        <v>14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8"/>
      <c r="P89" s="89" t="s">
        <v>6</v>
      </c>
      <c r="Q89" s="72"/>
      <c r="R89" s="90" t="s">
        <v>31</v>
      </c>
      <c r="S89" s="90"/>
      <c r="T89" s="91"/>
      <c r="U89" s="92" t="s">
        <v>15</v>
      </c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133"/>
    </row>
    <row r="90" spans="2:33" s="45" customFormat="1" ht="2.25" customHeight="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7"/>
      <c r="Q90" s="88"/>
      <c r="R90" s="87"/>
      <c r="S90" s="87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</row>
    <row r="91" spans="2:33" s="37" customFormat="1" ht="11.25">
      <c r="B91" s="10" t="s">
        <v>107</v>
      </c>
      <c r="C91" s="5"/>
      <c r="D91" s="9" t="s">
        <v>119</v>
      </c>
      <c r="E91" s="9"/>
      <c r="F91" s="9"/>
      <c r="G91" s="9"/>
      <c r="H91" s="9"/>
      <c r="I91" s="9"/>
      <c r="J91" s="9"/>
      <c r="K91" s="9"/>
      <c r="L91" s="9"/>
      <c r="M91" s="5"/>
      <c r="N91" s="9" t="s">
        <v>110</v>
      </c>
      <c r="O91" s="3"/>
      <c r="P91" s="10"/>
      <c r="Q91" s="23"/>
      <c r="R91" s="10" t="s">
        <v>32</v>
      </c>
      <c r="S91" s="10"/>
      <c r="U91" s="9" t="s">
        <v>110</v>
      </c>
      <c r="V91" s="5"/>
      <c r="W91" s="9"/>
      <c r="X91" s="9"/>
      <c r="Y91" s="9"/>
      <c r="Z91" s="9"/>
      <c r="AA91" s="9"/>
      <c r="AB91" s="9"/>
      <c r="AC91" s="9"/>
      <c r="AD91" s="9"/>
      <c r="AE91" s="164" t="s">
        <v>119</v>
      </c>
      <c r="AF91" s="5"/>
      <c r="AG91" s="10" t="s">
        <v>107</v>
      </c>
    </row>
    <row r="92" spans="2:33" s="38" customFormat="1" ht="2.25" customHeight="1">
      <c r="B92" s="23"/>
      <c r="C92" s="5"/>
      <c r="D92" s="3"/>
      <c r="E92" s="3"/>
      <c r="F92" s="3"/>
      <c r="G92" s="3"/>
      <c r="H92" s="3"/>
      <c r="I92" s="3"/>
      <c r="J92" s="3"/>
      <c r="K92" s="3"/>
      <c r="L92" s="3"/>
      <c r="M92" s="5"/>
      <c r="N92" s="3"/>
      <c r="O92" s="3"/>
      <c r="P92" s="10"/>
      <c r="Q92" s="23"/>
      <c r="R92" s="10"/>
      <c r="S92" s="10"/>
      <c r="U92" s="3"/>
      <c r="V92" s="5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23"/>
    </row>
    <row r="93" spans="2:33" s="38" customFormat="1" ht="11.25">
      <c r="B93" s="24" t="s">
        <v>108</v>
      </c>
      <c r="C93" s="5"/>
      <c r="D93" s="25" t="s">
        <v>120</v>
      </c>
      <c r="E93" s="5"/>
      <c r="F93" s="9" t="s">
        <v>152</v>
      </c>
      <c r="G93" s="21"/>
      <c r="H93" s="9"/>
      <c r="I93" s="21"/>
      <c r="J93" s="9"/>
      <c r="K93" s="5"/>
      <c r="L93" s="9" t="s">
        <v>112</v>
      </c>
      <c r="M93" s="5"/>
      <c r="N93" s="9" t="s">
        <v>115</v>
      </c>
      <c r="O93" s="3"/>
      <c r="P93" s="10"/>
      <c r="Q93" s="23"/>
      <c r="R93" s="10"/>
      <c r="S93" s="10"/>
      <c r="U93" s="9" t="s">
        <v>115</v>
      </c>
      <c r="V93" s="5"/>
      <c r="W93" s="9" t="s">
        <v>112</v>
      </c>
      <c r="X93" s="26"/>
      <c r="Y93" s="9" t="s">
        <v>152</v>
      </c>
      <c r="Z93" s="21"/>
      <c r="AA93" s="9"/>
      <c r="AB93" s="21"/>
      <c r="AC93" s="9"/>
      <c r="AD93" s="26"/>
      <c r="AE93" s="25" t="s">
        <v>120</v>
      </c>
      <c r="AF93" s="5"/>
      <c r="AG93" s="24" t="s">
        <v>108</v>
      </c>
    </row>
    <row r="94" spans="2:33" s="38" customFormat="1" ht="2.25" customHeight="1">
      <c r="B94" s="27"/>
      <c r="C94" s="5"/>
      <c r="D94" s="25"/>
      <c r="E94" s="5"/>
      <c r="F94" s="3"/>
      <c r="G94" s="3"/>
      <c r="H94" s="3"/>
      <c r="I94" s="3"/>
      <c r="J94" s="3"/>
      <c r="K94" s="5"/>
      <c r="L94" s="3"/>
      <c r="M94" s="5"/>
      <c r="N94" s="27"/>
      <c r="O94" s="3"/>
      <c r="P94" s="10"/>
      <c r="Q94" s="23"/>
      <c r="R94" s="10"/>
      <c r="S94" s="10"/>
      <c r="U94" s="27"/>
      <c r="V94" s="5"/>
      <c r="W94" s="3"/>
      <c r="X94" s="26"/>
      <c r="Y94" s="3"/>
      <c r="Z94" s="3"/>
      <c r="AA94" s="3"/>
      <c r="AB94" s="3"/>
      <c r="AC94" s="3"/>
      <c r="AD94" s="3"/>
      <c r="AE94" s="25"/>
      <c r="AF94" s="5"/>
      <c r="AG94" s="27"/>
    </row>
    <row r="95" spans="2:33" s="39" customFormat="1" ht="11.25">
      <c r="B95" s="27" t="s">
        <v>109</v>
      </c>
      <c r="C95" s="26"/>
      <c r="D95" s="25"/>
      <c r="E95" s="26"/>
      <c r="F95" s="25" t="s">
        <v>120</v>
      </c>
      <c r="G95" s="4"/>
      <c r="H95" s="9" t="s">
        <v>150</v>
      </c>
      <c r="I95" s="3"/>
      <c r="J95" s="9" t="s">
        <v>151</v>
      </c>
      <c r="K95" s="26"/>
      <c r="L95" s="25" t="s">
        <v>114</v>
      </c>
      <c r="M95" s="26"/>
      <c r="N95" s="25" t="s">
        <v>116</v>
      </c>
      <c r="O95" s="4"/>
      <c r="P95" s="19"/>
      <c r="Q95" s="29"/>
      <c r="R95" s="19"/>
      <c r="S95" s="19"/>
      <c r="U95" s="25" t="s">
        <v>116</v>
      </c>
      <c r="V95" s="26"/>
      <c r="W95" s="25" t="s">
        <v>114</v>
      </c>
      <c r="X95" s="26"/>
      <c r="Y95" s="9" t="s">
        <v>151</v>
      </c>
      <c r="Z95" s="4"/>
      <c r="AA95" s="9" t="s">
        <v>150</v>
      </c>
      <c r="AB95" s="4"/>
      <c r="AC95" s="25" t="s">
        <v>120</v>
      </c>
      <c r="AD95" s="26"/>
      <c r="AE95" s="25"/>
      <c r="AF95" s="26"/>
      <c r="AG95" s="27" t="s">
        <v>109</v>
      </c>
    </row>
    <row r="96" spans="2:33" s="39" customFormat="1" ht="11.25">
      <c r="B96" s="27"/>
      <c r="C96" s="26"/>
      <c r="D96" s="25"/>
      <c r="E96" s="26"/>
      <c r="F96" s="25"/>
      <c r="G96" s="4"/>
      <c r="H96" s="25" t="s">
        <v>153</v>
      </c>
      <c r="I96" s="4"/>
      <c r="J96" s="25" t="s">
        <v>154</v>
      </c>
      <c r="K96" s="26"/>
      <c r="L96" s="25" t="s">
        <v>113</v>
      </c>
      <c r="M96" s="26"/>
      <c r="N96" s="25" t="s">
        <v>117</v>
      </c>
      <c r="O96" s="4"/>
      <c r="P96" s="19"/>
      <c r="Q96" s="29"/>
      <c r="R96" s="19"/>
      <c r="S96" s="19"/>
      <c r="U96" s="25" t="s">
        <v>117</v>
      </c>
      <c r="V96" s="26"/>
      <c r="W96" s="25" t="s">
        <v>113</v>
      </c>
      <c r="X96" s="26"/>
      <c r="Y96" s="25" t="s">
        <v>154</v>
      </c>
      <c r="Z96" s="4"/>
      <c r="AA96" s="25" t="s">
        <v>153</v>
      </c>
      <c r="AB96" s="4"/>
      <c r="AC96" s="25"/>
      <c r="AD96" s="26"/>
      <c r="AE96" s="25"/>
      <c r="AF96" s="26"/>
      <c r="AG96" s="27"/>
    </row>
    <row r="97" spans="2:33" s="39" customFormat="1" ht="11.25">
      <c r="B97" s="27"/>
      <c r="C97" s="26"/>
      <c r="D97" s="25"/>
      <c r="E97" s="26"/>
      <c r="F97" s="25"/>
      <c r="G97" s="4"/>
      <c r="H97" s="25" t="s">
        <v>155</v>
      </c>
      <c r="I97" s="4"/>
      <c r="J97" s="25"/>
      <c r="K97" s="26"/>
      <c r="L97" s="25" t="s">
        <v>111</v>
      </c>
      <c r="M97" s="26"/>
      <c r="N97" s="25" t="s">
        <v>118</v>
      </c>
      <c r="O97" s="4"/>
      <c r="P97" s="19"/>
      <c r="Q97" s="29"/>
      <c r="R97" s="19"/>
      <c r="S97" s="19"/>
      <c r="U97" s="25" t="s">
        <v>118</v>
      </c>
      <c r="V97" s="26"/>
      <c r="W97" s="25" t="s">
        <v>111</v>
      </c>
      <c r="X97" s="26"/>
      <c r="Y97" s="25"/>
      <c r="Z97" s="4"/>
      <c r="AA97" s="25" t="s">
        <v>155</v>
      </c>
      <c r="AB97" s="4"/>
      <c r="AC97" s="25"/>
      <c r="AD97" s="26"/>
      <c r="AE97" s="25"/>
      <c r="AF97" s="26"/>
      <c r="AG97" s="27"/>
    </row>
    <row r="98" spans="2:33" s="45" customFormat="1" ht="2.25" customHeight="1">
      <c r="B98" s="94"/>
      <c r="C98" s="95"/>
      <c r="D98" s="96"/>
      <c r="E98" s="95"/>
      <c r="F98" s="96"/>
      <c r="G98" s="95"/>
      <c r="H98" s="96"/>
      <c r="I98" s="95"/>
      <c r="J98" s="96"/>
      <c r="K98" s="95"/>
      <c r="L98" s="96"/>
      <c r="M98" s="95"/>
      <c r="N98" s="96"/>
      <c r="O98" s="95"/>
      <c r="P98" s="97"/>
      <c r="Q98" s="97"/>
      <c r="R98" s="97"/>
      <c r="S98" s="97"/>
      <c r="T98" s="97"/>
      <c r="U98" s="94"/>
      <c r="V98" s="95"/>
      <c r="W98" s="96"/>
      <c r="X98" s="95"/>
      <c r="Y98" s="96"/>
      <c r="Z98" s="95"/>
      <c r="AA98" s="96"/>
      <c r="AB98" s="95"/>
      <c r="AC98" s="96"/>
      <c r="AD98" s="95"/>
      <c r="AE98" s="96"/>
      <c r="AF98" s="95"/>
      <c r="AG98" s="96"/>
    </row>
    <row r="99" spans="2:33" s="45" customFormat="1" ht="12" customHeight="1">
      <c r="B99" s="98"/>
      <c r="C99" s="99"/>
      <c r="D99" s="98"/>
      <c r="E99" s="63"/>
      <c r="F99" s="98"/>
      <c r="G99" s="63"/>
      <c r="H99" s="98"/>
      <c r="I99" s="63"/>
      <c r="J99" s="98"/>
      <c r="K99" s="63"/>
      <c r="L99" s="98"/>
      <c r="M99" s="63"/>
      <c r="N99" s="98"/>
      <c r="O99" s="63"/>
      <c r="P99" s="93" t="s">
        <v>141</v>
      </c>
      <c r="Q99" s="93" t="s">
        <v>142</v>
      </c>
      <c r="R99" s="134"/>
      <c r="S99" s="98"/>
      <c r="T99" s="99"/>
      <c r="U99" s="98">
        <f>N84</f>
        <v>25726</v>
      </c>
      <c r="V99" s="99"/>
      <c r="W99" s="98">
        <f>L84</f>
        <v>-12</v>
      </c>
      <c r="X99" s="99"/>
      <c r="Y99" s="98">
        <f>J84</f>
        <v>-8502</v>
      </c>
      <c r="Z99" s="99"/>
      <c r="AA99" s="98">
        <f>H84</f>
        <v>12272</v>
      </c>
      <c r="AB99" s="99"/>
      <c r="AC99" s="98">
        <f>F84</f>
        <v>3770</v>
      </c>
      <c r="AD99" s="99"/>
      <c r="AE99" s="98">
        <f>W99+AC99</f>
        <v>3758</v>
      </c>
      <c r="AF99" s="99"/>
      <c r="AG99" s="98">
        <f>AE99+U99</f>
        <v>29484</v>
      </c>
    </row>
    <row r="100" spans="2:33" s="45" customFormat="1" ht="12" customHeight="1">
      <c r="B100" s="100"/>
      <c r="C100" s="65"/>
      <c r="D100" s="100"/>
      <c r="E100" s="62"/>
      <c r="F100" s="100"/>
      <c r="G100" s="62"/>
      <c r="H100" s="100"/>
      <c r="I100" s="62"/>
      <c r="J100" s="100"/>
      <c r="K100" s="62"/>
      <c r="L100" s="100"/>
      <c r="M100" s="62"/>
      <c r="N100" s="100"/>
      <c r="O100" s="62"/>
      <c r="P100" s="101"/>
      <c r="Q100" s="101" t="s">
        <v>143</v>
      </c>
      <c r="R100" s="135"/>
      <c r="S100" s="100"/>
      <c r="T100" s="65"/>
      <c r="U100" s="100"/>
      <c r="V100" s="65"/>
      <c r="W100" s="100"/>
      <c r="X100" s="65"/>
      <c r="Y100" s="100"/>
      <c r="Z100" s="65"/>
      <c r="AA100" s="100"/>
      <c r="AB100" s="65"/>
      <c r="AC100" s="100"/>
      <c r="AD100" s="65"/>
      <c r="AE100" s="100"/>
      <c r="AF100" s="65"/>
      <c r="AG100" s="100"/>
    </row>
    <row r="101" spans="2:33" s="38" customFormat="1" ht="12" customHeight="1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7"/>
      <c r="P101" s="102" t="s">
        <v>25</v>
      </c>
      <c r="Q101" s="102" t="s">
        <v>26</v>
      </c>
      <c r="R101" s="102"/>
      <c r="S101" s="117"/>
      <c r="T101" s="117"/>
      <c r="U101" s="116">
        <f>SUM(U102:U104)</f>
        <v>615</v>
      </c>
      <c r="V101" s="116"/>
      <c r="W101" s="116">
        <f>SUM(W102:W104)</f>
        <v>0</v>
      </c>
      <c r="X101" s="116"/>
      <c r="Y101" s="116">
        <f>SUM(Y102:Y104)</f>
        <v>68</v>
      </c>
      <c r="Z101" s="116"/>
      <c r="AA101" s="116">
        <f>SUM(AA102:AA104)</f>
        <v>114</v>
      </c>
      <c r="AB101" s="116"/>
      <c r="AC101" s="116">
        <f>SUM(AC102:AC104)</f>
        <v>182</v>
      </c>
      <c r="AD101" s="116"/>
      <c r="AE101" s="116">
        <f aca="true" t="shared" si="6" ref="AE101:AE108">W101+AC101</f>
        <v>182</v>
      </c>
      <c r="AF101" s="116"/>
      <c r="AG101" s="116">
        <f aca="true" t="shared" si="7" ref="AG101:AG108">AE101+U101</f>
        <v>797</v>
      </c>
    </row>
    <row r="102" spans="2:33" s="49" customFormat="1" ht="12" customHeight="1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2"/>
      <c r="P102" s="136" t="s">
        <v>92</v>
      </c>
      <c r="Q102" s="136"/>
      <c r="R102" s="137" t="s">
        <v>93</v>
      </c>
      <c r="S102" s="112"/>
      <c r="T102" s="112"/>
      <c r="U102" s="111">
        <v>0</v>
      </c>
      <c r="V102" s="111"/>
      <c r="W102" s="111">
        <v>0</v>
      </c>
      <c r="X102" s="111"/>
      <c r="Y102" s="111">
        <v>0</v>
      </c>
      <c r="Z102" s="111"/>
      <c r="AA102" s="111">
        <v>0</v>
      </c>
      <c r="AB102" s="111"/>
      <c r="AC102" s="111">
        <v>0</v>
      </c>
      <c r="AD102" s="111"/>
      <c r="AE102" s="111">
        <f t="shared" si="6"/>
        <v>0</v>
      </c>
      <c r="AF102" s="111"/>
      <c r="AG102" s="111">
        <f t="shared" si="7"/>
        <v>0</v>
      </c>
    </row>
    <row r="103" spans="2:33" s="49" customFormat="1" ht="12" customHeight="1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2"/>
      <c r="P103" s="136" t="s">
        <v>94</v>
      </c>
      <c r="Q103" s="136"/>
      <c r="R103" s="136" t="s">
        <v>95</v>
      </c>
      <c r="S103" s="112"/>
      <c r="T103" s="112"/>
      <c r="U103" s="111">
        <v>175</v>
      </c>
      <c r="V103" s="111"/>
      <c r="W103" s="111">
        <v>0</v>
      </c>
      <c r="X103" s="111"/>
      <c r="Y103" s="111">
        <v>0</v>
      </c>
      <c r="Z103" s="111"/>
      <c r="AA103" s="111">
        <v>0</v>
      </c>
      <c r="AB103" s="111"/>
      <c r="AC103" s="111">
        <v>0</v>
      </c>
      <c r="AD103" s="111"/>
      <c r="AE103" s="111">
        <f t="shared" si="6"/>
        <v>0</v>
      </c>
      <c r="AF103" s="111"/>
      <c r="AG103" s="111">
        <f t="shared" si="7"/>
        <v>175</v>
      </c>
    </row>
    <row r="104" spans="2:33" s="48" customFormat="1" ht="12" customHeight="1">
      <c r="B104" s="114"/>
      <c r="C104" s="69"/>
      <c r="D104" s="114"/>
      <c r="E104" s="67"/>
      <c r="F104" s="114"/>
      <c r="G104" s="67"/>
      <c r="H104" s="114"/>
      <c r="I104" s="67"/>
      <c r="J104" s="114"/>
      <c r="K104" s="67"/>
      <c r="L104" s="114"/>
      <c r="M104" s="67"/>
      <c r="N104" s="114"/>
      <c r="O104" s="67"/>
      <c r="P104" s="115" t="s">
        <v>96</v>
      </c>
      <c r="Q104" s="115"/>
      <c r="R104" s="115" t="s">
        <v>105</v>
      </c>
      <c r="S104" s="114"/>
      <c r="T104" s="69"/>
      <c r="U104" s="114">
        <v>440</v>
      </c>
      <c r="V104" s="69"/>
      <c r="W104" s="114">
        <v>0</v>
      </c>
      <c r="X104" s="69"/>
      <c r="Y104" s="114">
        <v>68</v>
      </c>
      <c r="Z104" s="69"/>
      <c r="AA104" s="114">
        <v>114</v>
      </c>
      <c r="AB104" s="69"/>
      <c r="AC104" s="114">
        <v>182</v>
      </c>
      <c r="AD104" s="69"/>
      <c r="AE104" s="114">
        <f t="shared" si="6"/>
        <v>182</v>
      </c>
      <c r="AF104" s="69"/>
      <c r="AG104" s="114">
        <f t="shared" si="7"/>
        <v>622</v>
      </c>
    </row>
    <row r="105" spans="2:64" s="53" customFormat="1" ht="12" customHeight="1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7"/>
      <c r="P105" s="102" t="s">
        <v>25</v>
      </c>
      <c r="Q105" s="102" t="s">
        <v>27</v>
      </c>
      <c r="R105" s="102"/>
      <c r="S105" s="117"/>
      <c r="T105" s="117"/>
      <c r="U105" s="116">
        <f>SUM(U106:U108)</f>
        <v>-976</v>
      </c>
      <c r="V105" s="116"/>
      <c r="W105" s="116">
        <f>SUM(W106:W108)</f>
        <v>-5323</v>
      </c>
      <c r="X105" s="116"/>
      <c r="Y105" s="116">
        <f>SUM(Y106:Y108)</f>
        <v>-184</v>
      </c>
      <c r="Z105" s="116"/>
      <c r="AA105" s="116">
        <f>SUM(AA106:AA108)</f>
        <v>-287</v>
      </c>
      <c r="AB105" s="116"/>
      <c r="AC105" s="116">
        <f>SUM(AC106:AC108)</f>
        <v>-471</v>
      </c>
      <c r="AD105" s="116"/>
      <c r="AE105" s="116">
        <f t="shared" si="6"/>
        <v>-5794</v>
      </c>
      <c r="AF105" s="116"/>
      <c r="AG105" s="116">
        <f t="shared" si="7"/>
        <v>-6770</v>
      </c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</row>
    <row r="106" spans="2:64" s="42" customFormat="1" ht="12" customHeight="1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2"/>
      <c r="P106" s="136" t="s">
        <v>92</v>
      </c>
      <c r="Q106" s="137"/>
      <c r="R106" s="136" t="s">
        <v>93</v>
      </c>
      <c r="S106" s="112"/>
      <c r="T106" s="112"/>
      <c r="U106" s="111">
        <v>0</v>
      </c>
      <c r="V106" s="111"/>
      <c r="W106" s="111">
        <v>0</v>
      </c>
      <c r="X106" s="111"/>
      <c r="Y106" s="111">
        <v>0</v>
      </c>
      <c r="Z106" s="111"/>
      <c r="AA106" s="111">
        <v>0</v>
      </c>
      <c r="AB106" s="111"/>
      <c r="AC106" s="111">
        <v>0</v>
      </c>
      <c r="AD106" s="111"/>
      <c r="AE106" s="111">
        <f t="shared" si="6"/>
        <v>0</v>
      </c>
      <c r="AF106" s="111"/>
      <c r="AG106" s="111">
        <f t="shared" si="7"/>
        <v>0</v>
      </c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</row>
    <row r="107" spans="2:33" s="54" customFormat="1" ht="12" customHeight="1"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2"/>
      <c r="P107" s="136" t="s">
        <v>94</v>
      </c>
      <c r="Q107" s="136"/>
      <c r="R107" s="136" t="s">
        <v>95</v>
      </c>
      <c r="S107" s="112"/>
      <c r="T107" s="112"/>
      <c r="U107" s="111">
        <v>0</v>
      </c>
      <c r="V107" s="111"/>
      <c r="W107" s="111">
        <v>-5323</v>
      </c>
      <c r="X107" s="111"/>
      <c r="Y107" s="111">
        <v>0</v>
      </c>
      <c r="Z107" s="111"/>
      <c r="AA107" s="111">
        <v>0</v>
      </c>
      <c r="AB107" s="111"/>
      <c r="AC107" s="111">
        <v>0</v>
      </c>
      <c r="AD107" s="111"/>
      <c r="AE107" s="111">
        <f t="shared" si="6"/>
        <v>-5323</v>
      </c>
      <c r="AF107" s="111"/>
      <c r="AG107" s="111">
        <f t="shared" si="7"/>
        <v>-5323</v>
      </c>
    </row>
    <row r="108" spans="2:33" s="48" customFormat="1" ht="12" customHeight="1"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2"/>
      <c r="P108" s="136" t="s">
        <v>96</v>
      </c>
      <c r="Q108" s="136"/>
      <c r="R108" s="136" t="s">
        <v>105</v>
      </c>
      <c r="S108" s="112"/>
      <c r="T108" s="112"/>
      <c r="U108" s="124">
        <v>-976</v>
      </c>
      <c r="V108" s="163"/>
      <c r="W108" s="124">
        <v>0</v>
      </c>
      <c r="X108" s="163"/>
      <c r="Y108" s="124">
        <v>-184</v>
      </c>
      <c r="Z108" s="163"/>
      <c r="AA108" s="124">
        <v>-287</v>
      </c>
      <c r="AB108" s="163"/>
      <c r="AC108" s="124">
        <v>-471</v>
      </c>
      <c r="AD108" s="111"/>
      <c r="AE108" s="111">
        <f t="shared" si="6"/>
        <v>-471</v>
      </c>
      <c r="AF108" s="111"/>
      <c r="AG108" s="111">
        <f t="shared" si="7"/>
        <v>-1447</v>
      </c>
    </row>
    <row r="109" spans="2:33" s="45" customFormat="1" ht="12" customHeight="1">
      <c r="B109" s="138">
        <f>D109+N109</f>
        <v>23511</v>
      </c>
      <c r="C109" s="138"/>
      <c r="D109" s="138">
        <f>F109+L109</f>
        <v>-1854</v>
      </c>
      <c r="E109" s="138"/>
      <c r="F109" s="138">
        <f>AC99+AC101+AC105</f>
        <v>3481</v>
      </c>
      <c r="G109" s="138"/>
      <c r="H109" s="138">
        <f>AA99+AA101+AA105</f>
        <v>12099</v>
      </c>
      <c r="I109" s="138"/>
      <c r="J109" s="138">
        <f>Y99+Y101+Y105</f>
        <v>-8618</v>
      </c>
      <c r="K109" s="138"/>
      <c r="L109" s="138">
        <f>W99+W101+W105</f>
        <v>-5335</v>
      </c>
      <c r="M109" s="138"/>
      <c r="N109" s="138">
        <f>U99+U101+U105</f>
        <v>25365</v>
      </c>
      <c r="O109" s="129"/>
      <c r="P109" s="139" t="s">
        <v>28</v>
      </c>
      <c r="Q109" s="139" t="s">
        <v>97</v>
      </c>
      <c r="R109" s="139"/>
      <c r="S109" s="117"/>
      <c r="T109" s="117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</row>
    <row r="110" spans="2:33" s="45" customFormat="1" ht="12" customHeight="1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7"/>
      <c r="P110" s="140"/>
      <c r="Q110" s="140" t="s">
        <v>98</v>
      </c>
      <c r="R110" s="140"/>
      <c r="S110" s="117"/>
      <c r="T110" s="117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</row>
    <row r="111" spans="2:64" s="56" customFormat="1" ht="12" customHeight="1" thickBot="1">
      <c r="B111" s="141"/>
      <c r="C111" s="142"/>
      <c r="D111" s="141"/>
      <c r="E111" s="142"/>
      <c r="F111" s="141"/>
      <c r="G111" s="142"/>
      <c r="H111" s="141"/>
      <c r="I111" s="142"/>
      <c r="J111" s="141"/>
      <c r="K111" s="142"/>
      <c r="L111" s="141"/>
      <c r="M111" s="142"/>
      <c r="N111" s="141"/>
      <c r="O111" s="141"/>
      <c r="P111" s="143"/>
      <c r="Q111" s="143" t="s">
        <v>99</v>
      </c>
      <c r="R111" s="143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</row>
    <row r="112" spans="2:33" s="45" customFormat="1" ht="21" customHeight="1">
      <c r="B112" s="76" t="s">
        <v>16</v>
      </c>
      <c r="C112" s="76"/>
      <c r="D112" s="77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</row>
    <row r="113" spans="2:33" s="45" customFormat="1" ht="3.75" customHeight="1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1"/>
      <c r="P113" s="82"/>
      <c r="Q113" s="83"/>
      <c r="R113" s="84"/>
      <c r="S113" s="84"/>
      <c r="T113" s="85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</row>
    <row r="114" spans="2:33" s="45" customFormat="1" ht="12.75">
      <c r="B114" s="86" t="s">
        <v>14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8"/>
      <c r="P114" s="89" t="s">
        <v>6</v>
      </c>
      <c r="Q114" s="72"/>
      <c r="R114" s="90" t="s">
        <v>31</v>
      </c>
      <c r="S114" s="90"/>
      <c r="T114" s="91"/>
      <c r="U114" s="92" t="s">
        <v>15</v>
      </c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133"/>
    </row>
    <row r="115" spans="2:33" s="45" customFormat="1" ht="2.25" customHeight="1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7"/>
      <c r="Q115" s="88"/>
      <c r="R115" s="87"/>
      <c r="S115" s="87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</row>
    <row r="116" spans="2:33" s="37" customFormat="1" ht="11.25">
      <c r="B116" s="10" t="s">
        <v>107</v>
      </c>
      <c r="C116" s="5"/>
      <c r="D116" s="9" t="s">
        <v>119</v>
      </c>
      <c r="E116" s="9"/>
      <c r="F116" s="9"/>
      <c r="G116" s="9"/>
      <c r="H116" s="9"/>
      <c r="I116" s="9"/>
      <c r="J116" s="9"/>
      <c r="K116" s="9"/>
      <c r="L116" s="9"/>
      <c r="M116" s="5"/>
      <c r="N116" s="9" t="s">
        <v>110</v>
      </c>
      <c r="O116" s="3"/>
      <c r="P116" s="10"/>
      <c r="Q116" s="23"/>
      <c r="R116" s="10" t="s">
        <v>32</v>
      </c>
      <c r="S116" s="10"/>
      <c r="U116" s="9" t="s">
        <v>110</v>
      </c>
      <c r="V116" s="5"/>
      <c r="W116" s="9"/>
      <c r="X116" s="9"/>
      <c r="Y116" s="9"/>
      <c r="Z116" s="9"/>
      <c r="AA116" s="9"/>
      <c r="AB116" s="9"/>
      <c r="AC116" s="9"/>
      <c r="AD116" s="9"/>
      <c r="AE116" s="164" t="s">
        <v>119</v>
      </c>
      <c r="AF116" s="5"/>
      <c r="AG116" s="10" t="s">
        <v>107</v>
      </c>
    </row>
    <row r="117" spans="2:33" s="38" customFormat="1" ht="2.25" customHeight="1">
      <c r="B117" s="23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10"/>
      <c r="Q117" s="23"/>
      <c r="R117" s="10"/>
      <c r="S117" s="10"/>
      <c r="U117" s="3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23"/>
    </row>
    <row r="118" spans="2:33" s="38" customFormat="1" ht="11.25">
      <c r="B118" s="24" t="s">
        <v>108</v>
      </c>
      <c r="C118" s="5"/>
      <c r="D118" s="25" t="s">
        <v>120</v>
      </c>
      <c r="E118" s="5"/>
      <c r="F118" s="9" t="s">
        <v>152</v>
      </c>
      <c r="G118" s="21"/>
      <c r="H118" s="9"/>
      <c r="I118" s="21"/>
      <c r="J118" s="9"/>
      <c r="K118" s="5"/>
      <c r="L118" s="9" t="s">
        <v>112</v>
      </c>
      <c r="M118" s="5"/>
      <c r="N118" s="9" t="s">
        <v>115</v>
      </c>
      <c r="O118" s="3"/>
      <c r="P118" s="10"/>
      <c r="Q118" s="23"/>
      <c r="R118" s="10"/>
      <c r="S118" s="10"/>
      <c r="U118" s="9" t="s">
        <v>115</v>
      </c>
      <c r="V118" s="5"/>
      <c r="W118" s="9" t="s">
        <v>112</v>
      </c>
      <c r="X118" s="26"/>
      <c r="Y118" s="9" t="s">
        <v>152</v>
      </c>
      <c r="Z118" s="21"/>
      <c r="AA118" s="9"/>
      <c r="AB118" s="21"/>
      <c r="AC118" s="9"/>
      <c r="AD118" s="26"/>
      <c r="AE118" s="25" t="s">
        <v>120</v>
      </c>
      <c r="AF118" s="5"/>
      <c r="AG118" s="24" t="s">
        <v>108</v>
      </c>
    </row>
    <row r="119" spans="2:33" s="38" customFormat="1" ht="2.25" customHeight="1">
      <c r="B119" s="27"/>
      <c r="C119" s="5"/>
      <c r="D119" s="25"/>
      <c r="E119" s="5"/>
      <c r="F119" s="3"/>
      <c r="G119" s="3"/>
      <c r="H119" s="3"/>
      <c r="I119" s="3"/>
      <c r="J119" s="3"/>
      <c r="K119" s="5"/>
      <c r="L119" s="3"/>
      <c r="M119" s="5"/>
      <c r="N119" s="27"/>
      <c r="O119" s="3"/>
      <c r="P119" s="10"/>
      <c r="Q119" s="23"/>
      <c r="R119" s="10"/>
      <c r="S119" s="10"/>
      <c r="U119" s="27"/>
      <c r="V119" s="5"/>
      <c r="W119" s="3"/>
      <c r="X119" s="26"/>
      <c r="Y119" s="3"/>
      <c r="Z119" s="3"/>
      <c r="AA119" s="3"/>
      <c r="AB119" s="3"/>
      <c r="AC119" s="3"/>
      <c r="AD119" s="3"/>
      <c r="AE119" s="25"/>
      <c r="AF119" s="5"/>
      <c r="AG119" s="27"/>
    </row>
    <row r="120" spans="2:33" s="39" customFormat="1" ht="11.25">
      <c r="B120" s="27" t="s">
        <v>109</v>
      </c>
      <c r="C120" s="26"/>
      <c r="D120" s="25"/>
      <c r="E120" s="26"/>
      <c r="F120" s="25" t="s">
        <v>120</v>
      </c>
      <c r="G120" s="4"/>
      <c r="H120" s="9" t="s">
        <v>150</v>
      </c>
      <c r="I120" s="3"/>
      <c r="J120" s="9" t="s">
        <v>151</v>
      </c>
      <c r="K120" s="26"/>
      <c r="L120" s="25" t="s">
        <v>114</v>
      </c>
      <c r="M120" s="26"/>
      <c r="N120" s="25" t="s">
        <v>116</v>
      </c>
      <c r="O120" s="4"/>
      <c r="P120" s="19"/>
      <c r="Q120" s="29"/>
      <c r="R120" s="19"/>
      <c r="S120" s="19"/>
      <c r="U120" s="25" t="s">
        <v>116</v>
      </c>
      <c r="V120" s="26"/>
      <c r="W120" s="25" t="s">
        <v>114</v>
      </c>
      <c r="X120" s="26"/>
      <c r="Y120" s="9" t="s">
        <v>151</v>
      </c>
      <c r="Z120" s="4"/>
      <c r="AA120" s="9" t="s">
        <v>150</v>
      </c>
      <c r="AB120" s="4"/>
      <c r="AC120" s="25" t="s">
        <v>120</v>
      </c>
      <c r="AD120" s="26"/>
      <c r="AE120" s="25"/>
      <c r="AF120" s="26"/>
      <c r="AG120" s="27" t="s">
        <v>109</v>
      </c>
    </row>
    <row r="121" spans="2:33" s="39" customFormat="1" ht="11.25">
      <c r="B121" s="27"/>
      <c r="C121" s="26"/>
      <c r="D121" s="25"/>
      <c r="E121" s="26"/>
      <c r="F121" s="25"/>
      <c r="G121" s="4"/>
      <c r="H121" s="25" t="s">
        <v>153</v>
      </c>
      <c r="I121" s="4"/>
      <c r="J121" s="25" t="s">
        <v>154</v>
      </c>
      <c r="K121" s="26"/>
      <c r="L121" s="25" t="s">
        <v>113</v>
      </c>
      <c r="M121" s="26"/>
      <c r="N121" s="25" t="s">
        <v>117</v>
      </c>
      <c r="O121" s="4"/>
      <c r="P121" s="19"/>
      <c r="Q121" s="29"/>
      <c r="R121" s="19"/>
      <c r="S121" s="19"/>
      <c r="U121" s="25" t="s">
        <v>117</v>
      </c>
      <c r="V121" s="26"/>
      <c r="W121" s="25" t="s">
        <v>113</v>
      </c>
      <c r="X121" s="26"/>
      <c r="Y121" s="25" t="s">
        <v>154</v>
      </c>
      <c r="Z121" s="4"/>
      <c r="AA121" s="25" t="s">
        <v>153</v>
      </c>
      <c r="AB121" s="4"/>
      <c r="AC121" s="25"/>
      <c r="AD121" s="26"/>
      <c r="AE121" s="25"/>
      <c r="AF121" s="26"/>
      <c r="AG121" s="27"/>
    </row>
    <row r="122" spans="2:33" s="39" customFormat="1" ht="11.25">
      <c r="B122" s="27"/>
      <c r="C122" s="26"/>
      <c r="D122" s="25"/>
      <c r="E122" s="26"/>
      <c r="F122" s="25"/>
      <c r="G122" s="4"/>
      <c r="H122" s="25" t="s">
        <v>155</v>
      </c>
      <c r="I122" s="4"/>
      <c r="J122" s="25"/>
      <c r="K122" s="26"/>
      <c r="L122" s="25" t="s">
        <v>111</v>
      </c>
      <c r="M122" s="26"/>
      <c r="N122" s="25" t="s">
        <v>118</v>
      </c>
      <c r="O122" s="4"/>
      <c r="P122" s="19"/>
      <c r="Q122" s="29"/>
      <c r="R122" s="19"/>
      <c r="S122" s="19"/>
      <c r="U122" s="25" t="s">
        <v>118</v>
      </c>
      <c r="V122" s="26"/>
      <c r="W122" s="25" t="s">
        <v>111</v>
      </c>
      <c r="X122" s="26"/>
      <c r="Y122" s="25"/>
      <c r="Z122" s="4"/>
      <c r="AA122" s="25" t="s">
        <v>155</v>
      </c>
      <c r="AB122" s="4"/>
      <c r="AC122" s="25"/>
      <c r="AD122" s="26"/>
      <c r="AE122" s="25"/>
      <c r="AF122" s="26"/>
      <c r="AG122" s="27"/>
    </row>
    <row r="123" spans="2:33" s="45" customFormat="1" ht="2.25" customHeight="1">
      <c r="B123" s="94"/>
      <c r="C123" s="95"/>
      <c r="D123" s="96"/>
      <c r="E123" s="95"/>
      <c r="F123" s="96"/>
      <c r="G123" s="95"/>
      <c r="H123" s="96"/>
      <c r="I123" s="95"/>
      <c r="J123" s="96"/>
      <c r="K123" s="95"/>
      <c r="L123" s="96"/>
      <c r="M123" s="95"/>
      <c r="N123" s="96"/>
      <c r="O123" s="95"/>
      <c r="P123" s="97"/>
      <c r="Q123" s="97"/>
      <c r="R123" s="97"/>
      <c r="S123" s="97"/>
      <c r="T123" s="97"/>
      <c r="U123" s="94"/>
      <c r="V123" s="95"/>
      <c r="W123" s="96"/>
      <c r="X123" s="95"/>
      <c r="Y123" s="96"/>
      <c r="Z123" s="95"/>
      <c r="AA123" s="96"/>
      <c r="AB123" s="95"/>
      <c r="AC123" s="96"/>
      <c r="AD123" s="95"/>
      <c r="AE123" s="96"/>
      <c r="AF123" s="95"/>
      <c r="AG123" s="96"/>
    </row>
    <row r="124" spans="2:33" ht="12" customHeight="1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P124" s="144" t="s">
        <v>28</v>
      </c>
      <c r="Q124" s="145" t="s">
        <v>97</v>
      </c>
      <c r="R124" s="145"/>
      <c r="S124" s="146"/>
      <c r="U124" s="147">
        <f>N109</f>
        <v>25365</v>
      </c>
      <c r="V124" s="147"/>
      <c r="W124" s="147">
        <f>L109</f>
        <v>-5335</v>
      </c>
      <c r="X124" s="147"/>
      <c r="Y124" s="147">
        <f>J109</f>
        <v>-8618</v>
      </c>
      <c r="Z124" s="147"/>
      <c r="AA124" s="147">
        <f>H109</f>
        <v>12099</v>
      </c>
      <c r="AB124" s="147"/>
      <c r="AC124" s="147">
        <f>F109</f>
        <v>3481</v>
      </c>
      <c r="AD124" s="147"/>
      <c r="AE124" s="147">
        <f>W124+AC124</f>
        <v>-1854</v>
      </c>
      <c r="AF124" s="147"/>
      <c r="AG124" s="147">
        <f>AE124+U124</f>
        <v>23511</v>
      </c>
    </row>
    <row r="125" spans="2:33" ht="12" customHeight="1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P125" s="148"/>
      <c r="Q125" s="149" t="s">
        <v>98</v>
      </c>
      <c r="R125" s="149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</row>
    <row r="126" spans="2:33" s="57" customFormat="1" ht="12" customHeight="1">
      <c r="B126" s="150"/>
      <c r="C126" s="151"/>
      <c r="D126" s="150"/>
      <c r="E126" s="152"/>
      <c r="F126" s="150"/>
      <c r="G126" s="152"/>
      <c r="H126" s="150"/>
      <c r="I126" s="152"/>
      <c r="J126" s="150"/>
      <c r="K126" s="152"/>
      <c r="L126" s="150"/>
      <c r="M126" s="152"/>
      <c r="N126" s="150"/>
      <c r="O126" s="152"/>
      <c r="P126" s="153"/>
      <c r="Q126" s="153" t="s">
        <v>99</v>
      </c>
      <c r="R126" s="153"/>
      <c r="S126" s="150"/>
      <c r="T126" s="151"/>
      <c r="U126" s="150"/>
      <c r="V126" s="151"/>
      <c r="W126" s="150"/>
      <c r="X126" s="151"/>
      <c r="Y126" s="150"/>
      <c r="Z126" s="151"/>
      <c r="AA126" s="150"/>
      <c r="AB126" s="151"/>
      <c r="AC126" s="150"/>
      <c r="AD126" s="151"/>
      <c r="AE126" s="150"/>
      <c r="AF126" s="151"/>
      <c r="AG126" s="150"/>
    </row>
    <row r="127" spans="2:33" s="39" customFormat="1" ht="12" customHeight="1">
      <c r="B127" s="116">
        <f>D127+N127</f>
        <v>-318</v>
      </c>
      <c r="C127" s="116"/>
      <c r="D127" s="116">
        <f>F127+L127</f>
        <v>-175</v>
      </c>
      <c r="E127" s="116"/>
      <c r="F127" s="116">
        <v>-175</v>
      </c>
      <c r="G127" s="116"/>
      <c r="H127" s="116">
        <v>-117</v>
      </c>
      <c r="I127" s="116"/>
      <c r="J127" s="116">
        <v>-58</v>
      </c>
      <c r="K127" s="116"/>
      <c r="L127" s="116">
        <v>0</v>
      </c>
      <c r="M127" s="116"/>
      <c r="N127" s="116">
        <v>-143</v>
      </c>
      <c r="O127" s="117"/>
      <c r="P127" s="154" t="s">
        <v>29</v>
      </c>
      <c r="Q127" s="154" t="s">
        <v>100</v>
      </c>
      <c r="R127" s="154"/>
      <c r="S127" s="117"/>
      <c r="T127" s="117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</row>
    <row r="128" spans="2:33" s="39" customFormat="1" ht="12" customHeight="1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7"/>
      <c r="P128" s="155"/>
      <c r="Q128" s="156" t="s">
        <v>101</v>
      </c>
      <c r="R128" s="156"/>
      <c r="S128" s="117"/>
      <c r="T128" s="117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</row>
    <row r="129" spans="2:33" s="40" customFormat="1" ht="12" customHeight="1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7"/>
      <c r="P129" s="155"/>
      <c r="Q129" s="156" t="s">
        <v>102</v>
      </c>
      <c r="R129" s="156"/>
      <c r="S129" s="117"/>
      <c r="T129" s="117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</row>
    <row r="130" spans="2:64" s="37" customFormat="1" ht="12" customHeight="1">
      <c r="B130" s="128">
        <f>D130+N130</f>
        <v>23829</v>
      </c>
      <c r="C130" s="116"/>
      <c r="D130" s="128">
        <f>F130+L130</f>
        <v>-1679</v>
      </c>
      <c r="E130" s="116"/>
      <c r="F130" s="128">
        <f>AC124-F127</f>
        <v>3656</v>
      </c>
      <c r="G130" s="116"/>
      <c r="H130" s="128">
        <f>AA124-H127</f>
        <v>12216</v>
      </c>
      <c r="I130" s="116"/>
      <c r="J130" s="128">
        <f>Y124-J127</f>
        <v>-8560</v>
      </c>
      <c r="K130" s="116"/>
      <c r="L130" s="128">
        <f>W124-L127</f>
        <v>-5335</v>
      </c>
      <c r="M130" s="116"/>
      <c r="N130" s="128">
        <f>U124-N127</f>
        <v>25508</v>
      </c>
      <c r="O130" s="117"/>
      <c r="P130" s="157" t="s">
        <v>30</v>
      </c>
      <c r="Q130" s="157" t="s">
        <v>103</v>
      </c>
      <c r="R130" s="157"/>
      <c r="S130" s="117"/>
      <c r="T130" s="117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</row>
    <row r="131" spans="2:64" s="44" customFormat="1" ht="12" customHeight="1" thickBot="1">
      <c r="B131" s="73"/>
      <c r="C131" s="74"/>
      <c r="D131" s="73"/>
      <c r="E131" s="74"/>
      <c r="F131" s="73"/>
      <c r="G131" s="74"/>
      <c r="H131" s="73"/>
      <c r="I131" s="74"/>
      <c r="J131" s="73"/>
      <c r="K131" s="74"/>
      <c r="L131" s="73"/>
      <c r="M131" s="74"/>
      <c r="N131" s="73"/>
      <c r="O131" s="73"/>
      <c r="P131" s="75"/>
      <c r="Q131" s="75" t="s">
        <v>104</v>
      </c>
      <c r="R131" s="75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</row>
    <row r="132" spans="2:64" s="37" customFormat="1" ht="12" customHeight="1">
      <c r="B132" s="15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</row>
    <row r="133" spans="2:64" s="37" customFormat="1" ht="12" customHeight="1">
      <c r="B133" s="160">
        <v>0</v>
      </c>
      <c r="C133" s="161">
        <f>IF(B133="(P)","Estimación provisional",IF(B133="(A)","Estimación avance",""))</f>
      </c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</row>
    <row r="134" spans="2:64" s="53" customFormat="1" ht="12" customHeight="1">
      <c r="B134" s="160" t="s">
        <v>156</v>
      </c>
      <c r="C134" s="161" t="s">
        <v>188</v>
      </c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</row>
    <row r="135" spans="2:64" s="37" customFormat="1" ht="12" customHeight="1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</row>
    <row r="137" spans="2:33" s="45" customFormat="1" ht="12" customHeight="1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</row>
    <row r="138" spans="2:33" s="45" customFormat="1" ht="12" customHeight="1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</row>
    <row r="139" spans="2:33" s="45" customFormat="1" ht="12" customHeight="1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</row>
    <row r="140" spans="2:33" s="45" customFormat="1" ht="12" customHeight="1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</row>
    <row r="141" spans="2:33" s="45" customFormat="1" ht="12" customHeight="1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</row>
    <row r="142" spans="2:33" s="45" customFormat="1" ht="12" customHeight="1">
      <c r="B142" s="158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</row>
    <row r="143" spans="2:33" s="45" customFormat="1" ht="12" customHeight="1">
      <c r="B143" s="15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</row>
    <row r="144" spans="2:33" s="45" customFormat="1" ht="12" customHeight="1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</row>
    <row r="145" spans="2:33" s="45" customFormat="1" ht="12" customHeight="1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</row>
    <row r="146" spans="2:33" s="45" customFormat="1" ht="12" customHeight="1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</row>
    <row r="147" spans="2:33" s="45" customFormat="1" ht="12" customHeight="1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</row>
    <row r="148" spans="2:33" s="45" customFormat="1" ht="12" customHeight="1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</row>
    <row r="149" spans="2:64" s="53" customFormat="1" ht="12" customHeight="1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</row>
    <row r="151" spans="2:64" s="37" customFormat="1" ht="12" customHeight="1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</row>
  </sheetData>
  <sheetProtection/>
  <printOptions/>
  <pageMargins left="0.9448818897637796" right="0.11811023622047245" top="0.2362204724409449" bottom="0.3937007874015748" header="0" footer="0.1968503937007874"/>
  <pageSetup horizontalDpi="600" verticalDpi="600" orientation="landscape" paperSize="9" scale="69" r:id="rId1"/>
  <headerFooter alignWithMargins="0">
    <oddFooter>&amp;R&amp;9INE - &amp;D</oddFooter>
  </headerFooter>
  <rowBreaks count="2" manualBreakCount="2">
    <brk id="27" min="1" max="32" man="1"/>
    <brk id="85" min="1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BN151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3.421875" style="33" customWidth="1"/>
    <col min="2" max="2" width="9.8515625" style="117" customWidth="1"/>
    <col min="3" max="3" width="0.5625" style="117" customWidth="1"/>
    <col min="4" max="4" width="9.57421875" style="117" customWidth="1"/>
    <col min="5" max="5" width="0.42578125" style="117" customWidth="1"/>
    <col min="6" max="6" width="10.57421875" style="117" customWidth="1"/>
    <col min="7" max="7" width="0.5625" style="117" customWidth="1"/>
    <col min="8" max="8" width="10.57421875" style="117" customWidth="1"/>
    <col min="9" max="9" width="0.5625" style="117" customWidth="1"/>
    <col min="10" max="10" width="10.57421875" style="117" customWidth="1"/>
    <col min="11" max="11" width="0.5625" style="117" customWidth="1"/>
    <col min="12" max="12" width="10.57421875" style="117" customWidth="1"/>
    <col min="13" max="13" width="0.5625" style="117" customWidth="1"/>
    <col min="14" max="14" width="11.421875" style="117" customWidth="1"/>
    <col min="15" max="15" width="0.5625" style="117" customWidth="1"/>
    <col min="16" max="16" width="7.28125" style="117" customWidth="1"/>
    <col min="17" max="17" width="0.5625" style="117" customWidth="1"/>
    <col min="18" max="18" width="3.57421875" style="117" customWidth="1"/>
    <col min="19" max="19" width="27.00390625" style="117" customWidth="1"/>
    <col min="20" max="20" width="0.5625" style="117" customWidth="1"/>
    <col min="21" max="21" width="11.421875" style="117" customWidth="1"/>
    <col min="22" max="22" width="0.5625" style="117" customWidth="1"/>
    <col min="23" max="23" width="10.00390625" style="117" bestFit="1" customWidth="1"/>
    <col min="24" max="24" width="0.5625" style="117" customWidth="1"/>
    <col min="25" max="25" width="10.00390625" style="117" bestFit="1" customWidth="1"/>
    <col min="26" max="26" width="0.5625" style="117" customWidth="1"/>
    <col min="27" max="27" width="10.00390625" style="117" bestFit="1" customWidth="1"/>
    <col min="28" max="28" width="0.5625" style="117" customWidth="1"/>
    <col min="29" max="29" width="12.140625" style="117" bestFit="1" customWidth="1"/>
    <col min="30" max="30" width="0.5625" style="117" customWidth="1"/>
    <col min="31" max="31" width="8.7109375" style="117" customWidth="1"/>
    <col min="32" max="32" width="0.5625" style="117" customWidth="1"/>
    <col min="33" max="33" width="10.00390625" style="117" bestFit="1" customWidth="1"/>
    <col min="34" max="16384" width="11.421875" style="33" customWidth="1"/>
  </cols>
  <sheetData>
    <row r="2" spans="2:66" ht="24.75" customHeight="1">
      <c r="B2" s="17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20.25" customHeight="1">
      <c r="B3" s="172" t="s">
        <v>106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31" t="s">
        <v>167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32" t="s">
        <v>146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33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2:33" ht="17.25" customHeight="1">
      <c r="B7" s="3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2:33" ht="17.25" customHeight="1">
      <c r="B8" s="35" t="s">
        <v>121</v>
      </c>
      <c r="C8" s="35"/>
      <c r="D8" s="28"/>
      <c r="E8" s="14"/>
      <c r="F8" s="14"/>
      <c r="G8" s="14"/>
      <c r="H8" s="14"/>
      <c r="I8" s="14"/>
      <c r="J8" s="14"/>
      <c r="K8" s="14"/>
      <c r="L8" s="14"/>
      <c r="M8" s="14"/>
      <c r="N8" s="14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2:33" s="1" customFormat="1" ht="3.7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2:33" s="37" customFormat="1" ht="12" customHeight="1">
      <c r="B10" s="20" t="s">
        <v>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6</v>
      </c>
      <c r="Q10" s="13"/>
      <c r="R10" s="19" t="s">
        <v>31</v>
      </c>
      <c r="S10" s="19"/>
      <c r="U10" s="20" t="s">
        <v>9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0"/>
    </row>
    <row r="11" spans="2:19" s="37" customFormat="1" ht="2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2:33" s="37" customFormat="1" ht="11.25">
      <c r="B12" s="10" t="s">
        <v>107</v>
      </c>
      <c r="C12" s="5"/>
      <c r="D12" s="9" t="s">
        <v>119</v>
      </c>
      <c r="E12" s="9"/>
      <c r="F12" s="9"/>
      <c r="G12" s="9"/>
      <c r="H12" s="9"/>
      <c r="I12" s="9"/>
      <c r="J12" s="9"/>
      <c r="K12" s="9"/>
      <c r="L12" s="9"/>
      <c r="M12" s="5"/>
      <c r="N12" s="9" t="s">
        <v>110</v>
      </c>
      <c r="O12" s="3"/>
      <c r="P12" s="10"/>
      <c r="Q12" s="23"/>
      <c r="R12" s="10" t="s">
        <v>32</v>
      </c>
      <c r="S12" s="10"/>
      <c r="U12" s="9" t="s">
        <v>110</v>
      </c>
      <c r="V12" s="5"/>
      <c r="W12" s="9"/>
      <c r="X12" s="9"/>
      <c r="Y12" s="9"/>
      <c r="Z12" s="9"/>
      <c r="AA12" s="9"/>
      <c r="AB12" s="9"/>
      <c r="AC12" s="9"/>
      <c r="AD12" s="9"/>
      <c r="AE12" s="164" t="s">
        <v>119</v>
      </c>
      <c r="AF12" s="5"/>
      <c r="AG12" s="10" t="s">
        <v>107</v>
      </c>
    </row>
    <row r="13" spans="2:33" s="38" customFormat="1" ht="2.25" customHeight="1">
      <c r="B13" s="23"/>
      <c r="C13" s="5"/>
      <c r="D13" s="3"/>
      <c r="E13" s="3"/>
      <c r="F13" s="3"/>
      <c r="G13" s="3"/>
      <c r="H13" s="3"/>
      <c r="I13" s="3"/>
      <c r="J13" s="3"/>
      <c r="K13" s="3"/>
      <c r="L13" s="3"/>
      <c r="M13" s="5"/>
      <c r="N13" s="3"/>
      <c r="O13" s="3"/>
      <c r="P13" s="10"/>
      <c r="Q13" s="23"/>
      <c r="R13" s="10"/>
      <c r="S13" s="10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23"/>
    </row>
    <row r="14" spans="2:33" s="38" customFormat="1" ht="11.25">
      <c r="B14" s="24" t="s">
        <v>108</v>
      </c>
      <c r="C14" s="5"/>
      <c r="D14" s="25" t="s">
        <v>120</v>
      </c>
      <c r="E14" s="5"/>
      <c r="F14" s="9" t="s">
        <v>152</v>
      </c>
      <c r="G14" s="21"/>
      <c r="H14" s="9"/>
      <c r="I14" s="21"/>
      <c r="J14" s="9"/>
      <c r="K14" s="5"/>
      <c r="L14" s="9" t="s">
        <v>112</v>
      </c>
      <c r="M14" s="5"/>
      <c r="N14" s="9" t="s">
        <v>115</v>
      </c>
      <c r="O14" s="3"/>
      <c r="P14" s="10"/>
      <c r="Q14" s="23"/>
      <c r="R14" s="10"/>
      <c r="S14" s="10"/>
      <c r="U14" s="9" t="s">
        <v>115</v>
      </c>
      <c r="V14" s="5"/>
      <c r="W14" s="9" t="s">
        <v>112</v>
      </c>
      <c r="X14" s="26"/>
      <c r="Y14" s="9" t="s">
        <v>152</v>
      </c>
      <c r="Z14" s="21"/>
      <c r="AA14" s="9"/>
      <c r="AB14" s="21"/>
      <c r="AC14" s="9"/>
      <c r="AD14" s="26"/>
      <c r="AE14" s="25" t="s">
        <v>120</v>
      </c>
      <c r="AF14" s="5"/>
      <c r="AG14" s="24" t="s">
        <v>108</v>
      </c>
    </row>
    <row r="15" spans="2:33" s="38" customFormat="1" ht="2.25" customHeight="1">
      <c r="B15" s="27"/>
      <c r="C15" s="5"/>
      <c r="D15" s="25"/>
      <c r="E15" s="5"/>
      <c r="F15" s="3"/>
      <c r="G15" s="3"/>
      <c r="H15" s="3"/>
      <c r="I15" s="3"/>
      <c r="J15" s="3"/>
      <c r="K15" s="5"/>
      <c r="L15" s="3"/>
      <c r="M15" s="5"/>
      <c r="N15" s="27"/>
      <c r="O15" s="3"/>
      <c r="P15" s="10"/>
      <c r="Q15" s="23"/>
      <c r="R15" s="10"/>
      <c r="S15" s="10"/>
      <c r="U15" s="27"/>
      <c r="V15" s="5"/>
      <c r="W15" s="3"/>
      <c r="X15" s="26"/>
      <c r="Y15" s="3"/>
      <c r="Z15" s="3"/>
      <c r="AA15" s="3"/>
      <c r="AB15" s="3"/>
      <c r="AC15" s="3"/>
      <c r="AD15" s="3"/>
      <c r="AE15" s="25"/>
      <c r="AF15" s="5"/>
      <c r="AG15" s="27"/>
    </row>
    <row r="16" spans="2:33" s="39" customFormat="1" ht="11.25">
      <c r="B16" s="27" t="s">
        <v>109</v>
      </c>
      <c r="C16" s="26"/>
      <c r="D16" s="25"/>
      <c r="E16" s="26"/>
      <c r="F16" s="25" t="s">
        <v>120</v>
      </c>
      <c r="G16" s="4"/>
      <c r="H16" s="9" t="s">
        <v>150</v>
      </c>
      <c r="I16" s="3"/>
      <c r="J16" s="9" t="s">
        <v>151</v>
      </c>
      <c r="K16" s="26"/>
      <c r="L16" s="25" t="s">
        <v>114</v>
      </c>
      <c r="M16" s="26"/>
      <c r="N16" s="25" t="s">
        <v>116</v>
      </c>
      <c r="O16" s="4"/>
      <c r="P16" s="19"/>
      <c r="Q16" s="29"/>
      <c r="R16" s="19"/>
      <c r="S16" s="19"/>
      <c r="U16" s="25" t="s">
        <v>116</v>
      </c>
      <c r="V16" s="26"/>
      <c r="W16" s="25" t="s">
        <v>114</v>
      </c>
      <c r="X16" s="26"/>
      <c r="Y16" s="9" t="s">
        <v>151</v>
      </c>
      <c r="Z16" s="4"/>
      <c r="AA16" s="9" t="s">
        <v>150</v>
      </c>
      <c r="AB16" s="4"/>
      <c r="AC16" s="25" t="s">
        <v>120</v>
      </c>
      <c r="AD16" s="26"/>
      <c r="AE16" s="25"/>
      <c r="AF16" s="26"/>
      <c r="AG16" s="27" t="s">
        <v>109</v>
      </c>
    </row>
    <row r="17" spans="2:33" s="39" customFormat="1" ht="11.25">
      <c r="B17" s="27"/>
      <c r="C17" s="26"/>
      <c r="D17" s="25"/>
      <c r="E17" s="26"/>
      <c r="F17" s="25"/>
      <c r="G17" s="4"/>
      <c r="H17" s="25" t="s">
        <v>153</v>
      </c>
      <c r="I17" s="4"/>
      <c r="J17" s="25" t="s">
        <v>154</v>
      </c>
      <c r="K17" s="26"/>
      <c r="L17" s="25" t="s">
        <v>113</v>
      </c>
      <c r="M17" s="26"/>
      <c r="N17" s="25" t="s">
        <v>117</v>
      </c>
      <c r="O17" s="4"/>
      <c r="P17" s="19"/>
      <c r="Q17" s="29"/>
      <c r="R17" s="19"/>
      <c r="S17" s="19"/>
      <c r="U17" s="25" t="s">
        <v>117</v>
      </c>
      <c r="V17" s="26"/>
      <c r="W17" s="25" t="s">
        <v>113</v>
      </c>
      <c r="X17" s="26"/>
      <c r="Y17" s="25" t="s">
        <v>154</v>
      </c>
      <c r="Z17" s="4"/>
      <c r="AA17" s="25" t="s">
        <v>153</v>
      </c>
      <c r="AB17" s="4"/>
      <c r="AC17" s="25"/>
      <c r="AD17" s="26"/>
      <c r="AE17" s="25"/>
      <c r="AF17" s="26"/>
      <c r="AG17" s="27"/>
    </row>
    <row r="18" spans="2:33" s="39" customFormat="1" ht="11.25">
      <c r="B18" s="27"/>
      <c r="C18" s="26"/>
      <c r="D18" s="25"/>
      <c r="E18" s="26"/>
      <c r="F18" s="25"/>
      <c r="G18" s="4"/>
      <c r="H18" s="25" t="s">
        <v>155</v>
      </c>
      <c r="I18" s="4"/>
      <c r="J18" s="25"/>
      <c r="K18" s="26"/>
      <c r="L18" s="25" t="s">
        <v>111</v>
      </c>
      <c r="M18" s="26"/>
      <c r="N18" s="25" t="s">
        <v>118</v>
      </c>
      <c r="O18" s="4"/>
      <c r="P18" s="19"/>
      <c r="Q18" s="29"/>
      <c r="R18" s="19"/>
      <c r="S18" s="19"/>
      <c r="U18" s="25" t="s">
        <v>118</v>
      </c>
      <c r="V18" s="26"/>
      <c r="W18" s="25" t="s">
        <v>111</v>
      </c>
      <c r="X18" s="26"/>
      <c r="Y18" s="25"/>
      <c r="Z18" s="4"/>
      <c r="AA18" s="25" t="s">
        <v>155</v>
      </c>
      <c r="AB18" s="4"/>
      <c r="AC18" s="25"/>
      <c r="AD18" s="26"/>
      <c r="AE18" s="25"/>
      <c r="AF18" s="26"/>
      <c r="AG18" s="27"/>
    </row>
    <row r="19" spans="2:33" s="40" customFormat="1" ht="2.25" customHeight="1">
      <c r="B19" s="16"/>
      <c r="C19" s="8"/>
      <c r="D19" s="15"/>
      <c r="E19" s="8"/>
      <c r="F19" s="15"/>
      <c r="G19" s="8"/>
      <c r="H19" s="15"/>
      <c r="I19" s="8"/>
      <c r="J19" s="15"/>
      <c r="K19" s="8"/>
      <c r="L19" s="15"/>
      <c r="M19" s="8"/>
      <c r="N19" s="15"/>
      <c r="O19" s="8"/>
      <c r="U19" s="16"/>
      <c r="V19" s="8"/>
      <c r="W19" s="15"/>
      <c r="X19" s="8"/>
      <c r="Y19" s="15"/>
      <c r="Z19" s="8"/>
      <c r="AA19" s="15"/>
      <c r="AB19" s="8"/>
      <c r="AC19" s="15"/>
      <c r="AD19" s="8"/>
      <c r="AE19" s="15"/>
      <c r="AF19" s="8"/>
      <c r="AG19" s="15"/>
    </row>
    <row r="20" spans="2:64" s="37" customFormat="1" ht="12" customHeight="1">
      <c r="B20" s="61">
        <f>D20+N20</f>
        <v>199280</v>
      </c>
      <c r="C20" s="62"/>
      <c r="D20" s="61">
        <f>F20+L20</f>
        <v>143615</v>
      </c>
      <c r="E20" s="62"/>
      <c r="F20" s="61">
        <f>F21+F22</f>
        <v>143252</v>
      </c>
      <c r="G20" s="62"/>
      <c r="H20" s="61">
        <f>H21+H22</f>
        <v>109166</v>
      </c>
      <c r="I20" s="62"/>
      <c r="J20" s="61">
        <f>J21+J22</f>
        <v>34086</v>
      </c>
      <c r="K20" s="62"/>
      <c r="L20" s="61">
        <f>L21+L22</f>
        <v>363</v>
      </c>
      <c r="M20" s="62"/>
      <c r="N20" s="61">
        <f>N21+N22</f>
        <v>55665</v>
      </c>
      <c r="O20" s="63" t="s">
        <v>8</v>
      </c>
      <c r="P20" s="64" t="s">
        <v>122</v>
      </c>
      <c r="Q20" s="64" t="s">
        <v>123</v>
      </c>
      <c r="R20" s="64"/>
      <c r="S20" s="64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2:64" s="42" customFormat="1" ht="12" customHeight="1">
      <c r="B21" s="66">
        <f>D21+N21</f>
        <v>134654</v>
      </c>
      <c r="C21" s="67"/>
      <c r="D21" s="66">
        <f>F21+L21</f>
        <v>96270</v>
      </c>
      <c r="E21" s="67"/>
      <c r="F21" s="66">
        <v>96270</v>
      </c>
      <c r="G21" s="67"/>
      <c r="H21" s="66">
        <v>80645</v>
      </c>
      <c r="I21" s="67"/>
      <c r="J21" s="66">
        <v>15625</v>
      </c>
      <c r="K21" s="67"/>
      <c r="L21" s="66">
        <v>0</v>
      </c>
      <c r="M21" s="67"/>
      <c r="N21" s="66">
        <v>38384</v>
      </c>
      <c r="O21" s="67" t="s">
        <v>8</v>
      </c>
      <c r="P21" s="68" t="s">
        <v>124</v>
      </c>
      <c r="Q21" s="68"/>
      <c r="R21" s="68" t="s">
        <v>125</v>
      </c>
      <c r="S21" s="68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</row>
    <row r="22" spans="2:64" s="42" customFormat="1" ht="12" customHeight="1">
      <c r="B22" s="66">
        <f>D22+N22</f>
        <v>64626</v>
      </c>
      <c r="C22" s="67"/>
      <c r="D22" s="66">
        <f>F22+L22</f>
        <v>47345</v>
      </c>
      <c r="E22" s="67"/>
      <c r="F22" s="66">
        <v>46982</v>
      </c>
      <c r="G22" s="67"/>
      <c r="H22" s="66">
        <v>28521</v>
      </c>
      <c r="I22" s="67"/>
      <c r="J22" s="66">
        <v>18461</v>
      </c>
      <c r="K22" s="67"/>
      <c r="L22" s="66">
        <v>363</v>
      </c>
      <c r="M22" s="67"/>
      <c r="N22" s="66">
        <v>17281</v>
      </c>
      <c r="O22" s="67" t="s">
        <v>8</v>
      </c>
      <c r="P22" s="68" t="s">
        <v>126</v>
      </c>
      <c r="Q22" s="68"/>
      <c r="R22" s="68" t="s">
        <v>127</v>
      </c>
      <c r="S22" s="68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2:64" s="37" customFormat="1" ht="12" customHeight="1">
      <c r="B23" s="61"/>
      <c r="C23" s="62"/>
      <c r="D23" s="61"/>
      <c r="E23" s="62"/>
      <c r="F23" s="61"/>
      <c r="G23" s="62"/>
      <c r="H23" s="61"/>
      <c r="I23" s="62"/>
      <c r="J23" s="61"/>
      <c r="K23" s="62"/>
      <c r="L23" s="61"/>
      <c r="M23" s="62"/>
      <c r="N23" s="61"/>
      <c r="O23" s="62"/>
      <c r="P23" s="64" t="s">
        <v>128</v>
      </c>
      <c r="Q23" s="64" t="s">
        <v>129</v>
      </c>
      <c r="R23" s="64"/>
      <c r="S23" s="64"/>
      <c r="T23" s="65"/>
      <c r="U23" s="61">
        <f>U24+U25</f>
        <v>75930</v>
      </c>
      <c r="V23" s="65"/>
      <c r="W23" s="61">
        <f>W24+W25</f>
        <v>0</v>
      </c>
      <c r="X23" s="65"/>
      <c r="Y23" s="61">
        <f>Y24+Y25</f>
        <v>22290</v>
      </c>
      <c r="Z23" s="65"/>
      <c r="AA23" s="61">
        <f>AA24+AA25</f>
        <v>116532</v>
      </c>
      <c r="AB23" s="65"/>
      <c r="AC23" s="61">
        <f>AC24+AC25</f>
        <v>138822</v>
      </c>
      <c r="AD23" s="65"/>
      <c r="AE23" s="65">
        <f>W23+AC23</f>
        <v>138822</v>
      </c>
      <c r="AF23" s="65"/>
      <c r="AG23" s="65">
        <f>AE23+U23</f>
        <v>214752</v>
      </c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2:64" s="42" customFormat="1" ht="12" customHeight="1">
      <c r="B24" s="66"/>
      <c r="C24" s="67"/>
      <c r="D24" s="66"/>
      <c r="E24" s="67"/>
      <c r="F24" s="66"/>
      <c r="G24" s="67"/>
      <c r="H24" s="66"/>
      <c r="I24" s="67"/>
      <c r="J24" s="66"/>
      <c r="K24" s="67"/>
      <c r="L24" s="66"/>
      <c r="M24" s="67"/>
      <c r="N24" s="66"/>
      <c r="O24" s="67"/>
      <c r="P24" s="68" t="s">
        <v>130</v>
      </c>
      <c r="Q24" s="68"/>
      <c r="R24" s="68" t="s">
        <v>131</v>
      </c>
      <c r="S24" s="68"/>
      <c r="T24" s="69"/>
      <c r="U24" s="69">
        <v>58917</v>
      </c>
      <c r="V24" s="69"/>
      <c r="W24" s="69">
        <v>0</v>
      </c>
      <c r="X24" s="69"/>
      <c r="Y24" s="69">
        <v>15111</v>
      </c>
      <c r="Z24" s="69"/>
      <c r="AA24" s="69">
        <v>97245</v>
      </c>
      <c r="AB24" s="69"/>
      <c r="AC24" s="69">
        <v>112356</v>
      </c>
      <c r="AD24" s="69"/>
      <c r="AE24" s="69">
        <f>W24+AC24</f>
        <v>112356</v>
      </c>
      <c r="AF24" s="69"/>
      <c r="AG24" s="69">
        <f>AE24+U24</f>
        <v>171273</v>
      </c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2:64" s="42" customFormat="1" ht="12" customHeight="1">
      <c r="B25" s="66"/>
      <c r="C25" s="67"/>
      <c r="D25" s="66"/>
      <c r="E25" s="67"/>
      <c r="F25" s="66"/>
      <c r="G25" s="67"/>
      <c r="H25" s="66"/>
      <c r="I25" s="67"/>
      <c r="J25" s="66"/>
      <c r="K25" s="67"/>
      <c r="L25" s="66"/>
      <c r="M25" s="67"/>
      <c r="N25" s="66"/>
      <c r="O25" s="67"/>
      <c r="P25" s="68" t="s">
        <v>132</v>
      </c>
      <c r="Q25" s="68"/>
      <c r="R25" s="68" t="s">
        <v>133</v>
      </c>
      <c r="S25" s="68"/>
      <c r="T25" s="69"/>
      <c r="U25" s="69">
        <v>17013</v>
      </c>
      <c r="V25" s="69"/>
      <c r="W25" s="69">
        <v>0</v>
      </c>
      <c r="X25" s="69"/>
      <c r="Y25" s="69">
        <v>7179</v>
      </c>
      <c r="Z25" s="69"/>
      <c r="AA25" s="69">
        <v>19287</v>
      </c>
      <c r="AB25" s="69"/>
      <c r="AC25" s="69">
        <v>26466</v>
      </c>
      <c r="AD25" s="69"/>
      <c r="AE25" s="69">
        <f>W25+AC25</f>
        <v>26466</v>
      </c>
      <c r="AF25" s="69"/>
      <c r="AG25" s="69">
        <f>AE25+U25</f>
        <v>43479</v>
      </c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2:64" s="59" customFormat="1" ht="12" customHeight="1">
      <c r="B26" s="70">
        <f>D26+N26</f>
        <v>15472</v>
      </c>
      <c r="C26" s="71"/>
      <c r="D26" s="70">
        <f>F26+L26</f>
        <v>-4793</v>
      </c>
      <c r="E26" s="71"/>
      <c r="F26" s="70">
        <f>AC23-F20</f>
        <v>-4430</v>
      </c>
      <c r="G26" s="71"/>
      <c r="H26" s="70">
        <f>AA23-H20</f>
        <v>7366</v>
      </c>
      <c r="I26" s="71"/>
      <c r="J26" s="70">
        <f>Y23-J20</f>
        <v>-11796</v>
      </c>
      <c r="K26" s="71"/>
      <c r="L26" s="70">
        <f>W23-L20</f>
        <v>-363</v>
      </c>
      <c r="M26" s="71"/>
      <c r="N26" s="70">
        <f>U23-N20</f>
        <v>20265</v>
      </c>
      <c r="O26" s="70"/>
      <c r="P26" s="72" t="s">
        <v>134</v>
      </c>
      <c r="Q26" s="72" t="s">
        <v>135</v>
      </c>
      <c r="R26" s="72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2:64" s="44" customFormat="1" ht="12" customHeight="1" thickBot="1">
      <c r="B27" s="73"/>
      <c r="C27" s="74"/>
      <c r="D27" s="73"/>
      <c r="E27" s="74"/>
      <c r="F27" s="73"/>
      <c r="G27" s="74"/>
      <c r="H27" s="73"/>
      <c r="I27" s="74"/>
      <c r="J27" s="73"/>
      <c r="K27" s="74"/>
      <c r="L27" s="73"/>
      <c r="M27" s="74"/>
      <c r="N27" s="73"/>
      <c r="O27" s="73"/>
      <c r="P27" s="75"/>
      <c r="Q27" s="75" t="s">
        <v>144</v>
      </c>
      <c r="R27" s="75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2:33" s="45" customFormat="1" ht="21" customHeight="1">
      <c r="B28" s="76" t="s">
        <v>136</v>
      </c>
      <c r="C28" s="76"/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</row>
    <row r="29" spans="2:33" s="45" customFormat="1" ht="3.75" customHeight="1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/>
      <c r="P29" s="82"/>
      <c r="Q29" s="83"/>
      <c r="R29" s="84"/>
      <c r="S29" s="84"/>
      <c r="T29" s="85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</row>
    <row r="30" spans="2:33" s="37" customFormat="1" ht="12" customHeight="1">
      <c r="B30" s="20" t="s">
        <v>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"/>
      <c r="P30" s="22" t="s">
        <v>6</v>
      </c>
      <c r="Q30" s="13"/>
      <c r="R30" s="19" t="s">
        <v>31</v>
      </c>
      <c r="S30" s="19"/>
      <c r="U30" s="20" t="s">
        <v>9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0"/>
    </row>
    <row r="31" spans="2:19" s="37" customFormat="1" ht="2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1"/>
      <c r="Q31" s="2"/>
      <c r="R31" s="21"/>
      <c r="S31" s="21"/>
    </row>
    <row r="32" spans="2:33" s="37" customFormat="1" ht="11.25">
      <c r="B32" s="10" t="s">
        <v>107</v>
      </c>
      <c r="C32" s="5"/>
      <c r="D32" s="9" t="s">
        <v>119</v>
      </c>
      <c r="E32" s="9"/>
      <c r="F32" s="9"/>
      <c r="G32" s="9"/>
      <c r="H32" s="9"/>
      <c r="I32" s="9"/>
      <c r="J32" s="9"/>
      <c r="K32" s="9"/>
      <c r="L32" s="9"/>
      <c r="M32" s="5"/>
      <c r="N32" s="9" t="s">
        <v>110</v>
      </c>
      <c r="O32" s="3"/>
      <c r="P32" s="10"/>
      <c r="Q32" s="23"/>
      <c r="R32" s="10" t="s">
        <v>32</v>
      </c>
      <c r="S32" s="10"/>
      <c r="U32" s="9" t="s">
        <v>110</v>
      </c>
      <c r="V32" s="5"/>
      <c r="W32" s="9"/>
      <c r="X32" s="9"/>
      <c r="Y32" s="9"/>
      <c r="Z32" s="9"/>
      <c r="AA32" s="9"/>
      <c r="AB32" s="9"/>
      <c r="AC32" s="9"/>
      <c r="AD32" s="9"/>
      <c r="AE32" s="164" t="s">
        <v>119</v>
      </c>
      <c r="AF32" s="5"/>
      <c r="AG32" s="10" t="s">
        <v>107</v>
      </c>
    </row>
    <row r="33" spans="2:33" s="38" customFormat="1" ht="2.25" customHeight="1">
      <c r="B33" s="23"/>
      <c r="C33" s="5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  <c r="P33" s="10"/>
      <c r="Q33" s="23"/>
      <c r="R33" s="10"/>
      <c r="S33" s="10"/>
      <c r="U33" s="3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23"/>
    </row>
    <row r="34" spans="2:33" s="38" customFormat="1" ht="11.25">
      <c r="B34" s="24" t="s">
        <v>108</v>
      </c>
      <c r="C34" s="5"/>
      <c r="D34" s="25" t="s">
        <v>120</v>
      </c>
      <c r="E34" s="5"/>
      <c r="F34" s="9" t="s">
        <v>152</v>
      </c>
      <c r="G34" s="21"/>
      <c r="H34" s="9"/>
      <c r="I34" s="21"/>
      <c r="J34" s="9"/>
      <c r="K34" s="5"/>
      <c r="L34" s="9" t="s">
        <v>112</v>
      </c>
      <c r="M34" s="5"/>
      <c r="N34" s="9" t="s">
        <v>115</v>
      </c>
      <c r="O34" s="3"/>
      <c r="P34" s="10"/>
      <c r="Q34" s="23"/>
      <c r="R34" s="10"/>
      <c r="S34" s="10"/>
      <c r="U34" s="9" t="s">
        <v>115</v>
      </c>
      <c r="V34" s="5"/>
      <c r="W34" s="9" t="s">
        <v>112</v>
      </c>
      <c r="X34" s="26"/>
      <c r="Y34" s="9" t="s">
        <v>152</v>
      </c>
      <c r="Z34" s="21"/>
      <c r="AA34" s="9"/>
      <c r="AB34" s="21"/>
      <c r="AC34" s="9"/>
      <c r="AD34" s="26"/>
      <c r="AE34" s="25" t="s">
        <v>120</v>
      </c>
      <c r="AF34" s="5"/>
      <c r="AG34" s="24" t="s">
        <v>108</v>
      </c>
    </row>
    <row r="35" spans="2:33" s="38" customFormat="1" ht="2.25" customHeight="1">
      <c r="B35" s="27"/>
      <c r="C35" s="5"/>
      <c r="D35" s="25"/>
      <c r="E35" s="5"/>
      <c r="F35" s="3"/>
      <c r="G35" s="3"/>
      <c r="H35" s="3"/>
      <c r="I35" s="3"/>
      <c r="J35" s="3"/>
      <c r="K35" s="5"/>
      <c r="L35" s="3"/>
      <c r="M35" s="5"/>
      <c r="N35" s="27"/>
      <c r="O35" s="3"/>
      <c r="P35" s="10"/>
      <c r="Q35" s="23"/>
      <c r="R35" s="10"/>
      <c r="S35" s="10"/>
      <c r="U35" s="27"/>
      <c r="V35" s="5"/>
      <c r="W35" s="3"/>
      <c r="X35" s="26"/>
      <c r="Y35" s="3"/>
      <c r="Z35" s="3"/>
      <c r="AA35" s="3"/>
      <c r="AB35" s="3"/>
      <c r="AC35" s="3"/>
      <c r="AD35" s="3"/>
      <c r="AE35" s="25"/>
      <c r="AF35" s="5"/>
      <c r="AG35" s="27"/>
    </row>
    <row r="36" spans="2:33" s="39" customFormat="1" ht="11.25">
      <c r="B36" s="27" t="s">
        <v>109</v>
      </c>
      <c r="C36" s="26"/>
      <c r="D36" s="25"/>
      <c r="E36" s="26"/>
      <c r="F36" s="25" t="s">
        <v>120</v>
      </c>
      <c r="G36" s="4"/>
      <c r="H36" s="9" t="s">
        <v>150</v>
      </c>
      <c r="I36" s="3"/>
      <c r="J36" s="9" t="s">
        <v>151</v>
      </c>
      <c r="K36" s="26"/>
      <c r="L36" s="25" t="s">
        <v>114</v>
      </c>
      <c r="M36" s="26"/>
      <c r="N36" s="25" t="s">
        <v>116</v>
      </c>
      <c r="O36" s="4"/>
      <c r="P36" s="19"/>
      <c r="Q36" s="29"/>
      <c r="R36" s="19"/>
      <c r="S36" s="19"/>
      <c r="U36" s="25" t="s">
        <v>116</v>
      </c>
      <c r="V36" s="26"/>
      <c r="W36" s="25" t="s">
        <v>114</v>
      </c>
      <c r="X36" s="26"/>
      <c r="Y36" s="9" t="s">
        <v>151</v>
      </c>
      <c r="Z36" s="4"/>
      <c r="AA36" s="9" t="s">
        <v>150</v>
      </c>
      <c r="AB36" s="4"/>
      <c r="AC36" s="25" t="s">
        <v>120</v>
      </c>
      <c r="AD36" s="26"/>
      <c r="AE36" s="25"/>
      <c r="AF36" s="26"/>
      <c r="AG36" s="27" t="s">
        <v>109</v>
      </c>
    </row>
    <row r="37" spans="2:33" s="39" customFormat="1" ht="11.25">
      <c r="B37" s="27"/>
      <c r="C37" s="26"/>
      <c r="D37" s="25"/>
      <c r="E37" s="26"/>
      <c r="F37" s="25"/>
      <c r="G37" s="4"/>
      <c r="H37" s="25" t="s">
        <v>153</v>
      </c>
      <c r="I37" s="4"/>
      <c r="J37" s="25" t="s">
        <v>154</v>
      </c>
      <c r="K37" s="26"/>
      <c r="L37" s="25" t="s">
        <v>113</v>
      </c>
      <c r="M37" s="26"/>
      <c r="N37" s="25" t="s">
        <v>117</v>
      </c>
      <c r="O37" s="4"/>
      <c r="P37" s="19"/>
      <c r="Q37" s="29"/>
      <c r="R37" s="19"/>
      <c r="S37" s="19"/>
      <c r="U37" s="25" t="s">
        <v>117</v>
      </c>
      <c r="V37" s="26"/>
      <c r="W37" s="25" t="s">
        <v>113</v>
      </c>
      <c r="X37" s="26"/>
      <c r="Y37" s="25" t="s">
        <v>154</v>
      </c>
      <c r="Z37" s="4"/>
      <c r="AA37" s="25" t="s">
        <v>153</v>
      </c>
      <c r="AB37" s="4"/>
      <c r="AC37" s="25"/>
      <c r="AD37" s="26"/>
      <c r="AE37" s="25"/>
      <c r="AF37" s="26"/>
      <c r="AG37" s="27"/>
    </row>
    <row r="38" spans="2:33" s="39" customFormat="1" ht="11.25">
      <c r="B38" s="27"/>
      <c r="C38" s="26"/>
      <c r="D38" s="25"/>
      <c r="E38" s="26"/>
      <c r="F38" s="25"/>
      <c r="G38" s="4"/>
      <c r="H38" s="25" t="s">
        <v>155</v>
      </c>
      <c r="I38" s="4"/>
      <c r="J38" s="25"/>
      <c r="K38" s="26"/>
      <c r="L38" s="25" t="s">
        <v>111</v>
      </c>
      <c r="M38" s="26"/>
      <c r="N38" s="25" t="s">
        <v>118</v>
      </c>
      <c r="O38" s="4"/>
      <c r="P38" s="19"/>
      <c r="Q38" s="29"/>
      <c r="R38" s="19"/>
      <c r="S38" s="19"/>
      <c r="U38" s="25" t="s">
        <v>118</v>
      </c>
      <c r="V38" s="26"/>
      <c r="W38" s="25" t="s">
        <v>111</v>
      </c>
      <c r="X38" s="26"/>
      <c r="Y38" s="25"/>
      <c r="Z38" s="4"/>
      <c r="AA38" s="25" t="s">
        <v>155</v>
      </c>
      <c r="AB38" s="4"/>
      <c r="AC38" s="25"/>
      <c r="AD38" s="26"/>
      <c r="AE38" s="25"/>
      <c r="AF38" s="26"/>
      <c r="AG38" s="27"/>
    </row>
    <row r="39" spans="2:33" s="45" customFormat="1" ht="1.5" customHeight="1">
      <c r="B39" s="94"/>
      <c r="C39" s="95"/>
      <c r="D39" s="96"/>
      <c r="E39" s="95"/>
      <c r="F39" s="96"/>
      <c r="G39" s="95"/>
      <c r="H39" s="96"/>
      <c r="I39" s="95"/>
      <c r="J39" s="96"/>
      <c r="K39" s="95"/>
      <c r="L39" s="96"/>
      <c r="M39" s="95"/>
      <c r="N39" s="96"/>
      <c r="O39" s="95"/>
      <c r="P39" s="97"/>
      <c r="Q39" s="97"/>
      <c r="R39" s="97"/>
      <c r="S39" s="97"/>
      <c r="T39" s="97"/>
      <c r="U39" s="94"/>
      <c r="V39" s="95"/>
      <c r="W39" s="96"/>
      <c r="X39" s="95"/>
      <c r="Y39" s="96"/>
      <c r="Z39" s="95"/>
      <c r="AA39" s="96"/>
      <c r="AB39" s="95"/>
      <c r="AC39" s="96"/>
      <c r="AD39" s="95"/>
      <c r="AE39" s="96"/>
      <c r="AF39" s="95"/>
      <c r="AG39" s="96"/>
    </row>
    <row r="40" spans="2:33" s="45" customFormat="1" ht="12.75">
      <c r="B40" s="98"/>
      <c r="C40" s="99"/>
      <c r="D40" s="98"/>
      <c r="E40" s="63"/>
      <c r="F40" s="98"/>
      <c r="G40" s="63"/>
      <c r="H40" s="98"/>
      <c r="I40" s="63"/>
      <c r="J40" s="98"/>
      <c r="K40" s="63"/>
      <c r="L40" s="98"/>
      <c r="M40" s="63"/>
      <c r="N40" s="98"/>
      <c r="O40" s="63"/>
      <c r="P40" s="93" t="s">
        <v>134</v>
      </c>
      <c r="Q40" s="93" t="s">
        <v>135</v>
      </c>
      <c r="R40" s="98"/>
      <c r="S40" s="98"/>
      <c r="T40" s="99"/>
      <c r="U40" s="98">
        <f>N26</f>
        <v>20265</v>
      </c>
      <c r="V40" s="99"/>
      <c r="W40" s="98">
        <f>L26</f>
        <v>-363</v>
      </c>
      <c r="X40" s="99"/>
      <c r="Y40" s="98">
        <f>J26</f>
        <v>-11796</v>
      </c>
      <c r="Z40" s="99"/>
      <c r="AA40" s="98">
        <f>H26</f>
        <v>7366</v>
      </c>
      <c r="AB40" s="99"/>
      <c r="AC40" s="98">
        <f>F26</f>
        <v>-4430</v>
      </c>
      <c r="AD40" s="99"/>
      <c r="AE40" s="98">
        <f>W40+AC40</f>
        <v>-4793</v>
      </c>
      <c r="AF40" s="99"/>
      <c r="AG40" s="98">
        <f>AE40+U40</f>
        <v>15472</v>
      </c>
    </row>
    <row r="41" spans="2:33" s="45" customFormat="1" ht="12.75">
      <c r="B41" s="100"/>
      <c r="C41" s="65"/>
      <c r="D41" s="100"/>
      <c r="E41" s="62"/>
      <c r="F41" s="100"/>
      <c r="G41" s="62"/>
      <c r="H41" s="100"/>
      <c r="I41" s="62"/>
      <c r="J41" s="100"/>
      <c r="K41" s="62"/>
      <c r="L41" s="100"/>
      <c r="M41" s="62"/>
      <c r="N41" s="100"/>
      <c r="O41" s="62"/>
      <c r="P41" s="101"/>
      <c r="Q41" s="101" t="s">
        <v>144</v>
      </c>
      <c r="R41" s="100"/>
      <c r="S41" s="100"/>
      <c r="T41" s="65"/>
      <c r="U41" s="100"/>
      <c r="V41" s="65"/>
      <c r="W41" s="100"/>
      <c r="X41" s="65"/>
      <c r="Y41" s="100"/>
      <c r="Z41" s="65"/>
      <c r="AA41" s="100"/>
      <c r="AB41" s="65"/>
      <c r="AC41" s="100"/>
      <c r="AD41" s="65"/>
      <c r="AE41" s="100"/>
      <c r="AF41" s="65"/>
      <c r="AG41" s="100"/>
    </row>
    <row r="42" spans="2:33" s="45" customFormat="1" ht="12.75">
      <c r="B42" s="98">
        <f>D42+N42</f>
        <v>875</v>
      </c>
      <c r="C42" s="65"/>
      <c r="D42" s="98">
        <f>F42+L42</f>
        <v>499</v>
      </c>
      <c r="E42" s="62"/>
      <c r="F42" s="98">
        <f>F43+F44</f>
        <v>499</v>
      </c>
      <c r="G42" s="62"/>
      <c r="H42" s="98">
        <f>H43+H44</f>
        <v>331</v>
      </c>
      <c r="I42" s="62"/>
      <c r="J42" s="98">
        <f>J43+J44</f>
        <v>168</v>
      </c>
      <c r="K42" s="62"/>
      <c r="L42" s="98">
        <f>L43+L44</f>
        <v>0</v>
      </c>
      <c r="M42" s="62"/>
      <c r="N42" s="98">
        <f>N43+N44</f>
        <v>376</v>
      </c>
      <c r="O42" s="62"/>
      <c r="P42" s="102" t="s">
        <v>10</v>
      </c>
      <c r="Q42" s="102" t="s">
        <v>11</v>
      </c>
      <c r="R42" s="102"/>
      <c r="S42" s="64"/>
      <c r="T42" s="65"/>
      <c r="U42" s="98">
        <f>U43+U44</f>
        <v>506</v>
      </c>
      <c r="V42" s="62"/>
      <c r="W42" s="98">
        <f>W43+W44</f>
        <v>0</v>
      </c>
      <c r="X42" s="62"/>
      <c r="Y42" s="98">
        <f>Y43+Y44</f>
        <v>78</v>
      </c>
      <c r="Z42" s="62"/>
      <c r="AA42" s="98">
        <f>AA43+AA44</f>
        <v>310</v>
      </c>
      <c r="AB42" s="62"/>
      <c r="AC42" s="98">
        <f>AC43+AC44</f>
        <v>388</v>
      </c>
      <c r="AD42" s="65"/>
      <c r="AE42" s="65">
        <f>W42+AC42</f>
        <v>388</v>
      </c>
      <c r="AF42" s="65"/>
      <c r="AG42" s="65">
        <f>AE42+U42</f>
        <v>894</v>
      </c>
    </row>
    <row r="43" spans="2:33" s="45" customFormat="1" ht="12.75">
      <c r="B43" s="103">
        <f>D43+N43</f>
        <v>686</v>
      </c>
      <c r="C43" s="99"/>
      <c r="D43" s="103">
        <f>F43+L43</f>
        <v>391</v>
      </c>
      <c r="E43" s="63"/>
      <c r="F43" s="65">
        <v>391</v>
      </c>
      <c r="G43" s="63"/>
      <c r="H43" s="65">
        <v>259</v>
      </c>
      <c r="I43" s="63"/>
      <c r="J43" s="65">
        <v>132</v>
      </c>
      <c r="K43" s="63"/>
      <c r="L43" s="65">
        <v>0</v>
      </c>
      <c r="M43" s="63"/>
      <c r="N43" s="65">
        <v>295</v>
      </c>
      <c r="O43" s="104"/>
      <c r="P43" s="105" t="s">
        <v>34</v>
      </c>
      <c r="Q43" s="105"/>
      <c r="R43" s="105" t="s">
        <v>35</v>
      </c>
      <c r="S43" s="106"/>
      <c r="T43" s="107"/>
      <c r="U43" s="65">
        <v>383</v>
      </c>
      <c r="V43" s="65"/>
      <c r="W43" s="65">
        <v>0</v>
      </c>
      <c r="X43" s="65"/>
      <c r="Y43" s="65">
        <v>59</v>
      </c>
      <c r="Z43" s="65"/>
      <c r="AA43" s="65">
        <v>235</v>
      </c>
      <c r="AB43" s="65"/>
      <c r="AC43" s="65">
        <v>294</v>
      </c>
      <c r="AD43" s="65"/>
      <c r="AE43" s="65">
        <f>W43+AC43</f>
        <v>294</v>
      </c>
      <c r="AF43" s="65"/>
      <c r="AG43" s="65">
        <f>AE43+U43</f>
        <v>677</v>
      </c>
    </row>
    <row r="44" spans="2:33" s="45" customFormat="1" ht="12.75">
      <c r="B44" s="61">
        <f>D44+N44</f>
        <v>189</v>
      </c>
      <c r="C44" s="65"/>
      <c r="D44" s="61">
        <f>F44+L44</f>
        <v>108</v>
      </c>
      <c r="E44" s="62"/>
      <c r="F44" s="61">
        <f>F46+F47</f>
        <v>108</v>
      </c>
      <c r="G44" s="62"/>
      <c r="H44" s="61">
        <f>H46+H47</f>
        <v>72</v>
      </c>
      <c r="I44" s="62"/>
      <c r="J44" s="61">
        <f>J46+J47</f>
        <v>36</v>
      </c>
      <c r="K44" s="62"/>
      <c r="L44" s="61">
        <f>L46+L47</f>
        <v>0</v>
      </c>
      <c r="M44" s="62"/>
      <c r="N44" s="61">
        <f>N46+N47</f>
        <v>81</v>
      </c>
      <c r="O44" s="62"/>
      <c r="P44" s="102" t="s">
        <v>36</v>
      </c>
      <c r="Q44" s="102"/>
      <c r="R44" s="102" t="s">
        <v>37</v>
      </c>
      <c r="S44" s="61"/>
      <c r="T44" s="61"/>
      <c r="U44" s="61">
        <f>U46+U47</f>
        <v>123</v>
      </c>
      <c r="V44" s="62"/>
      <c r="W44" s="61">
        <f>W46+W47</f>
        <v>0</v>
      </c>
      <c r="X44" s="62"/>
      <c r="Y44" s="61">
        <f>Y46+Y47</f>
        <v>19</v>
      </c>
      <c r="Z44" s="62"/>
      <c r="AA44" s="61">
        <f>AA46+AA47</f>
        <v>75</v>
      </c>
      <c r="AB44" s="62"/>
      <c r="AC44" s="61">
        <f>AC46+AC47</f>
        <v>94</v>
      </c>
      <c r="AD44" s="61"/>
      <c r="AE44" s="65">
        <f>W44+AC44</f>
        <v>94</v>
      </c>
      <c r="AF44" s="61"/>
      <c r="AG44" s="65">
        <f>AE44+U44</f>
        <v>217</v>
      </c>
    </row>
    <row r="45" spans="2:33" s="46" customFormat="1" ht="12.75">
      <c r="B45" s="108"/>
      <c r="C45" s="109"/>
      <c r="D45" s="108"/>
      <c r="E45" s="109"/>
      <c r="F45" s="108"/>
      <c r="G45" s="109"/>
      <c r="H45" s="108"/>
      <c r="I45" s="109"/>
      <c r="J45" s="108"/>
      <c r="K45" s="109"/>
      <c r="L45" s="108"/>
      <c r="M45" s="109"/>
      <c r="N45" s="108"/>
      <c r="O45" s="108"/>
      <c r="P45" s="102"/>
      <c r="Q45" s="102"/>
      <c r="R45" s="110" t="s">
        <v>38</v>
      </c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</row>
    <row r="46" spans="2:33" s="47" customFormat="1" ht="12.75">
      <c r="B46" s="111">
        <f>D46+N46</f>
        <v>189</v>
      </c>
      <c r="C46" s="111"/>
      <c r="D46" s="111">
        <f>F46+L46</f>
        <v>108</v>
      </c>
      <c r="E46" s="111"/>
      <c r="F46" s="111">
        <v>108</v>
      </c>
      <c r="G46" s="111"/>
      <c r="H46" s="111">
        <v>72</v>
      </c>
      <c r="I46" s="111"/>
      <c r="J46" s="111">
        <v>36</v>
      </c>
      <c r="K46" s="111"/>
      <c r="L46" s="111">
        <v>0</v>
      </c>
      <c r="M46" s="111"/>
      <c r="N46" s="111">
        <v>81</v>
      </c>
      <c r="O46" s="112"/>
      <c r="P46" s="113" t="s">
        <v>39</v>
      </c>
      <c r="Q46" s="113" t="s">
        <v>40</v>
      </c>
      <c r="R46" s="68" t="s">
        <v>40</v>
      </c>
      <c r="S46" s="68"/>
      <c r="T46" s="112"/>
      <c r="U46" s="111">
        <v>123</v>
      </c>
      <c r="V46" s="111"/>
      <c r="W46" s="111">
        <v>0</v>
      </c>
      <c r="X46" s="111"/>
      <c r="Y46" s="111">
        <v>19</v>
      </c>
      <c r="Z46" s="111"/>
      <c r="AA46" s="111">
        <v>75</v>
      </c>
      <c r="AB46" s="111"/>
      <c r="AC46" s="111">
        <v>94</v>
      </c>
      <c r="AD46" s="111"/>
      <c r="AE46" s="111">
        <f>W46+AC46</f>
        <v>94</v>
      </c>
      <c r="AF46" s="111"/>
      <c r="AG46" s="111">
        <f>AE46+U46</f>
        <v>217</v>
      </c>
    </row>
    <row r="47" spans="2:33" s="48" customFormat="1" ht="12.75">
      <c r="B47" s="114">
        <f>D47+N47</f>
        <v>0</v>
      </c>
      <c r="C47" s="69"/>
      <c r="D47" s="114">
        <f>F47+L47</f>
        <v>0</v>
      </c>
      <c r="E47" s="67"/>
      <c r="F47" s="114">
        <v>0</v>
      </c>
      <c r="G47" s="67"/>
      <c r="H47" s="114">
        <v>0</v>
      </c>
      <c r="I47" s="67"/>
      <c r="J47" s="114">
        <v>0</v>
      </c>
      <c r="K47" s="67"/>
      <c r="L47" s="114">
        <v>0</v>
      </c>
      <c r="M47" s="67"/>
      <c r="N47" s="114">
        <v>0</v>
      </c>
      <c r="O47" s="67"/>
      <c r="P47" s="115" t="s">
        <v>41</v>
      </c>
      <c r="Q47" s="115"/>
      <c r="R47" s="115" t="s">
        <v>42</v>
      </c>
      <c r="S47" s="114"/>
      <c r="T47" s="69"/>
      <c r="U47" s="114">
        <v>0</v>
      </c>
      <c r="V47" s="69"/>
      <c r="W47" s="114">
        <v>0</v>
      </c>
      <c r="X47" s="69"/>
      <c r="Y47" s="114">
        <v>0</v>
      </c>
      <c r="Z47" s="69"/>
      <c r="AA47" s="114">
        <v>0</v>
      </c>
      <c r="AB47" s="69"/>
      <c r="AC47" s="114">
        <v>0</v>
      </c>
      <c r="AD47" s="69"/>
      <c r="AE47" s="114">
        <f>W47+AC47</f>
        <v>0</v>
      </c>
      <c r="AF47" s="69"/>
      <c r="AG47" s="114">
        <f>AE47+U47</f>
        <v>0</v>
      </c>
    </row>
    <row r="48" spans="2:33" s="37" customFormat="1" ht="12.75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/>
      <c r="P48" s="102" t="s">
        <v>43</v>
      </c>
      <c r="Q48" s="102" t="s">
        <v>44</v>
      </c>
      <c r="R48" s="102"/>
      <c r="S48" s="117"/>
      <c r="T48" s="117"/>
      <c r="U48" s="116">
        <f>U50+U57</f>
        <v>0</v>
      </c>
      <c r="V48" s="116"/>
      <c r="W48" s="116">
        <f>W50+W57</f>
        <v>2781</v>
      </c>
      <c r="X48" s="116"/>
      <c r="Y48" s="116">
        <f>Y50+Y57</f>
        <v>0</v>
      </c>
      <c r="Z48" s="116"/>
      <c r="AA48" s="116">
        <f>AA50+AA57</f>
        <v>0</v>
      </c>
      <c r="AB48" s="116"/>
      <c r="AC48" s="116">
        <f>AC50+AC57</f>
        <v>0</v>
      </c>
      <c r="AD48" s="116"/>
      <c r="AE48" s="116">
        <f>W48+AC48</f>
        <v>2781</v>
      </c>
      <c r="AF48" s="116"/>
      <c r="AG48" s="116">
        <f>AE48+U48</f>
        <v>2781</v>
      </c>
    </row>
    <row r="49" spans="2:33" s="37" customFormat="1" ht="12.75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7"/>
      <c r="P49" s="102"/>
      <c r="Q49" s="110" t="s">
        <v>45</v>
      </c>
      <c r="R49" s="110"/>
      <c r="S49" s="117"/>
      <c r="T49" s="117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</row>
    <row r="50" spans="2:33" s="38" customFormat="1" ht="12.75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/>
      <c r="P50" s="102" t="s">
        <v>46</v>
      </c>
      <c r="Q50" s="102"/>
      <c r="R50" s="102" t="s">
        <v>47</v>
      </c>
      <c r="S50" s="117"/>
      <c r="T50" s="117"/>
      <c r="U50" s="116">
        <f>U51+U52+U54</f>
        <v>0</v>
      </c>
      <c r="V50" s="116"/>
      <c r="W50" s="116">
        <f>W51+W52+W54</f>
        <v>2781</v>
      </c>
      <c r="X50" s="116"/>
      <c r="Y50" s="116">
        <f>Y51+Y52+Y54</f>
        <v>0</v>
      </c>
      <c r="Z50" s="116"/>
      <c r="AA50" s="116">
        <f>AA51+AA52+AA54</f>
        <v>0</v>
      </c>
      <c r="AB50" s="116"/>
      <c r="AC50" s="116">
        <f>AC51+AC52+AC54</f>
        <v>0</v>
      </c>
      <c r="AD50" s="116"/>
      <c r="AE50" s="116">
        <f>W50+AC50</f>
        <v>2781</v>
      </c>
      <c r="AF50" s="116"/>
      <c r="AG50" s="116">
        <f>AE50+U50</f>
        <v>2781</v>
      </c>
    </row>
    <row r="51" spans="2:33" s="41" customFormat="1" ht="12.75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2"/>
      <c r="P51" s="113" t="s">
        <v>48</v>
      </c>
      <c r="Q51" s="113"/>
      <c r="R51" s="113" t="s">
        <v>49</v>
      </c>
      <c r="S51" s="112"/>
      <c r="T51" s="112"/>
      <c r="U51" s="111">
        <v>0</v>
      </c>
      <c r="V51" s="111"/>
      <c r="W51" s="111">
        <v>1829</v>
      </c>
      <c r="X51" s="111"/>
      <c r="Y51" s="111">
        <v>0</v>
      </c>
      <c r="Z51" s="111"/>
      <c r="AA51" s="111">
        <v>0</v>
      </c>
      <c r="AB51" s="111"/>
      <c r="AC51" s="111">
        <v>0</v>
      </c>
      <c r="AD51" s="111"/>
      <c r="AE51" s="111">
        <f>W51+AC51</f>
        <v>1829</v>
      </c>
      <c r="AF51" s="111"/>
      <c r="AG51" s="111">
        <f>AE51+U51</f>
        <v>1829</v>
      </c>
    </row>
    <row r="52" spans="2:33" s="49" customFormat="1" ht="12.75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2"/>
      <c r="P52" s="113" t="s">
        <v>50</v>
      </c>
      <c r="Q52" s="118"/>
      <c r="R52" s="113" t="s">
        <v>51</v>
      </c>
      <c r="S52" s="112"/>
      <c r="T52" s="112"/>
      <c r="U52" s="111">
        <v>0</v>
      </c>
      <c r="V52" s="111"/>
      <c r="W52" s="111">
        <v>926</v>
      </c>
      <c r="X52" s="111"/>
      <c r="Y52" s="111">
        <v>0</v>
      </c>
      <c r="Z52" s="111"/>
      <c r="AA52" s="111">
        <v>0</v>
      </c>
      <c r="AB52" s="111"/>
      <c r="AC52" s="111">
        <v>0</v>
      </c>
      <c r="AD52" s="111"/>
      <c r="AE52" s="111">
        <f>W52+AC52</f>
        <v>926</v>
      </c>
      <c r="AF52" s="111"/>
      <c r="AG52" s="111">
        <f>AE52+U52</f>
        <v>926</v>
      </c>
    </row>
    <row r="53" spans="2:33" s="49" customFormat="1" ht="12.75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2"/>
      <c r="P53" s="113"/>
      <c r="Q53" s="118"/>
      <c r="R53" s="119" t="s">
        <v>52</v>
      </c>
      <c r="S53" s="112"/>
      <c r="T53" s="112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</row>
    <row r="54" spans="2:33" s="50" customFormat="1" ht="12.75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2"/>
      <c r="P54" s="113" t="s">
        <v>53</v>
      </c>
      <c r="Q54" s="118"/>
      <c r="R54" s="113" t="s">
        <v>54</v>
      </c>
      <c r="S54" s="112"/>
      <c r="T54" s="112"/>
      <c r="U54" s="111">
        <v>0</v>
      </c>
      <c r="V54" s="111"/>
      <c r="W54" s="111">
        <v>26</v>
      </c>
      <c r="X54" s="111"/>
      <c r="Y54" s="111">
        <v>0</v>
      </c>
      <c r="Z54" s="111"/>
      <c r="AA54" s="111">
        <v>0</v>
      </c>
      <c r="AB54" s="111"/>
      <c r="AC54" s="111">
        <v>0</v>
      </c>
      <c r="AD54" s="111"/>
      <c r="AE54" s="111">
        <f>W54+AC54</f>
        <v>26</v>
      </c>
      <c r="AF54" s="111"/>
      <c r="AG54" s="111">
        <f>AE54+U54</f>
        <v>26</v>
      </c>
    </row>
    <row r="55" spans="2:33" s="48" customFormat="1" ht="12.7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2"/>
      <c r="P55" s="120"/>
      <c r="Q55" s="121"/>
      <c r="R55" s="119" t="s">
        <v>55</v>
      </c>
      <c r="S55" s="112"/>
      <c r="T55" s="112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</row>
    <row r="56" spans="2:33" s="48" customFormat="1" ht="12.75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2"/>
      <c r="P56" s="120"/>
      <c r="Q56" s="121"/>
      <c r="R56" s="119" t="s">
        <v>56</v>
      </c>
      <c r="S56" s="112"/>
      <c r="T56" s="112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</row>
    <row r="57" spans="2:33" s="45" customFormat="1" ht="12.75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7"/>
      <c r="P57" s="102" t="s">
        <v>57</v>
      </c>
      <c r="Q57" s="122"/>
      <c r="R57" s="102" t="s">
        <v>58</v>
      </c>
      <c r="S57" s="117"/>
      <c r="T57" s="117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</row>
    <row r="58" spans="2:33" s="45" customFormat="1" ht="12.75">
      <c r="B58" s="100"/>
      <c r="C58" s="65"/>
      <c r="D58" s="100"/>
      <c r="E58" s="62"/>
      <c r="F58" s="100"/>
      <c r="G58" s="62"/>
      <c r="H58" s="100"/>
      <c r="I58" s="62"/>
      <c r="J58" s="100"/>
      <c r="K58" s="62"/>
      <c r="L58" s="100"/>
      <c r="M58" s="62"/>
      <c r="N58" s="100"/>
      <c r="O58" s="62"/>
      <c r="P58" s="101"/>
      <c r="Q58" s="101"/>
      <c r="R58" s="101" t="s">
        <v>59</v>
      </c>
      <c r="S58" s="100"/>
      <c r="T58" s="65"/>
      <c r="U58" s="100">
        <v>0</v>
      </c>
      <c r="V58" s="65"/>
      <c r="W58" s="100"/>
      <c r="X58" s="65"/>
      <c r="Y58" s="100"/>
      <c r="Z58" s="65"/>
      <c r="AA58" s="100"/>
      <c r="AB58" s="65"/>
      <c r="AC58" s="100">
        <v>0</v>
      </c>
      <c r="AD58" s="65"/>
      <c r="AE58" s="100"/>
      <c r="AF58" s="65"/>
      <c r="AG58" s="100"/>
    </row>
    <row r="59" spans="2:33" s="45" customFormat="1" ht="12.75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102" t="s">
        <v>60</v>
      </c>
      <c r="Q59" s="102" t="s">
        <v>61</v>
      </c>
      <c r="R59" s="102"/>
      <c r="S59" s="117"/>
      <c r="T59" s="117"/>
      <c r="U59" s="116">
        <f>U60+U61</f>
        <v>0</v>
      </c>
      <c r="V59" s="116"/>
      <c r="W59" s="116">
        <f>W60+W61</f>
        <v>-6101</v>
      </c>
      <c r="X59" s="116"/>
      <c r="Y59" s="116">
        <f>Y60+Y61</f>
        <v>0</v>
      </c>
      <c r="Z59" s="116"/>
      <c r="AA59" s="116">
        <f>AA60+AA61</f>
        <v>0</v>
      </c>
      <c r="AB59" s="116"/>
      <c r="AC59" s="116">
        <f>AC60+AC61</f>
        <v>0</v>
      </c>
      <c r="AD59" s="116"/>
      <c r="AE59" s="116">
        <f aca="true" t="shared" si="0" ref="AE59:AE65">W59+AC59</f>
        <v>-6101</v>
      </c>
      <c r="AF59" s="116"/>
      <c r="AG59" s="116">
        <f aca="true" t="shared" si="1" ref="AG59:AG65">AE59+U59</f>
        <v>-6101</v>
      </c>
    </row>
    <row r="60" spans="2:33" s="45" customFormat="1" ht="12.75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7"/>
      <c r="P60" s="102" t="s">
        <v>33</v>
      </c>
      <c r="Q60" s="122"/>
      <c r="R60" s="102" t="s">
        <v>62</v>
      </c>
      <c r="S60" s="117"/>
      <c r="T60" s="117"/>
      <c r="U60" s="116">
        <v>0</v>
      </c>
      <c r="V60" s="116"/>
      <c r="W60" s="116">
        <v>-4964</v>
      </c>
      <c r="X60" s="116"/>
      <c r="Y60" s="116">
        <v>0</v>
      </c>
      <c r="Z60" s="116"/>
      <c r="AA60" s="116">
        <v>0</v>
      </c>
      <c r="AB60" s="116"/>
      <c r="AC60" s="116">
        <v>0</v>
      </c>
      <c r="AD60" s="116"/>
      <c r="AE60" s="116">
        <f t="shared" si="0"/>
        <v>-4964</v>
      </c>
      <c r="AF60" s="116"/>
      <c r="AG60" s="116">
        <f t="shared" si="1"/>
        <v>-4964</v>
      </c>
    </row>
    <row r="61" spans="2:33" s="45" customFormat="1" ht="12.75">
      <c r="B61" s="100"/>
      <c r="C61" s="65"/>
      <c r="D61" s="100"/>
      <c r="E61" s="62"/>
      <c r="F61" s="100"/>
      <c r="G61" s="62"/>
      <c r="H61" s="100"/>
      <c r="I61" s="62"/>
      <c r="J61" s="100"/>
      <c r="K61" s="62"/>
      <c r="L61" s="100"/>
      <c r="M61" s="62"/>
      <c r="N61" s="100"/>
      <c r="O61" s="62"/>
      <c r="P61" s="101" t="s">
        <v>63</v>
      </c>
      <c r="Q61" s="101"/>
      <c r="R61" s="101" t="s">
        <v>64</v>
      </c>
      <c r="S61" s="100"/>
      <c r="T61" s="65"/>
      <c r="U61" s="100">
        <v>0</v>
      </c>
      <c r="V61" s="65"/>
      <c r="W61" s="100">
        <v>-1137</v>
      </c>
      <c r="X61" s="65"/>
      <c r="Y61" s="100">
        <v>0</v>
      </c>
      <c r="Z61" s="65"/>
      <c r="AA61" s="100">
        <v>0</v>
      </c>
      <c r="AB61" s="65"/>
      <c r="AC61" s="100">
        <v>0</v>
      </c>
      <c r="AD61" s="65"/>
      <c r="AE61" s="100">
        <f t="shared" si="0"/>
        <v>-1137</v>
      </c>
      <c r="AF61" s="65"/>
      <c r="AG61" s="100">
        <f t="shared" si="1"/>
        <v>-1137</v>
      </c>
    </row>
    <row r="62" spans="2:33" s="45" customFormat="1" ht="12.75">
      <c r="B62" s="116">
        <f>D62+N62</f>
        <v>21395</v>
      </c>
      <c r="C62" s="116"/>
      <c r="D62" s="116">
        <f>F62+L62</f>
        <v>13923</v>
      </c>
      <c r="E62" s="116"/>
      <c r="F62" s="116">
        <f>F63+F64+F65+F67+F69</f>
        <v>13923</v>
      </c>
      <c r="G62" s="116"/>
      <c r="H62" s="116">
        <f>H63+H64+H65+H67+H69</f>
        <v>11393</v>
      </c>
      <c r="I62" s="116"/>
      <c r="J62" s="116">
        <f>J63+J64+J65+J67+J69</f>
        <v>2530</v>
      </c>
      <c r="K62" s="116"/>
      <c r="L62" s="116">
        <f>L63+L64+L65+L67+L69</f>
        <v>0</v>
      </c>
      <c r="M62" s="116"/>
      <c r="N62" s="116">
        <f>N63+N64+N65+N67+N69</f>
        <v>7472</v>
      </c>
      <c r="O62" s="117"/>
      <c r="P62" s="102" t="s">
        <v>17</v>
      </c>
      <c r="Q62" s="122" t="s">
        <v>18</v>
      </c>
      <c r="R62" s="102"/>
      <c r="S62" s="117"/>
      <c r="T62" s="117"/>
      <c r="U62" s="116">
        <f>U63+U64+U65+U67+U69</f>
        <v>9805</v>
      </c>
      <c r="V62" s="116"/>
      <c r="W62" s="116">
        <f>W63+W64+W65+W67+W69</f>
        <v>0</v>
      </c>
      <c r="X62" s="116"/>
      <c r="Y62" s="116">
        <f>Y63+Y64+Y65+Y67+Y69</f>
        <v>7445</v>
      </c>
      <c r="Z62" s="116"/>
      <c r="AA62" s="116">
        <f>AA63+AA64+AA65+AA67+AA69</f>
        <v>18464</v>
      </c>
      <c r="AB62" s="116"/>
      <c r="AC62" s="116">
        <f>AC63+AC64+AC65+AC67+AC69</f>
        <v>25909</v>
      </c>
      <c r="AD62" s="116"/>
      <c r="AE62" s="116">
        <f t="shared" si="0"/>
        <v>25909</v>
      </c>
      <c r="AF62" s="116"/>
      <c r="AG62" s="116">
        <f t="shared" si="1"/>
        <v>35714</v>
      </c>
    </row>
    <row r="63" spans="2:33" s="48" customFormat="1" ht="12.75">
      <c r="B63" s="111">
        <f>D63+N63</f>
        <v>14258</v>
      </c>
      <c r="C63" s="111"/>
      <c r="D63" s="111">
        <f>F63+L63</f>
        <v>10335</v>
      </c>
      <c r="E63" s="111"/>
      <c r="F63" s="111">
        <v>10335</v>
      </c>
      <c r="G63" s="111"/>
      <c r="H63" s="111">
        <v>8140</v>
      </c>
      <c r="I63" s="111"/>
      <c r="J63" s="111">
        <v>2195</v>
      </c>
      <c r="K63" s="111"/>
      <c r="L63" s="111">
        <v>0</v>
      </c>
      <c r="M63" s="111"/>
      <c r="N63" s="111">
        <v>3923</v>
      </c>
      <c r="O63" s="112"/>
      <c r="P63" s="113" t="s">
        <v>65</v>
      </c>
      <c r="Q63" s="123"/>
      <c r="R63" s="113" t="s">
        <v>66</v>
      </c>
      <c r="S63" s="112"/>
      <c r="T63" s="112"/>
      <c r="U63" s="111">
        <v>6352</v>
      </c>
      <c r="V63" s="111"/>
      <c r="W63" s="111">
        <v>0</v>
      </c>
      <c r="X63" s="111"/>
      <c r="Y63" s="111">
        <v>5723</v>
      </c>
      <c r="Z63" s="111"/>
      <c r="AA63" s="111">
        <v>13315</v>
      </c>
      <c r="AB63" s="111"/>
      <c r="AC63" s="111">
        <v>19038</v>
      </c>
      <c r="AD63" s="111"/>
      <c r="AE63" s="111">
        <f t="shared" si="0"/>
        <v>19038</v>
      </c>
      <c r="AF63" s="111"/>
      <c r="AG63" s="111">
        <f t="shared" si="1"/>
        <v>25390</v>
      </c>
    </row>
    <row r="64" spans="2:33" s="48" customFormat="1" ht="12.75">
      <c r="B64" s="111">
        <f>D64+N64</f>
        <v>6624</v>
      </c>
      <c r="C64" s="111"/>
      <c r="D64" s="111">
        <f>F64+L64</f>
        <v>3324</v>
      </c>
      <c r="E64" s="111"/>
      <c r="F64" s="111">
        <v>3324</v>
      </c>
      <c r="G64" s="111"/>
      <c r="H64" s="111">
        <v>3020</v>
      </c>
      <c r="I64" s="111"/>
      <c r="J64" s="111">
        <v>304</v>
      </c>
      <c r="K64" s="111"/>
      <c r="L64" s="111">
        <v>0</v>
      </c>
      <c r="M64" s="111"/>
      <c r="N64" s="111">
        <v>3300</v>
      </c>
      <c r="O64" s="112"/>
      <c r="P64" s="113" t="s">
        <v>67</v>
      </c>
      <c r="Q64" s="123"/>
      <c r="R64" s="113" t="s">
        <v>68</v>
      </c>
      <c r="S64" s="112"/>
      <c r="T64" s="112"/>
      <c r="U64" s="111">
        <v>2807</v>
      </c>
      <c r="V64" s="111"/>
      <c r="W64" s="111">
        <v>0</v>
      </c>
      <c r="X64" s="111"/>
      <c r="Y64" s="111">
        <v>1337</v>
      </c>
      <c r="Z64" s="111"/>
      <c r="AA64" s="111">
        <v>4235</v>
      </c>
      <c r="AB64" s="111"/>
      <c r="AC64" s="111">
        <v>5572</v>
      </c>
      <c r="AD64" s="111"/>
      <c r="AE64" s="111">
        <f t="shared" si="0"/>
        <v>5572</v>
      </c>
      <c r="AF64" s="111"/>
      <c r="AG64" s="111">
        <f t="shared" si="1"/>
        <v>8379</v>
      </c>
    </row>
    <row r="65" spans="2:33" s="48" customFormat="1" ht="12.75">
      <c r="B65" s="111">
        <f>D65+N65</f>
        <v>490</v>
      </c>
      <c r="C65" s="111"/>
      <c r="D65" s="111">
        <f>F65+L65</f>
        <v>246</v>
      </c>
      <c r="E65" s="111"/>
      <c r="F65" s="111">
        <v>246</v>
      </c>
      <c r="G65" s="111"/>
      <c r="H65" s="111">
        <v>224</v>
      </c>
      <c r="I65" s="111"/>
      <c r="J65" s="111">
        <v>22</v>
      </c>
      <c r="K65" s="111"/>
      <c r="L65" s="111">
        <v>0</v>
      </c>
      <c r="M65" s="111"/>
      <c r="N65" s="111">
        <v>244</v>
      </c>
      <c r="O65" s="112"/>
      <c r="P65" s="113" t="s">
        <v>69</v>
      </c>
      <c r="Q65" s="123"/>
      <c r="R65" s="113" t="s">
        <v>137</v>
      </c>
      <c r="S65" s="112"/>
      <c r="T65" s="112"/>
      <c r="U65" s="111">
        <v>637</v>
      </c>
      <c r="V65" s="111"/>
      <c r="W65" s="111">
        <v>0</v>
      </c>
      <c r="X65" s="111"/>
      <c r="Y65" s="111">
        <v>372</v>
      </c>
      <c r="Z65" s="111"/>
      <c r="AA65" s="111">
        <v>892</v>
      </c>
      <c r="AB65" s="111"/>
      <c r="AC65" s="111">
        <v>1264</v>
      </c>
      <c r="AD65" s="111"/>
      <c r="AE65" s="111">
        <f t="shared" si="0"/>
        <v>1264</v>
      </c>
      <c r="AF65" s="111"/>
      <c r="AG65" s="111">
        <f t="shared" si="1"/>
        <v>1901</v>
      </c>
    </row>
    <row r="66" spans="2:33" s="48" customFormat="1" ht="12.75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2"/>
      <c r="P66" s="113"/>
      <c r="Q66" s="123"/>
      <c r="R66" s="113" t="s">
        <v>138</v>
      </c>
      <c r="S66" s="112"/>
      <c r="T66" s="112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</row>
    <row r="67" spans="2:64" s="42" customFormat="1" ht="12.75">
      <c r="B67" s="111">
        <f>D67+N67</f>
        <v>23</v>
      </c>
      <c r="C67" s="111"/>
      <c r="D67" s="111">
        <f>F67+L67</f>
        <v>18</v>
      </c>
      <c r="E67" s="111"/>
      <c r="F67" s="111">
        <v>18</v>
      </c>
      <c r="G67" s="111"/>
      <c r="H67" s="111">
        <v>9</v>
      </c>
      <c r="I67" s="111"/>
      <c r="J67" s="111">
        <v>9</v>
      </c>
      <c r="K67" s="111"/>
      <c r="L67" s="111">
        <v>0</v>
      </c>
      <c r="M67" s="111"/>
      <c r="N67" s="111">
        <v>5</v>
      </c>
      <c r="O67" s="112"/>
      <c r="P67" s="113" t="s">
        <v>70</v>
      </c>
      <c r="Q67" s="123"/>
      <c r="R67" s="113" t="s">
        <v>71</v>
      </c>
      <c r="S67" s="112"/>
      <c r="T67" s="112"/>
      <c r="U67" s="111">
        <v>9</v>
      </c>
      <c r="V67" s="111"/>
      <c r="W67" s="111">
        <v>0</v>
      </c>
      <c r="X67" s="111"/>
      <c r="Y67" s="111">
        <v>13</v>
      </c>
      <c r="Z67" s="111"/>
      <c r="AA67" s="111">
        <v>22</v>
      </c>
      <c r="AB67" s="111"/>
      <c r="AC67" s="111">
        <v>35</v>
      </c>
      <c r="AD67" s="111"/>
      <c r="AE67" s="111">
        <f>W67+AC67</f>
        <v>35</v>
      </c>
      <c r="AF67" s="111"/>
      <c r="AG67" s="111">
        <f>AE67+U67</f>
        <v>44</v>
      </c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2:33" s="48" customFormat="1" ht="12.75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2"/>
      <c r="P68" s="113"/>
      <c r="Q68" s="123"/>
      <c r="R68" s="113" t="s">
        <v>72</v>
      </c>
      <c r="S68" s="112"/>
      <c r="T68" s="112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</row>
    <row r="69" spans="2:33" s="48" customFormat="1" ht="12.75">
      <c r="B69" s="114">
        <f>D69+N69</f>
        <v>0</v>
      </c>
      <c r="C69" s="69"/>
      <c r="D69" s="114">
        <f>F69+L69</f>
        <v>0</v>
      </c>
      <c r="E69" s="67"/>
      <c r="F69" s="114">
        <v>0</v>
      </c>
      <c r="G69" s="67"/>
      <c r="H69" s="114">
        <v>0</v>
      </c>
      <c r="I69" s="67"/>
      <c r="J69" s="114">
        <v>0</v>
      </c>
      <c r="K69" s="67"/>
      <c r="L69" s="114">
        <v>0</v>
      </c>
      <c r="M69" s="67"/>
      <c r="N69" s="114">
        <v>0</v>
      </c>
      <c r="O69" s="67"/>
      <c r="P69" s="115" t="s">
        <v>73</v>
      </c>
      <c r="Q69" s="115"/>
      <c r="R69" s="115" t="s">
        <v>74</v>
      </c>
      <c r="S69" s="114"/>
      <c r="T69" s="69"/>
      <c r="U69" s="114">
        <v>0</v>
      </c>
      <c r="V69" s="69"/>
      <c r="W69" s="114">
        <v>0</v>
      </c>
      <c r="X69" s="69"/>
      <c r="Y69" s="114">
        <v>0</v>
      </c>
      <c r="Z69" s="69"/>
      <c r="AA69" s="114">
        <v>0</v>
      </c>
      <c r="AB69" s="69"/>
      <c r="AC69" s="114">
        <v>0</v>
      </c>
      <c r="AD69" s="69"/>
      <c r="AE69" s="114">
        <f>W69+AC69</f>
        <v>0</v>
      </c>
      <c r="AF69" s="69"/>
      <c r="AG69" s="114">
        <f>AE69+U69</f>
        <v>0</v>
      </c>
    </row>
    <row r="70" spans="2:33" s="45" customFormat="1" ht="12.75">
      <c r="B70" s="116">
        <f>D70+N70</f>
        <v>312</v>
      </c>
      <c r="C70" s="116"/>
      <c r="D70" s="116">
        <f>F70+L70</f>
        <v>262</v>
      </c>
      <c r="E70" s="116"/>
      <c r="F70" s="116">
        <v>262</v>
      </c>
      <c r="G70" s="116"/>
      <c r="H70" s="116">
        <v>246</v>
      </c>
      <c r="I70" s="116"/>
      <c r="J70" s="116">
        <v>16</v>
      </c>
      <c r="K70" s="116"/>
      <c r="L70" s="116">
        <v>0</v>
      </c>
      <c r="M70" s="116"/>
      <c r="N70" s="116">
        <v>50</v>
      </c>
      <c r="O70" s="117"/>
      <c r="P70" s="102" t="s">
        <v>19</v>
      </c>
      <c r="Q70" s="122" t="s">
        <v>139</v>
      </c>
      <c r="R70" s="102"/>
      <c r="S70" s="117"/>
      <c r="T70" s="117"/>
      <c r="U70" s="116">
        <v>53</v>
      </c>
      <c r="V70" s="116"/>
      <c r="W70" s="116">
        <v>0</v>
      </c>
      <c r="X70" s="116"/>
      <c r="Y70" s="116">
        <v>34</v>
      </c>
      <c r="Z70" s="116"/>
      <c r="AA70" s="116">
        <v>111</v>
      </c>
      <c r="AB70" s="116"/>
      <c r="AC70" s="116">
        <v>145</v>
      </c>
      <c r="AD70" s="116"/>
      <c r="AE70" s="116">
        <f>W70+AC70</f>
        <v>145</v>
      </c>
      <c r="AF70" s="116"/>
      <c r="AG70" s="116">
        <f>AE70+U70</f>
        <v>198</v>
      </c>
    </row>
    <row r="71" spans="2:33" s="45" customFormat="1" ht="12" customHeight="1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7"/>
      <c r="P71" s="102"/>
      <c r="Q71" s="122" t="s">
        <v>140</v>
      </c>
      <c r="R71" s="102"/>
      <c r="S71" s="117"/>
      <c r="T71" s="117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</row>
    <row r="72" spans="2:33" s="45" customFormat="1" ht="12" customHeight="1">
      <c r="B72" s="116">
        <f aca="true" t="shared" si="2" ref="B72:B77">D72+N72</f>
        <v>415</v>
      </c>
      <c r="C72" s="116"/>
      <c r="D72" s="116">
        <f aca="true" t="shared" si="3" ref="D72:D77">F72+L72</f>
        <v>258</v>
      </c>
      <c r="E72" s="116"/>
      <c r="F72" s="116">
        <f>F73+F74</f>
        <v>258</v>
      </c>
      <c r="G72" s="116"/>
      <c r="H72" s="116">
        <f>H73+H74</f>
        <v>96</v>
      </c>
      <c r="I72" s="116"/>
      <c r="J72" s="116">
        <f>J73+J74</f>
        <v>162</v>
      </c>
      <c r="K72" s="116"/>
      <c r="L72" s="116">
        <f>L73+L74</f>
        <v>0</v>
      </c>
      <c r="M72" s="116"/>
      <c r="N72" s="116">
        <f>N73+N74</f>
        <v>157</v>
      </c>
      <c r="O72" s="117"/>
      <c r="P72" s="102" t="s">
        <v>20</v>
      </c>
      <c r="Q72" s="122" t="s">
        <v>21</v>
      </c>
      <c r="R72" s="102"/>
      <c r="S72" s="117"/>
      <c r="T72" s="117"/>
      <c r="U72" s="116">
        <f>U73+U74</f>
        <v>117</v>
      </c>
      <c r="V72" s="116"/>
      <c r="W72" s="116">
        <f>W73+W74</f>
        <v>0</v>
      </c>
      <c r="X72" s="116"/>
      <c r="Y72" s="116">
        <f>Y73+Y74</f>
        <v>57</v>
      </c>
      <c r="Z72" s="116"/>
      <c r="AA72" s="116">
        <f>AA73+AA74</f>
        <v>116</v>
      </c>
      <c r="AB72" s="116"/>
      <c r="AC72" s="116">
        <f>AC73+AC74</f>
        <v>173</v>
      </c>
      <c r="AD72" s="116"/>
      <c r="AE72" s="116">
        <f>W72+AC72</f>
        <v>173</v>
      </c>
      <c r="AF72" s="116"/>
      <c r="AG72" s="116">
        <f>AE72+U72</f>
        <v>290</v>
      </c>
    </row>
    <row r="73" spans="2:33" s="48" customFormat="1" ht="12" customHeight="1">
      <c r="B73" s="111">
        <f t="shared" si="2"/>
        <v>415</v>
      </c>
      <c r="C73" s="111"/>
      <c r="D73" s="111">
        <f t="shared" si="3"/>
        <v>258</v>
      </c>
      <c r="E73" s="111"/>
      <c r="F73" s="111">
        <v>258</v>
      </c>
      <c r="G73" s="111"/>
      <c r="H73" s="111">
        <v>96</v>
      </c>
      <c r="I73" s="111"/>
      <c r="J73" s="111">
        <v>162</v>
      </c>
      <c r="K73" s="111"/>
      <c r="L73" s="111">
        <v>0</v>
      </c>
      <c r="M73" s="111"/>
      <c r="N73" s="111">
        <v>157</v>
      </c>
      <c r="O73" s="112"/>
      <c r="P73" s="113" t="s">
        <v>75</v>
      </c>
      <c r="Q73" s="123"/>
      <c r="R73" s="113" t="s">
        <v>76</v>
      </c>
      <c r="S73" s="112"/>
      <c r="T73" s="112"/>
      <c r="U73" s="111">
        <v>117</v>
      </c>
      <c r="V73" s="111"/>
      <c r="W73" s="111">
        <v>0</v>
      </c>
      <c r="X73" s="111"/>
      <c r="Y73" s="111">
        <v>57</v>
      </c>
      <c r="Z73" s="111"/>
      <c r="AA73" s="111">
        <v>116</v>
      </c>
      <c r="AB73" s="111"/>
      <c r="AC73" s="111">
        <v>173</v>
      </c>
      <c r="AD73" s="111"/>
      <c r="AE73" s="111">
        <f>W73+AC73</f>
        <v>173</v>
      </c>
      <c r="AF73" s="111"/>
      <c r="AG73" s="111">
        <f>AE73+U73</f>
        <v>290</v>
      </c>
    </row>
    <row r="74" spans="2:33" s="48" customFormat="1" ht="12" customHeight="1">
      <c r="B74" s="124">
        <f t="shared" si="2"/>
        <v>0</v>
      </c>
      <c r="C74" s="125"/>
      <c r="D74" s="124">
        <f t="shared" si="3"/>
        <v>0</v>
      </c>
      <c r="E74" s="126"/>
      <c r="F74" s="111">
        <v>0</v>
      </c>
      <c r="G74" s="126"/>
      <c r="H74" s="111">
        <v>0</v>
      </c>
      <c r="I74" s="126"/>
      <c r="J74" s="111">
        <v>0</v>
      </c>
      <c r="K74" s="126"/>
      <c r="L74" s="111">
        <v>0</v>
      </c>
      <c r="M74" s="126"/>
      <c r="N74" s="111">
        <v>0</v>
      </c>
      <c r="O74" s="126"/>
      <c r="P74" s="127" t="s">
        <v>77</v>
      </c>
      <c r="Q74" s="127"/>
      <c r="R74" s="127" t="s">
        <v>78</v>
      </c>
      <c r="S74" s="124"/>
      <c r="T74" s="125"/>
      <c r="U74" s="111">
        <v>0</v>
      </c>
      <c r="V74" s="125"/>
      <c r="W74" s="111">
        <v>0</v>
      </c>
      <c r="X74" s="125"/>
      <c r="Y74" s="111">
        <v>0</v>
      </c>
      <c r="Z74" s="125"/>
      <c r="AA74" s="111">
        <v>0</v>
      </c>
      <c r="AB74" s="125"/>
      <c r="AC74" s="111">
        <v>0</v>
      </c>
      <c r="AD74" s="125"/>
      <c r="AE74" s="124">
        <f>W74+AC74</f>
        <v>0</v>
      </c>
      <c r="AF74" s="125"/>
      <c r="AG74" s="124">
        <f>AE74+U74</f>
        <v>0</v>
      </c>
    </row>
    <row r="75" spans="2:33" s="45" customFormat="1" ht="12" customHeight="1">
      <c r="B75" s="116">
        <f t="shared" si="2"/>
        <v>70</v>
      </c>
      <c r="C75" s="116"/>
      <c r="D75" s="116">
        <f t="shared" si="3"/>
        <v>42</v>
      </c>
      <c r="E75" s="116"/>
      <c r="F75" s="116">
        <f>F77</f>
        <v>42</v>
      </c>
      <c r="G75" s="116"/>
      <c r="H75" s="116">
        <f>H77</f>
        <v>31</v>
      </c>
      <c r="I75" s="116"/>
      <c r="J75" s="116">
        <f>J77</f>
        <v>11</v>
      </c>
      <c r="K75" s="116"/>
      <c r="L75" s="116">
        <f>L77</f>
        <v>0</v>
      </c>
      <c r="M75" s="116"/>
      <c r="N75" s="116">
        <f>N77</f>
        <v>28</v>
      </c>
      <c r="O75" s="117"/>
      <c r="P75" s="102" t="s">
        <v>22</v>
      </c>
      <c r="Q75" s="122" t="s">
        <v>79</v>
      </c>
      <c r="R75" s="102"/>
      <c r="S75" s="117"/>
      <c r="T75" s="117"/>
      <c r="U75" s="116">
        <f>U77</f>
        <v>50</v>
      </c>
      <c r="V75" s="116"/>
      <c r="W75" s="116">
        <f>W77</f>
        <v>0</v>
      </c>
      <c r="X75" s="116"/>
      <c r="Y75" s="116">
        <f>Y77</f>
        <v>5</v>
      </c>
      <c r="Z75" s="116"/>
      <c r="AA75" s="116">
        <f>AA77</f>
        <v>22</v>
      </c>
      <c r="AB75" s="116"/>
      <c r="AC75" s="116">
        <f>AC77</f>
        <v>27</v>
      </c>
      <c r="AD75" s="116"/>
      <c r="AE75" s="116">
        <f>W75+AC75</f>
        <v>27</v>
      </c>
      <c r="AF75" s="116"/>
      <c r="AG75" s="116">
        <f>AE75+U75</f>
        <v>77</v>
      </c>
    </row>
    <row r="76" spans="2:33" s="45" customFormat="1" ht="12" customHeight="1">
      <c r="B76" s="116">
        <f t="shared" si="2"/>
        <v>0</v>
      </c>
      <c r="C76" s="116"/>
      <c r="D76" s="116">
        <f t="shared" si="3"/>
        <v>0</v>
      </c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7"/>
      <c r="P76" s="102"/>
      <c r="Q76" s="122" t="s">
        <v>80</v>
      </c>
      <c r="R76" s="102"/>
      <c r="S76" s="117"/>
      <c r="T76" s="117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</row>
    <row r="77" spans="2:33" s="48" customFormat="1" ht="12" customHeight="1">
      <c r="B77" s="159">
        <f t="shared" si="2"/>
        <v>70</v>
      </c>
      <c r="C77" s="111"/>
      <c r="D77" s="159">
        <f t="shared" si="3"/>
        <v>42</v>
      </c>
      <c r="E77" s="111"/>
      <c r="F77" s="159">
        <v>42</v>
      </c>
      <c r="G77" s="111"/>
      <c r="H77" s="159">
        <v>31</v>
      </c>
      <c r="I77" s="111"/>
      <c r="J77" s="159">
        <v>11</v>
      </c>
      <c r="K77" s="111"/>
      <c r="L77" s="159">
        <v>0</v>
      </c>
      <c r="M77" s="111"/>
      <c r="N77" s="159">
        <v>28</v>
      </c>
      <c r="O77" s="112"/>
      <c r="P77" s="113" t="s">
        <v>81</v>
      </c>
      <c r="Q77" s="123"/>
      <c r="R77" s="113" t="s">
        <v>82</v>
      </c>
      <c r="S77" s="112"/>
      <c r="T77" s="112"/>
      <c r="U77" s="159">
        <v>50</v>
      </c>
      <c r="V77" s="111"/>
      <c r="W77" s="159">
        <v>0</v>
      </c>
      <c r="X77" s="111"/>
      <c r="Y77" s="159">
        <v>5</v>
      </c>
      <c r="Z77" s="111"/>
      <c r="AA77" s="159">
        <v>22</v>
      </c>
      <c r="AB77" s="111"/>
      <c r="AC77" s="159">
        <v>27</v>
      </c>
      <c r="AD77" s="111"/>
      <c r="AE77" s="111">
        <f>W77+AC77</f>
        <v>27</v>
      </c>
      <c r="AF77" s="111"/>
      <c r="AG77" s="111">
        <f>AE77+U77</f>
        <v>77</v>
      </c>
    </row>
    <row r="78" spans="2:33" s="48" customFormat="1" ht="12" customHeight="1">
      <c r="B78" s="114"/>
      <c r="C78" s="69"/>
      <c r="D78" s="114"/>
      <c r="E78" s="67"/>
      <c r="F78" s="114"/>
      <c r="G78" s="67"/>
      <c r="H78" s="114"/>
      <c r="I78" s="67"/>
      <c r="J78" s="114"/>
      <c r="K78" s="67"/>
      <c r="L78" s="114"/>
      <c r="M78" s="67"/>
      <c r="N78" s="114"/>
      <c r="O78" s="67"/>
      <c r="P78" s="115"/>
      <c r="Q78" s="115"/>
      <c r="R78" s="115" t="s">
        <v>83</v>
      </c>
      <c r="S78" s="114"/>
      <c r="T78" s="69"/>
      <c r="U78" s="114"/>
      <c r="V78" s="69"/>
      <c r="W78" s="114"/>
      <c r="X78" s="69"/>
      <c r="Y78" s="114"/>
      <c r="Z78" s="69"/>
      <c r="AA78" s="114"/>
      <c r="AB78" s="69"/>
      <c r="AC78" s="114"/>
      <c r="AD78" s="69"/>
      <c r="AE78" s="114"/>
      <c r="AF78" s="69"/>
      <c r="AG78" s="114"/>
    </row>
    <row r="79" spans="2:33" s="45" customFormat="1" ht="12" customHeight="1">
      <c r="B79" s="116">
        <f aca="true" t="shared" si="4" ref="B79:B84">D79+N79</f>
        <v>7725</v>
      </c>
      <c r="C79" s="116"/>
      <c r="D79" s="116">
        <f aca="true" t="shared" si="5" ref="D79:D84">F79+L79</f>
        <v>4545</v>
      </c>
      <c r="E79" s="116"/>
      <c r="F79" s="116">
        <f>SUM(F80:F83)</f>
        <v>2668</v>
      </c>
      <c r="G79" s="116"/>
      <c r="H79" s="116">
        <f>SUM(H80:H83)</f>
        <v>1927</v>
      </c>
      <c r="I79" s="116"/>
      <c r="J79" s="116">
        <f>SUM(J80:J83)</f>
        <v>741</v>
      </c>
      <c r="K79" s="116"/>
      <c r="L79" s="116">
        <f>SUM(L80:L83)</f>
        <v>1877</v>
      </c>
      <c r="M79" s="116"/>
      <c r="N79" s="116">
        <f>SUM(N80:N83)</f>
        <v>3180</v>
      </c>
      <c r="O79" s="117"/>
      <c r="P79" s="102" t="s">
        <v>23</v>
      </c>
      <c r="Q79" s="122" t="s">
        <v>24</v>
      </c>
      <c r="R79" s="102"/>
      <c r="S79" s="117"/>
      <c r="T79" s="117"/>
      <c r="U79" s="116">
        <f>SUM(U80:U83)</f>
        <v>3745</v>
      </c>
      <c r="V79" s="116"/>
      <c r="W79" s="116">
        <f>SUM(W80:W83)</f>
        <v>4196</v>
      </c>
      <c r="X79" s="116"/>
      <c r="Y79" s="116">
        <f>SUM(Y80:Y83)</f>
        <v>171</v>
      </c>
      <c r="Z79" s="116"/>
      <c r="AA79" s="116">
        <f>SUM(AA80:AA83)</f>
        <v>729</v>
      </c>
      <c r="AB79" s="116"/>
      <c r="AC79" s="116">
        <f>SUM(AC80:AC83)</f>
        <v>900</v>
      </c>
      <c r="AD79" s="116"/>
      <c r="AE79" s="116">
        <f>W79+AC79</f>
        <v>5096</v>
      </c>
      <c r="AF79" s="116"/>
      <c r="AG79" s="116">
        <f>AE79+U79</f>
        <v>8841</v>
      </c>
    </row>
    <row r="80" spans="2:33" s="48" customFormat="1" ht="12" customHeight="1">
      <c r="B80" s="111">
        <f t="shared" si="4"/>
        <v>213</v>
      </c>
      <c r="C80" s="111"/>
      <c r="D80" s="111">
        <f t="shared" si="5"/>
        <v>164</v>
      </c>
      <c r="E80" s="111"/>
      <c r="F80" s="111">
        <v>164</v>
      </c>
      <c r="G80" s="111"/>
      <c r="H80" s="111">
        <v>152</v>
      </c>
      <c r="I80" s="111"/>
      <c r="J80" s="111">
        <v>12</v>
      </c>
      <c r="K80" s="111"/>
      <c r="L80" s="111">
        <v>0</v>
      </c>
      <c r="M80" s="111"/>
      <c r="N80" s="111">
        <v>49</v>
      </c>
      <c r="O80" s="112"/>
      <c r="P80" s="113" t="s">
        <v>84</v>
      </c>
      <c r="Q80" s="123"/>
      <c r="R80" s="113" t="s">
        <v>85</v>
      </c>
      <c r="S80" s="112"/>
      <c r="T80" s="112"/>
      <c r="U80" s="111">
        <v>53</v>
      </c>
      <c r="V80" s="111"/>
      <c r="W80" s="111">
        <v>0</v>
      </c>
      <c r="X80" s="111"/>
      <c r="Y80" s="111">
        <v>31</v>
      </c>
      <c r="Z80" s="111"/>
      <c r="AA80" s="111">
        <v>84</v>
      </c>
      <c r="AB80" s="111"/>
      <c r="AC80" s="111">
        <v>115</v>
      </c>
      <c r="AD80" s="111"/>
      <c r="AE80" s="111">
        <f>W80+AC80</f>
        <v>115</v>
      </c>
      <c r="AF80" s="111"/>
      <c r="AG80" s="111">
        <f>AE80+U80</f>
        <v>168</v>
      </c>
    </row>
    <row r="81" spans="2:33" s="48" customFormat="1" ht="12" customHeight="1">
      <c r="B81" s="111">
        <f t="shared" si="4"/>
        <v>168</v>
      </c>
      <c r="C81" s="111"/>
      <c r="D81" s="111">
        <f t="shared" si="5"/>
        <v>115</v>
      </c>
      <c r="E81" s="111"/>
      <c r="F81" s="111">
        <v>115</v>
      </c>
      <c r="G81" s="111"/>
      <c r="H81" s="111">
        <v>84</v>
      </c>
      <c r="I81" s="111"/>
      <c r="J81" s="111">
        <v>31</v>
      </c>
      <c r="K81" s="111"/>
      <c r="L81" s="111">
        <v>0</v>
      </c>
      <c r="M81" s="111"/>
      <c r="N81" s="111">
        <v>53</v>
      </c>
      <c r="O81" s="112"/>
      <c r="P81" s="113" t="s">
        <v>86</v>
      </c>
      <c r="Q81" s="123"/>
      <c r="R81" s="113" t="s">
        <v>87</v>
      </c>
      <c r="S81" s="112"/>
      <c r="T81" s="112"/>
      <c r="U81" s="111">
        <v>47</v>
      </c>
      <c r="V81" s="111"/>
      <c r="W81" s="111">
        <v>0</v>
      </c>
      <c r="X81" s="111"/>
      <c r="Y81" s="111">
        <v>31</v>
      </c>
      <c r="Z81" s="111"/>
      <c r="AA81" s="111">
        <v>81</v>
      </c>
      <c r="AB81" s="111"/>
      <c r="AC81" s="111">
        <v>112</v>
      </c>
      <c r="AD81" s="111"/>
      <c r="AE81" s="111">
        <f>W81+AC81</f>
        <v>112</v>
      </c>
      <c r="AF81" s="111"/>
      <c r="AG81" s="111">
        <f>AE81+U81</f>
        <v>159</v>
      </c>
    </row>
    <row r="82" spans="2:33" s="48" customFormat="1" ht="12" customHeight="1">
      <c r="B82" s="111">
        <f t="shared" si="4"/>
        <v>1819</v>
      </c>
      <c r="C82" s="111"/>
      <c r="D82" s="111">
        <f t="shared" si="5"/>
        <v>1819</v>
      </c>
      <c r="E82" s="111"/>
      <c r="F82" s="111">
        <v>0</v>
      </c>
      <c r="G82" s="111"/>
      <c r="H82" s="111">
        <v>0</v>
      </c>
      <c r="I82" s="111"/>
      <c r="J82" s="111">
        <v>0</v>
      </c>
      <c r="K82" s="111"/>
      <c r="L82" s="111">
        <v>1819</v>
      </c>
      <c r="M82" s="111"/>
      <c r="N82" s="111">
        <v>0</v>
      </c>
      <c r="O82" s="112"/>
      <c r="P82" s="113" t="s">
        <v>88</v>
      </c>
      <c r="Q82" s="123"/>
      <c r="R82" s="113" t="s">
        <v>89</v>
      </c>
      <c r="S82" s="112"/>
      <c r="T82" s="112"/>
      <c r="U82" s="111">
        <v>648</v>
      </c>
      <c r="V82" s="111"/>
      <c r="W82" s="111">
        <v>87</v>
      </c>
      <c r="X82" s="111"/>
      <c r="Y82" s="111">
        <v>0</v>
      </c>
      <c r="Z82" s="111"/>
      <c r="AA82" s="111">
        <v>0</v>
      </c>
      <c r="AB82" s="111"/>
      <c r="AC82" s="111">
        <v>0</v>
      </c>
      <c r="AD82" s="111"/>
      <c r="AE82" s="111">
        <f>W82+AC82</f>
        <v>87</v>
      </c>
      <c r="AF82" s="111"/>
      <c r="AG82" s="111">
        <f>AE82+U82</f>
        <v>735</v>
      </c>
    </row>
    <row r="83" spans="2:33" s="48" customFormat="1" ht="12" customHeight="1">
      <c r="B83" s="124">
        <f t="shared" si="4"/>
        <v>5525</v>
      </c>
      <c r="C83" s="125"/>
      <c r="D83" s="124">
        <f t="shared" si="5"/>
        <v>2447</v>
      </c>
      <c r="E83" s="126"/>
      <c r="F83" s="124">
        <v>2389</v>
      </c>
      <c r="G83" s="126"/>
      <c r="H83" s="124">
        <v>1691</v>
      </c>
      <c r="I83" s="126"/>
      <c r="J83" s="124">
        <v>698</v>
      </c>
      <c r="K83" s="126"/>
      <c r="L83" s="124">
        <v>58</v>
      </c>
      <c r="M83" s="126"/>
      <c r="N83" s="124">
        <v>3078</v>
      </c>
      <c r="O83" s="126"/>
      <c r="P83" s="127" t="s">
        <v>90</v>
      </c>
      <c r="Q83" s="127"/>
      <c r="R83" s="127" t="s">
        <v>91</v>
      </c>
      <c r="S83" s="124"/>
      <c r="T83" s="125"/>
      <c r="U83" s="124">
        <v>2997</v>
      </c>
      <c r="V83" s="125"/>
      <c r="W83" s="124">
        <v>4109</v>
      </c>
      <c r="X83" s="125"/>
      <c r="Y83" s="124">
        <v>109</v>
      </c>
      <c r="Z83" s="125"/>
      <c r="AA83" s="124">
        <v>564</v>
      </c>
      <c r="AB83" s="125"/>
      <c r="AC83" s="124">
        <v>673</v>
      </c>
      <c r="AD83" s="125"/>
      <c r="AE83" s="124">
        <f>W83+AC83</f>
        <v>4782</v>
      </c>
      <c r="AF83" s="125"/>
      <c r="AG83" s="124">
        <f>AE83+U83</f>
        <v>7779</v>
      </c>
    </row>
    <row r="84" spans="2:33" s="51" customFormat="1" ht="12" customHeight="1">
      <c r="B84" s="128">
        <f t="shared" si="4"/>
        <v>27374</v>
      </c>
      <c r="C84" s="128"/>
      <c r="D84" s="128">
        <f t="shared" si="5"/>
        <v>4096</v>
      </c>
      <c r="E84" s="128"/>
      <c r="F84" s="107">
        <f>AC40+AC42+AC48+AC59+AC62+AC70+AC72+AC75+AC79-F42-F62-F70-F72-F75-F79</f>
        <v>5460</v>
      </c>
      <c r="G84" s="128"/>
      <c r="H84" s="107">
        <f>AA40+AA42+AA48+AA59+AA62+AA70+AA72+AA75+AA79-H42-H62-H70-H72-H75-H79</f>
        <v>13094</v>
      </c>
      <c r="I84" s="128"/>
      <c r="J84" s="107">
        <f>Y40+Y42+Y48+Y59+Y62+Y70+Y72+Y75+Y79-J42-J62-J70-J72-J75-J79</f>
        <v>-7634</v>
      </c>
      <c r="K84" s="128"/>
      <c r="L84" s="107">
        <f>W40+W42+W48+W59+W62+W70+W72+W75+W79-L42-L62-L70-L72-L75-L79</f>
        <v>-1364</v>
      </c>
      <c r="M84" s="128"/>
      <c r="N84" s="107">
        <f>U40+U42+U48+U59+U62+U70+U72+U75+U79-N42-N62-N70-N72-N75-N79</f>
        <v>23278</v>
      </c>
      <c r="O84" s="129"/>
      <c r="P84" s="130" t="s">
        <v>141</v>
      </c>
      <c r="Q84" s="131" t="s">
        <v>142</v>
      </c>
      <c r="R84" s="130"/>
      <c r="S84" s="129"/>
      <c r="T84" s="129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</row>
    <row r="85" spans="2:64" s="44" customFormat="1" ht="12" customHeight="1" thickBot="1">
      <c r="B85" s="73"/>
      <c r="C85" s="74"/>
      <c r="D85" s="73"/>
      <c r="E85" s="74"/>
      <c r="F85" s="73"/>
      <c r="G85" s="74"/>
      <c r="H85" s="73"/>
      <c r="I85" s="74"/>
      <c r="J85" s="73"/>
      <c r="K85" s="74"/>
      <c r="L85" s="73"/>
      <c r="M85" s="74"/>
      <c r="N85" s="73"/>
      <c r="O85" s="73"/>
      <c r="P85" s="75"/>
      <c r="Q85" s="75" t="s">
        <v>143</v>
      </c>
      <c r="R85" s="75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</row>
    <row r="86" spans="2:33" s="45" customFormat="1" ht="18">
      <c r="B86" s="132" t="s">
        <v>12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</row>
    <row r="87" spans="2:33" s="45" customFormat="1" ht="21" customHeight="1">
      <c r="B87" s="76" t="s">
        <v>13</v>
      </c>
      <c r="C87" s="76"/>
      <c r="D87" s="77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</row>
    <row r="88" spans="2:33" s="45" customFormat="1" ht="3.75" customHeight="1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1"/>
      <c r="P88" s="82"/>
      <c r="Q88" s="83"/>
      <c r="R88" s="84"/>
      <c r="S88" s="84"/>
      <c r="T88" s="85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</row>
    <row r="89" spans="2:33" s="45" customFormat="1" ht="12.75">
      <c r="B89" s="86" t="s">
        <v>14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8"/>
      <c r="P89" s="89" t="s">
        <v>6</v>
      </c>
      <c r="Q89" s="72"/>
      <c r="R89" s="90" t="s">
        <v>31</v>
      </c>
      <c r="S89" s="90"/>
      <c r="T89" s="91"/>
      <c r="U89" s="92" t="s">
        <v>15</v>
      </c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133"/>
    </row>
    <row r="90" spans="2:33" s="45" customFormat="1" ht="2.25" customHeight="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7"/>
      <c r="Q90" s="88"/>
      <c r="R90" s="87"/>
      <c r="S90" s="87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</row>
    <row r="91" spans="2:33" s="37" customFormat="1" ht="11.25">
      <c r="B91" s="10" t="s">
        <v>107</v>
      </c>
      <c r="C91" s="5"/>
      <c r="D91" s="9" t="s">
        <v>119</v>
      </c>
      <c r="E91" s="9"/>
      <c r="F91" s="9"/>
      <c r="G91" s="9"/>
      <c r="H91" s="9"/>
      <c r="I91" s="9"/>
      <c r="J91" s="9"/>
      <c r="K91" s="9"/>
      <c r="L91" s="9"/>
      <c r="M91" s="5"/>
      <c r="N91" s="9" t="s">
        <v>110</v>
      </c>
      <c r="O91" s="3"/>
      <c r="P91" s="10"/>
      <c r="Q91" s="23"/>
      <c r="R91" s="10" t="s">
        <v>32</v>
      </c>
      <c r="S91" s="10"/>
      <c r="U91" s="9" t="s">
        <v>110</v>
      </c>
      <c r="V91" s="5"/>
      <c r="W91" s="9"/>
      <c r="X91" s="9"/>
      <c r="Y91" s="9"/>
      <c r="Z91" s="9"/>
      <c r="AA91" s="9"/>
      <c r="AB91" s="9"/>
      <c r="AC91" s="9"/>
      <c r="AD91" s="9"/>
      <c r="AE91" s="164" t="s">
        <v>119</v>
      </c>
      <c r="AF91" s="5"/>
      <c r="AG91" s="10" t="s">
        <v>107</v>
      </c>
    </row>
    <row r="92" spans="2:33" s="38" customFormat="1" ht="2.25" customHeight="1">
      <c r="B92" s="23"/>
      <c r="C92" s="5"/>
      <c r="D92" s="3"/>
      <c r="E92" s="3"/>
      <c r="F92" s="3"/>
      <c r="G92" s="3"/>
      <c r="H92" s="3"/>
      <c r="I92" s="3"/>
      <c r="J92" s="3"/>
      <c r="K92" s="3"/>
      <c r="L92" s="3"/>
      <c r="M92" s="5"/>
      <c r="N92" s="3"/>
      <c r="O92" s="3"/>
      <c r="P92" s="10"/>
      <c r="Q92" s="23"/>
      <c r="R92" s="10"/>
      <c r="S92" s="10"/>
      <c r="U92" s="3"/>
      <c r="V92" s="5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23"/>
    </row>
    <row r="93" spans="2:33" s="38" customFormat="1" ht="11.25">
      <c r="B93" s="24" t="s">
        <v>108</v>
      </c>
      <c r="C93" s="5"/>
      <c r="D93" s="25" t="s">
        <v>120</v>
      </c>
      <c r="E93" s="5"/>
      <c r="F93" s="9" t="s">
        <v>152</v>
      </c>
      <c r="G93" s="21"/>
      <c r="H93" s="9"/>
      <c r="I93" s="21"/>
      <c r="J93" s="9"/>
      <c r="K93" s="5"/>
      <c r="L93" s="9" t="s">
        <v>112</v>
      </c>
      <c r="M93" s="5"/>
      <c r="N93" s="9" t="s">
        <v>115</v>
      </c>
      <c r="O93" s="3"/>
      <c r="P93" s="10"/>
      <c r="Q93" s="23"/>
      <c r="R93" s="10"/>
      <c r="S93" s="10"/>
      <c r="U93" s="9" t="s">
        <v>115</v>
      </c>
      <c r="V93" s="5"/>
      <c r="W93" s="9" t="s">
        <v>112</v>
      </c>
      <c r="X93" s="26"/>
      <c r="Y93" s="9" t="s">
        <v>152</v>
      </c>
      <c r="Z93" s="21"/>
      <c r="AA93" s="9"/>
      <c r="AB93" s="21"/>
      <c r="AC93" s="9"/>
      <c r="AD93" s="26"/>
      <c r="AE93" s="25" t="s">
        <v>120</v>
      </c>
      <c r="AF93" s="5"/>
      <c r="AG93" s="24" t="s">
        <v>108</v>
      </c>
    </row>
    <row r="94" spans="2:33" s="38" customFormat="1" ht="2.25" customHeight="1">
      <c r="B94" s="27"/>
      <c r="C94" s="5"/>
      <c r="D94" s="25"/>
      <c r="E94" s="5"/>
      <c r="F94" s="3"/>
      <c r="G94" s="3"/>
      <c r="H94" s="3"/>
      <c r="I94" s="3"/>
      <c r="J94" s="3"/>
      <c r="K94" s="5"/>
      <c r="L94" s="3"/>
      <c r="M94" s="5"/>
      <c r="N94" s="27"/>
      <c r="O94" s="3"/>
      <c r="P94" s="10"/>
      <c r="Q94" s="23"/>
      <c r="R94" s="10"/>
      <c r="S94" s="10"/>
      <c r="U94" s="27"/>
      <c r="V94" s="5"/>
      <c r="W94" s="3"/>
      <c r="X94" s="26"/>
      <c r="Y94" s="3"/>
      <c r="Z94" s="3"/>
      <c r="AA94" s="3"/>
      <c r="AB94" s="3"/>
      <c r="AC94" s="3"/>
      <c r="AD94" s="3"/>
      <c r="AE94" s="25"/>
      <c r="AF94" s="5"/>
      <c r="AG94" s="27"/>
    </row>
    <row r="95" spans="2:33" s="39" customFormat="1" ht="11.25">
      <c r="B95" s="27" t="s">
        <v>109</v>
      </c>
      <c r="C95" s="26"/>
      <c r="D95" s="25"/>
      <c r="E95" s="26"/>
      <c r="F95" s="25" t="s">
        <v>120</v>
      </c>
      <c r="G95" s="4"/>
      <c r="H95" s="9" t="s">
        <v>150</v>
      </c>
      <c r="I95" s="3"/>
      <c r="J95" s="9" t="s">
        <v>151</v>
      </c>
      <c r="K95" s="26"/>
      <c r="L95" s="25" t="s">
        <v>114</v>
      </c>
      <c r="M95" s="26"/>
      <c r="N95" s="25" t="s">
        <v>116</v>
      </c>
      <c r="O95" s="4"/>
      <c r="P95" s="19"/>
      <c r="Q95" s="29"/>
      <c r="R95" s="19"/>
      <c r="S95" s="19"/>
      <c r="U95" s="25" t="s">
        <v>116</v>
      </c>
      <c r="V95" s="26"/>
      <c r="W95" s="25" t="s">
        <v>114</v>
      </c>
      <c r="X95" s="26"/>
      <c r="Y95" s="9" t="s">
        <v>151</v>
      </c>
      <c r="Z95" s="4"/>
      <c r="AA95" s="9" t="s">
        <v>150</v>
      </c>
      <c r="AB95" s="4"/>
      <c r="AC95" s="25" t="s">
        <v>120</v>
      </c>
      <c r="AD95" s="26"/>
      <c r="AE95" s="25"/>
      <c r="AF95" s="26"/>
      <c r="AG95" s="27" t="s">
        <v>109</v>
      </c>
    </row>
    <row r="96" spans="2:33" s="39" customFormat="1" ht="11.25">
      <c r="B96" s="27"/>
      <c r="C96" s="26"/>
      <c r="D96" s="25"/>
      <c r="E96" s="26"/>
      <c r="F96" s="25"/>
      <c r="G96" s="4"/>
      <c r="H96" s="25" t="s">
        <v>153</v>
      </c>
      <c r="I96" s="4"/>
      <c r="J96" s="25" t="s">
        <v>154</v>
      </c>
      <c r="K96" s="26"/>
      <c r="L96" s="25" t="s">
        <v>113</v>
      </c>
      <c r="M96" s="26"/>
      <c r="N96" s="25" t="s">
        <v>117</v>
      </c>
      <c r="O96" s="4"/>
      <c r="P96" s="19"/>
      <c r="Q96" s="29"/>
      <c r="R96" s="19"/>
      <c r="S96" s="19"/>
      <c r="U96" s="25" t="s">
        <v>117</v>
      </c>
      <c r="V96" s="26"/>
      <c r="W96" s="25" t="s">
        <v>113</v>
      </c>
      <c r="X96" s="26"/>
      <c r="Y96" s="25" t="s">
        <v>154</v>
      </c>
      <c r="Z96" s="4"/>
      <c r="AA96" s="25" t="s">
        <v>153</v>
      </c>
      <c r="AB96" s="4"/>
      <c r="AC96" s="25"/>
      <c r="AD96" s="26"/>
      <c r="AE96" s="25"/>
      <c r="AF96" s="26"/>
      <c r="AG96" s="27"/>
    </row>
    <row r="97" spans="2:33" s="39" customFormat="1" ht="11.25">
      <c r="B97" s="27"/>
      <c r="C97" s="26"/>
      <c r="D97" s="25"/>
      <c r="E97" s="26"/>
      <c r="F97" s="25"/>
      <c r="G97" s="4"/>
      <c r="H97" s="25" t="s">
        <v>155</v>
      </c>
      <c r="I97" s="4"/>
      <c r="J97" s="25"/>
      <c r="K97" s="26"/>
      <c r="L97" s="25" t="s">
        <v>111</v>
      </c>
      <c r="M97" s="26"/>
      <c r="N97" s="25" t="s">
        <v>118</v>
      </c>
      <c r="O97" s="4"/>
      <c r="P97" s="19"/>
      <c r="Q97" s="29"/>
      <c r="R97" s="19"/>
      <c r="S97" s="19"/>
      <c r="U97" s="25" t="s">
        <v>118</v>
      </c>
      <c r="V97" s="26"/>
      <c r="W97" s="25" t="s">
        <v>111</v>
      </c>
      <c r="X97" s="26"/>
      <c r="Y97" s="25"/>
      <c r="Z97" s="4"/>
      <c r="AA97" s="25" t="s">
        <v>155</v>
      </c>
      <c r="AB97" s="4"/>
      <c r="AC97" s="25"/>
      <c r="AD97" s="26"/>
      <c r="AE97" s="25"/>
      <c r="AF97" s="26"/>
      <c r="AG97" s="27"/>
    </row>
    <row r="98" spans="2:33" s="45" customFormat="1" ht="2.25" customHeight="1">
      <c r="B98" s="94"/>
      <c r="C98" s="95"/>
      <c r="D98" s="96"/>
      <c r="E98" s="95"/>
      <c r="F98" s="96"/>
      <c r="G98" s="95"/>
      <c r="H98" s="96"/>
      <c r="I98" s="95"/>
      <c r="J98" s="96"/>
      <c r="K98" s="95"/>
      <c r="L98" s="96"/>
      <c r="M98" s="95"/>
      <c r="N98" s="96"/>
      <c r="O98" s="95"/>
      <c r="P98" s="97"/>
      <c r="Q98" s="97"/>
      <c r="R98" s="97"/>
      <c r="S98" s="97"/>
      <c r="T98" s="97"/>
      <c r="U98" s="94"/>
      <c r="V98" s="95"/>
      <c r="W98" s="96"/>
      <c r="X98" s="95"/>
      <c r="Y98" s="96"/>
      <c r="Z98" s="95"/>
      <c r="AA98" s="96"/>
      <c r="AB98" s="95"/>
      <c r="AC98" s="96"/>
      <c r="AD98" s="95"/>
      <c r="AE98" s="96"/>
      <c r="AF98" s="95"/>
      <c r="AG98" s="96"/>
    </row>
    <row r="99" spans="2:33" s="45" customFormat="1" ht="12" customHeight="1">
      <c r="B99" s="98"/>
      <c r="C99" s="99"/>
      <c r="D99" s="98"/>
      <c r="E99" s="63"/>
      <c r="F99" s="98"/>
      <c r="G99" s="63"/>
      <c r="H99" s="98"/>
      <c r="I99" s="63"/>
      <c r="J99" s="98"/>
      <c r="K99" s="63"/>
      <c r="L99" s="98"/>
      <c r="M99" s="63"/>
      <c r="N99" s="98"/>
      <c r="O99" s="63"/>
      <c r="P99" s="93" t="s">
        <v>141</v>
      </c>
      <c r="Q99" s="93" t="s">
        <v>142</v>
      </c>
      <c r="R99" s="134"/>
      <c r="S99" s="98"/>
      <c r="T99" s="99"/>
      <c r="U99" s="98">
        <f>N84</f>
        <v>23278</v>
      </c>
      <c r="V99" s="99"/>
      <c r="W99" s="98">
        <f>L84</f>
        <v>-1364</v>
      </c>
      <c r="X99" s="99"/>
      <c r="Y99" s="98">
        <f>J84</f>
        <v>-7634</v>
      </c>
      <c r="Z99" s="99"/>
      <c r="AA99" s="98">
        <f>H84</f>
        <v>13094</v>
      </c>
      <c r="AB99" s="99"/>
      <c r="AC99" s="98">
        <f>F84</f>
        <v>5460</v>
      </c>
      <c r="AD99" s="99"/>
      <c r="AE99" s="98">
        <f>W99+AC99</f>
        <v>4096</v>
      </c>
      <c r="AF99" s="99"/>
      <c r="AG99" s="98">
        <f>AE99+U99</f>
        <v>27374</v>
      </c>
    </row>
    <row r="100" spans="2:33" s="45" customFormat="1" ht="12" customHeight="1">
      <c r="B100" s="100"/>
      <c r="C100" s="65"/>
      <c r="D100" s="100"/>
      <c r="E100" s="62"/>
      <c r="F100" s="100"/>
      <c r="G100" s="62"/>
      <c r="H100" s="100"/>
      <c r="I100" s="62"/>
      <c r="J100" s="100"/>
      <c r="K100" s="62"/>
      <c r="L100" s="100"/>
      <c r="M100" s="62"/>
      <c r="N100" s="100"/>
      <c r="O100" s="62"/>
      <c r="P100" s="101"/>
      <c r="Q100" s="101" t="s">
        <v>143</v>
      </c>
      <c r="R100" s="135"/>
      <c r="S100" s="100"/>
      <c r="T100" s="65"/>
      <c r="U100" s="100"/>
      <c r="V100" s="65"/>
      <c r="W100" s="100"/>
      <c r="X100" s="65"/>
      <c r="Y100" s="100"/>
      <c r="Z100" s="65"/>
      <c r="AA100" s="100"/>
      <c r="AB100" s="65"/>
      <c r="AC100" s="100"/>
      <c r="AD100" s="65"/>
      <c r="AE100" s="100"/>
      <c r="AF100" s="65"/>
      <c r="AG100" s="100"/>
    </row>
    <row r="101" spans="2:33" s="38" customFormat="1" ht="12" customHeight="1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7"/>
      <c r="P101" s="102" t="s">
        <v>25</v>
      </c>
      <c r="Q101" s="102" t="s">
        <v>26</v>
      </c>
      <c r="R101" s="102"/>
      <c r="S101" s="117"/>
      <c r="T101" s="117"/>
      <c r="U101" s="116">
        <f>SUM(U102:U104)</f>
        <v>603</v>
      </c>
      <c r="V101" s="116"/>
      <c r="W101" s="116">
        <f>SUM(W102:W104)</f>
        <v>0</v>
      </c>
      <c r="X101" s="116"/>
      <c r="Y101" s="116">
        <f>SUM(Y102:Y104)</f>
        <v>35</v>
      </c>
      <c r="Z101" s="116"/>
      <c r="AA101" s="116">
        <f>SUM(AA102:AA104)</f>
        <v>108</v>
      </c>
      <c r="AB101" s="116"/>
      <c r="AC101" s="116">
        <f>SUM(AC102:AC104)</f>
        <v>143</v>
      </c>
      <c r="AD101" s="116"/>
      <c r="AE101" s="116">
        <f aca="true" t="shared" si="6" ref="AE101:AE108">W101+AC101</f>
        <v>143</v>
      </c>
      <c r="AF101" s="116"/>
      <c r="AG101" s="116">
        <f aca="true" t="shared" si="7" ref="AG101:AG108">AE101+U101</f>
        <v>746</v>
      </c>
    </row>
    <row r="102" spans="2:33" s="49" customFormat="1" ht="12" customHeight="1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2"/>
      <c r="P102" s="136" t="s">
        <v>92</v>
      </c>
      <c r="Q102" s="136"/>
      <c r="R102" s="137" t="s">
        <v>93</v>
      </c>
      <c r="S102" s="112"/>
      <c r="T102" s="112"/>
      <c r="U102" s="111">
        <v>0</v>
      </c>
      <c r="V102" s="111"/>
      <c r="W102" s="111">
        <v>0</v>
      </c>
      <c r="X102" s="111"/>
      <c r="Y102" s="111">
        <v>0</v>
      </c>
      <c r="Z102" s="111"/>
      <c r="AA102" s="111">
        <v>0</v>
      </c>
      <c r="AB102" s="111"/>
      <c r="AC102" s="111">
        <v>0</v>
      </c>
      <c r="AD102" s="111"/>
      <c r="AE102" s="111">
        <f t="shared" si="6"/>
        <v>0</v>
      </c>
      <c r="AF102" s="111"/>
      <c r="AG102" s="111">
        <f t="shared" si="7"/>
        <v>0</v>
      </c>
    </row>
    <row r="103" spans="2:33" s="49" customFormat="1" ht="12" customHeight="1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2"/>
      <c r="P103" s="136" t="s">
        <v>94</v>
      </c>
      <c r="Q103" s="136"/>
      <c r="R103" s="136" t="s">
        <v>95</v>
      </c>
      <c r="S103" s="112"/>
      <c r="T103" s="112"/>
      <c r="U103" s="111">
        <v>164</v>
      </c>
      <c r="V103" s="111"/>
      <c r="W103" s="111">
        <v>0</v>
      </c>
      <c r="X103" s="111"/>
      <c r="Y103" s="111">
        <v>0</v>
      </c>
      <c r="Z103" s="111"/>
      <c r="AA103" s="111">
        <v>0</v>
      </c>
      <c r="AB103" s="111"/>
      <c r="AC103" s="111">
        <v>0</v>
      </c>
      <c r="AD103" s="111"/>
      <c r="AE103" s="111">
        <f t="shared" si="6"/>
        <v>0</v>
      </c>
      <c r="AF103" s="111"/>
      <c r="AG103" s="111">
        <f t="shared" si="7"/>
        <v>164</v>
      </c>
    </row>
    <row r="104" spans="2:33" s="48" customFormat="1" ht="12" customHeight="1">
      <c r="B104" s="114"/>
      <c r="C104" s="69"/>
      <c r="D104" s="114"/>
      <c r="E104" s="67"/>
      <c r="F104" s="114"/>
      <c r="G104" s="67"/>
      <c r="H104" s="114"/>
      <c r="I104" s="67"/>
      <c r="J104" s="114"/>
      <c r="K104" s="67"/>
      <c r="L104" s="114"/>
      <c r="M104" s="67"/>
      <c r="N104" s="114"/>
      <c r="O104" s="67"/>
      <c r="P104" s="115" t="s">
        <v>96</v>
      </c>
      <c r="Q104" s="115"/>
      <c r="R104" s="115" t="s">
        <v>105</v>
      </c>
      <c r="S104" s="114"/>
      <c r="T104" s="69"/>
      <c r="U104" s="114">
        <v>439</v>
      </c>
      <c r="V104" s="69"/>
      <c r="W104" s="114">
        <v>0</v>
      </c>
      <c r="X104" s="69"/>
      <c r="Y104" s="114">
        <v>35</v>
      </c>
      <c r="Z104" s="69"/>
      <c r="AA104" s="114">
        <v>108</v>
      </c>
      <c r="AB104" s="69"/>
      <c r="AC104" s="114">
        <v>143</v>
      </c>
      <c r="AD104" s="69"/>
      <c r="AE104" s="114">
        <f t="shared" si="6"/>
        <v>143</v>
      </c>
      <c r="AF104" s="69"/>
      <c r="AG104" s="114">
        <f t="shared" si="7"/>
        <v>582</v>
      </c>
    </row>
    <row r="105" spans="2:64" s="53" customFormat="1" ht="12" customHeight="1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7"/>
      <c r="P105" s="102" t="s">
        <v>25</v>
      </c>
      <c r="Q105" s="102" t="s">
        <v>27</v>
      </c>
      <c r="R105" s="102"/>
      <c r="S105" s="117"/>
      <c r="T105" s="117"/>
      <c r="U105" s="116">
        <f>SUM(U106:U108)</f>
        <v>-779</v>
      </c>
      <c r="V105" s="116"/>
      <c r="W105" s="116">
        <f>SUM(W106:W108)</f>
        <v>-7603</v>
      </c>
      <c r="X105" s="116"/>
      <c r="Y105" s="116">
        <f>SUM(Y106:Y108)</f>
        <v>-149</v>
      </c>
      <c r="Z105" s="116"/>
      <c r="AA105" s="116">
        <f>SUM(AA106:AA108)</f>
        <v>-320</v>
      </c>
      <c r="AB105" s="116"/>
      <c r="AC105" s="116">
        <f>SUM(AC106:AC108)</f>
        <v>-469</v>
      </c>
      <c r="AD105" s="116"/>
      <c r="AE105" s="116">
        <f t="shared" si="6"/>
        <v>-8072</v>
      </c>
      <c r="AF105" s="116"/>
      <c r="AG105" s="116">
        <f t="shared" si="7"/>
        <v>-8851</v>
      </c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</row>
    <row r="106" spans="2:64" s="42" customFormat="1" ht="12" customHeight="1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2"/>
      <c r="P106" s="136" t="s">
        <v>92</v>
      </c>
      <c r="Q106" s="137"/>
      <c r="R106" s="136" t="s">
        <v>93</v>
      </c>
      <c r="S106" s="112"/>
      <c r="T106" s="112"/>
      <c r="U106" s="111">
        <v>0</v>
      </c>
      <c r="V106" s="111"/>
      <c r="W106" s="111">
        <v>0</v>
      </c>
      <c r="X106" s="111"/>
      <c r="Y106" s="111">
        <v>0</v>
      </c>
      <c r="Z106" s="111"/>
      <c r="AA106" s="111">
        <v>0</v>
      </c>
      <c r="AB106" s="111"/>
      <c r="AC106" s="111">
        <v>0</v>
      </c>
      <c r="AD106" s="111"/>
      <c r="AE106" s="111">
        <f t="shared" si="6"/>
        <v>0</v>
      </c>
      <c r="AF106" s="111"/>
      <c r="AG106" s="111">
        <f t="shared" si="7"/>
        <v>0</v>
      </c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</row>
    <row r="107" spans="2:33" s="54" customFormat="1" ht="12" customHeight="1"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2"/>
      <c r="P107" s="136" t="s">
        <v>94</v>
      </c>
      <c r="Q107" s="136"/>
      <c r="R107" s="136" t="s">
        <v>95</v>
      </c>
      <c r="S107" s="112"/>
      <c r="T107" s="112"/>
      <c r="U107" s="111">
        <v>0</v>
      </c>
      <c r="V107" s="111"/>
      <c r="W107" s="111">
        <v>-7603</v>
      </c>
      <c r="X107" s="111"/>
      <c r="Y107" s="111">
        <v>0</v>
      </c>
      <c r="Z107" s="111"/>
      <c r="AA107" s="111">
        <v>0</v>
      </c>
      <c r="AB107" s="111"/>
      <c r="AC107" s="111">
        <v>0</v>
      </c>
      <c r="AD107" s="111"/>
      <c r="AE107" s="111">
        <f t="shared" si="6"/>
        <v>-7603</v>
      </c>
      <c r="AF107" s="111"/>
      <c r="AG107" s="111">
        <f t="shared" si="7"/>
        <v>-7603</v>
      </c>
    </row>
    <row r="108" spans="2:33" s="48" customFormat="1" ht="12" customHeight="1"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2"/>
      <c r="P108" s="136" t="s">
        <v>96</v>
      </c>
      <c r="Q108" s="136"/>
      <c r="R108" s="136" t="s">
        <v>105</v>
      </c>
      <c r="S108" s="112"/>
      <c r="T108" s="112"/>
      <c r="U108" s="124">
        <v>-779</v>
      </c>
      <c r="V108" s="163"/>
      <c r="W108" s="124">
        <v>0</v>
      </c>
      <c r="X108" s="163"/>
      <c r="Y108" s="124">
        <v>-149</v>
      </c>
      <c r="Z108" s="163"/>
      <c r="AA108" s="124">
        <v>-320</v>
      </c>
      <c r="AB108" s="163"/>
      <c r="AC108" s="124">
        <v>-469</v>
      </c>
      <c r="AD108" s="111"/>
      <c r="AE108" s="111">
        <f t="shared" si="6"/>
        <v>-469</v>
      </c>
      <c r="AF108" s="111"/>
      <c r="AG108" s="111">
        <f t="shared" si="7"/>
        <v>-1248</v>
      </c>
    </row>
    <row r="109" spans="2:33" s="45" customFormat="1" ht="12" customHeight="1">
      <c r="B109" s="138">
        <f>D109+N109</f>
        <v>19269</v>
      </c>
      <c r="C109" s="138"/>
      <c r="D109" s="138">
        <f>F109+L109</f>
        <v>-3833</v>
      </c>
      <c r="E109" s="138"/>
      <c r="F109" s="138">
        <f>AC99+AC101+AC105</f>
        <v>5134</v>
      </c>
      <c r="G109" s="138"/>
      <c r="H109" s="138">
        <f>AA99+AA101+AA105</f>
        <v>12882</v>
      </c>
      <c r="I109" s="138"/>
      <c r="J109" s="138">
        <f>Y99+Y101+Y105</f>
        <v>-7748</v>
      </c>
      <c r="K109" s="138"/>
      <c r="L109" s="138">
        <f>W99+W101+W105</f>
        <v>-8967</v>
      </c>
      <c r="M109" s="138"/>
      <c r="N109" s="138">
        <f>U99+U101+U105</f>
        <v>23102</v>
      </c>
      <c r="O109" s="129"/>
      <c r="P109" s="139" t="s">
        <v>28</v>
      </c>
      <c r="Q109" s="139" t="s">
        <v>97</v>
      </c>
      <c r="R109" s="139"/>
      <c r="S109" s="117"/>
      <c r="T109" s="117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</row>
    <row r="110" spans="2:33" s="45" customFormat="1" ht="12" customHeight="1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7"/>
      <c r="P110" s="140"/>
      <c r="Q110" s="140" t="s">
        <v>98</v>
      </c>
      <c r="R110" s="140"/>
      <c r="S110" s="117"/>
      <c r="T110" s="117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</row>
    <row r="111" spans="2:64" s="56" customFormat="1" ht="12" customHeight="1" thickBot="1">
      <c r="B111" s="141"/>
      <c r="C111" s="142"/>
      <c r="D111" s="141"/>
      <c r="E111" s="142"/>
      <c r="F111" s="141"/>
      <c r="G111" s="142"/>
      <c r="H111" s="141"/>
      <c r="I111" s="142"/>
      <c r="J111" s="141"/>
      <c r="K111" s="142"/>
      <c r="L111" s="141"/>
      <c r="M111" s="142"/>
      <c r="N111" s="141"/>
      <c r="O111" s="141"/>
      <c r="P111" s="143"/>
      <c r="Q111" s="143" t="s">
        <v>99</v>
      </c>
      <c r="R111" s="143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</row>
    <row r="112" spans="2:33" s="45" customFormat="1" ht="21" customHeight="1">
      <c r="B112" s="76" t="s">
        <v>16</v>
      </c>
      <c r="C112" s="76"/>
      <c r="D112" s="77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</row>
    <row r="113" spans="2:33" s="45" customFormat="1" ht="3.75" customHeight="1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1"/>
      <c r="P113" s="82"/>
      <c r="Q113" s="83"/>
      <c r="R113" s="84"/>
      <c r="S113" s="84"/>
      <c r="T113" s="85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</row>
    <row r="114" spans="2:33" s="45" customFormat="1" ht="12.75">
      <c r="B114" s="86" t="s">
        <v>14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8"/>
      <c r="P114" s="89" t="s">
        <v>6</v>
      </c>
      <c r="Q114" s="72"/>
      <c r="R114" s="90" t="s">
        <v>31</v>
      </c>
      <c r="S114" s="90"/>
      <c r="T114" s="91"/>
      <c r="U114" s="92" t="s">
        <v>15</v>
      </c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133"/>
    </row>
    <row r="115" spans="2:33" s="45" customFormat="1" ht="2.25" customHeight="1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7"/>
      <c r="Q115" s="88"/>
      <c r="R115" s="87"/>
      <c r="S115" s="87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</row>
    <row r="116" spans="2:33" s="37" customFormat="1" ht="11.25">
      <c r="B116" s="10" t="s">
        <v>107</v>
      </c>
      <c r="C116" s="5"/>
      <c r="D116" s="9" t="s">
        <v>119</v>
      </c>
      <c r="E116" s="9"/>
      <c r="F116" s="9"/>
      <c r="G116" s="9"/>
      <c r="H116" s="9"/>
      <c r="I116" s="9"/>
      <c r="J116" s="9"/>
      <c r="K116" s="9"/>
      <c r="L116" s="9"/>
      <c r="M116" s="5"/>
      <c r="N116" s="9" t="s">
        <v>110</v>
      </c>
      <c r="O116" s="3"/>
      <c r="P116" s="10"/>
      <c r="Q116" s="23"/>
      <c r="R116" s="10" t="s">
        <v>32</v>
      </c>
      <c r="S116" s="10"/>
      <c r="U116" s="9" t="s">
        <v>110</v>
      </c>
      <c r="V116" s="5"/>
      <c r="W116" s="9"/>
      <c r="X116" s="9"/>
      <c r="Y116" s="9"/>
      <c r="Z116" s="9"/>
      <c r="AA116" s="9"/>
      <c r="AB116" s="9"/>
      <c r="AC116" s="9"/>
      <c r="AD116" s="9"/>
      <c r="AE116" s="164" t="s">
        <v>119</v>
      </c>
      <c r="AF116" s="5"/>
      <c r="AG116" s="10" t="s">
        <v>107</v>
      </c>
    </row>
    <row r="117" spans="2:33" s="38" customFormat="1" ht="2.25" customHeight="1">
      <c r="B117" s="23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10"/>
      <c r="Q117" s="23"/>
      <c r="R117" s="10"/>
      <c r="S117" s="10"/>
      <c r="U117" s="3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23"/>
    </row>
    <row r="118" spans="2:33" s="38" customFormat="1" ht="11.25">
      <c r="B118" s="24" t="s">
        <v>108</v>
      </c>
      <c r="C118" s="5"/>
      <c r="D118" s="25" t="s">
        <v>120</v>
      </c>
      <c r="E118" s="5"/>
      <c r="F118" s="9" t="s">
        <v>152</v>
      </c>
      <c r="G118" s="21"/>
      <c r="H118" s="9"/>
      <c r="I118" s="21"/>
      <c r="J118" s="9"/>
      <c r="K118" s="5"/>
      <c r="L118" s="9" t="s">
        <v>112</v>
      </c>
      <c r="M118" s="5"/>
      <c r="N118" s="9" t="s">
        <v>115</v>
      </c>
      <c r="O118" s="3"/>
      <c r="P118" s="10"/>
      <c r="Q118" s="23"/>
      <c r="R118" s="10"/>
      <c r="S118" s="10"/>
      <c r="U118" s="9" t="s">
        <v>115</v>
      </c>
      <c r="V118" s="5"/>
      <c r="W118" s="9" t="s">
        <v>112</v>
      </c>
      <c r="X118" s="26"/>
      <c r="Y118" s="9" t="s">
        <v>152</v>
      </c>
      <c r="Z118" s="21"/>
      <c r="AA118" s="9"/>
      <c r="AB118" s="21"/>
      <c r="AC118" s="9"/>
      <c r="AD118" s="26"/>
      <c r="AE118" s="25" t="s">
        <v>120</v>
      </c>
      <c r="AF118" s="5"/>
      <c r="AG118" s="24" t="s">
        <v>108</v>
      </c>
    </row>
    <row r="119" spans="2:33" s="38" customFormat="1" ht="2.25" customHeight="1">
      <c r="B119" s="27"/>
      <c r="C119" s="5"/>
      <c r="D119" s="25"/>
      <c r="E119" s="5"/>
      <c r="F119" s="3"/>
      <c r="G119" s="3"/>
      <c r="H119" s="3"/>
      <c r="I119" s="3"/>
      <c r="J119" s="3"/>
      <c r="K119" s="5"/>
      <c r="L119" s="3"/>
      <c r="M119" s="5"/>
      <c r="N119" s="27"/>
      <c r="O119" s="3"/>
      <c r="P119" s="10"/>
      <c r="Q119" s="23"/>
      <c r="R119" s="10"/>
      <c r="S119" s="10"/>
      <c r="U119" s="27"/>
      <c r="V119" s="5"/>
      <c r="W119" s="3"/>
      <c r="X119" s="26"/>
      <c r="Y119" s="3"/>
      <c r="Z119" s="3"/>
      <c r="AA119" s="3"/>
      <c r="AB119" s="3"/>
      <c r="AC119" s="3"/>
      <c r="AD119" s="3"/>
      <c r="AE119" s="25"/>
      <c r="AF119" s="5"/>
      <c r="AG119" s="27"/>
    </row>
    <row r="120" spans="2:33" s="39" customFormat="1" ht="11.25">
      <c r="B120" s="27" t="s">
        <v>109</v>
      </c>
      <c r="C120" s="26"/>
      <c r="D120" s="25"/>
      <c r="E120" s="26"/>
      <c r="F120" s="25" t="s">
        <v>120</v>
      </c>
      <c r="G120" s="4"/>
      <c r="H120" s="9" t="s">
        <v>150</v>
      </c>
      <c r="I120" s="3"/>
      <c r="J120" s="9" t="s">
        <v>151</v>
      </c>
      <c r="K120" s="26"/>
      <c r="L120" s="25" t="s">
        <v>114</v>
      </c>
      <c r="M120" s="26"/>
      <c r="N120" s="25" t="s">
        <v>116</v>
      </c>
      <c r="O120" s="4"/>
      <c r="P120" s="19"/>
      <c r="Q120" s="29"/>
      <c r="R120" s="19"/>
      <c r="S120" s="19"/>
      <c r="U120" s="25" t="s">
        <v>116</v>
      </c>
      <c r="V120" s="26"/>
      <c r="W120" s="25" t="s">
        <v>114</v>
      </c>
      <c r="X120" s="26"/>
      <c r="Y120" s="9" t="s">
        <v>151</v>
      </c>
      <c r="Z120" s="4"/>
      <c r="AA120" s="9" t="s">
        <v>150</v>
      </c>
      <c r="AB120" s="4"/>
      <c r="AC120" s="25" t="s">
        <v>120</v>
      </c>
      <c r="AD120" s="26"/>
      <c r="AE120" s="25"/>
      <c r="AF120" s="26"/>
      <c r="AG120" s="27" t="s">
        <v>109</v>
      </c>
    </row>
    <row r="121" spans="2:33" s="39" customFormat="1" ht="11.25">
      <c r="B121" s="27"/>
      <c r="C121" s="26"/>
      <c r="D121" s="25"/>
      <c r="E121" s="26"/>
      <c r="F121" s="25"/>
      <c r="G121" s="4"/>
      <c r="H121" s="25" t="s">
        <v>153</v>
      </c>
      <c r="I121" s="4"/>
      <c r="J121" s="25" t="s">
        <v>154</v>
      </c>
      <c r="K121" s="26"/>
      <c r="L121" s="25" t="s">
        <v>113</v>
      </c>
      <c r="M121" s="26"/>
      <c r="N121" s="25" t="s">
        <v>117</v>
      </c>
      <c r="O121" s="4"/>
      <c r="P121" s="19"/>
      <c r="Q121" s="29"/>
      <c r="R121" s="19"/>
      <c r="S121" s="19"/>
      <c r="U121" s="25" t="s">
        <v>117</v>
      </c>
      <c r="V121" s="26"/>
      <c r="W121" s="25" t="s">
        <v>113</v>
      </c>
      <c r="X121" s="26"/>
      <c r="Y121" s="25" t="s">
        <v>154</v>
      </c>
      <c r="Z121" s="4"/>
      <c r="AA121" s="25" t="s">
        <v>153</v>
      </c>
      <c r="AB121" s="4"/>
      <c r="AC121" s="25"/>
      <c r="AD121" s="26"/>
      <c r="AE121" s="25"/>
      <c r="AF121" s="26"/>
      <c r="AG121" s="27"/>
    </row>
    <row r="122" spans="2:33" s="39" customFormat="1" ht="11.25">
      <c r="B122" s="27"/>
      <c r="C122" s="26"/>
      <c r="D122" s="25"/>
      <c r="E122" s="26"/>
      <c r="F122" s="25"/>
      <c r="G122" s="4"/>
      <c r="H122" s="25" t="s">
        <v>155</v>
      </c>
      <c r="I122" s="4"/>
      <c r="J122" s="25"/>
      <c r="K122" s="26"/>
      <c r="L122" s="25" t="s">
        <v>111</v>
      </c>
      <c r="M122" s="26"/>
      <c r="N122" s="25" t="s">
        <v>118</v>
      </c>
      <c r="O122" s="4"/>
      <c r="P122" s="19"/>
      <c r="Q122" s="29"/>
      <c r="R122" s="19"/>
      <c r="S122" s="19"/>
      <c r="U122" s="25" t="s">
        <v>118</v>
      </c>
      <c r="V122" s="26"/>
      <c r="W122" s="25" t="s">
        <v>111</v>
      </c>
      <c r="X122" s="26"/>
      <c r="Y122" s="25"/>
      <c r="Z122" s="4"/>
      <c r="AA122" s="25" t="s">
        <v>155</v>
      </c>
      <c r="AB122" s="4"/>
      <c r="AC122" s="25"/>
      <c r="AD122" s="26"/>
      <c r="AE122" s="25"/>
      <c r="AF122" s="26"/>
      <c r="AG122" s="27"/>
    </row>
    <row r="123" spans="2:33" s="45" customFormat="1" ht="2.25" customHeight="1">
      <c r="B123" s="94"/>
      <c r="C123" s="95"/>
      <c r="D123" s="96"/>
      <c r="E123" s="95"/>
      <c r="F123" s="96"/>
      <c r="G123" s="95"/>
      <c r="H123" s="96"/>
      <c r="I123" s="95"/>
      <c r="J123" s="96"/>
      <c r="K123" s="95"/>
      <c r="L123" s="96"/>
      <c r="M123" s="95"/>
      <c r="N123" s="96"/>
      <c r="O123" s="95"/>
      <c r="P123" s="97"/>
      <c r="Q123" s="97"/>
      <c r="R123" s="97"/>
      <c r="S123" s="97"/>
      <c r="T123" s="97"/>
      <c r="U123" s="94"/>
      <c r="V123" s="95"/>
      <c r="W123" s="96"/>
      <c r="X123" s="95"/>
      <c r="Y123" s="96"/>
      <c r="Z123" s="95"/>
      <c r="AA123" s="96"/>
      <c r="AB123" s="95"/>
      <c r="AC123" s="96"/>
      <c r="AD123" s="95"/>
      <c r="AE123" s="96"/>
      <c r="AF123" s="95"/>
      <c r="AG123" s="96"/>
    </row>
    <row r="124" spans="2:33" ht="12" customHeight="1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P124" s="144" t="s">
        <v>28</v>
      </c>
      <c r="Q124" s="145" t="s">
        <v>97</v>
      </c>
      <c r="R124" s="145"/>
      <c r="S124" s="146"/>
      <c r="U124" s="147">
        <f>N109</f>
        <v>23102</v>
      </c>
      <c r="V124" s="147"/>
      <c r="W124" s="147">
        <f>L109</f>
        <v>-8967</v>
      </c>
      <c r="X124" s="147"/>
      <c r="Y124" s="147">
        <f>J109</f>
        <v>-7748</v>
      </c>
      <c r="Z124" s="147"/>
      <c r="AA124" s="147">
        <f>H109</f>
        <v>12882</v>
      </c>
      <c r="AB124" s="147"/>
      <c r="AC124" s="147">
        <f>F109</f>
        <v>5134</v>
      </c>
      <c r="AD124" s="147"/>
      <c r="AE124" s="147">
        <f>W124+AC124</f>
        <v>-3833</v>
      </c>
      <c r="AF124" s="147"/>
      <c r="AG124" s="147">
        <f>AE124+U124</f>
        <v>19269</v>
      </c>
    </row>
    <row r="125" spans="2:33" ht="12" customHeight="1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P125" s="148"/>
      <c r="Q125" s="149" t="s">
        <v>98</v>
      </c>
      <c r="R125" s="149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</row>
    <row r="126" spans="2:33" s="57" customFormat="1" ht="12" customHeight="1">
      <c r="B126" s="150"/>
      <c r="C126" s="151"/>
      <c r="D126" s="150"/>
      <c r="E126" s="152"/>
      <c r="F126" s="150"/>
      <c r="G126" s="152"/>
      <c r="H126" s="150"/>
      <c r="I126" s="152"/>
      <c r="J126" s="150"/>
      <c r="K126" s="152"/>
      <c r="L126" s="150"/>
      <c r="M126" s="152"/>
      <c r="N126" s="150"/>
      <c r="O126" s="152"/>
      <c r="P126" s="153"/>
      <c r="Q126" s="153" t="s">
        <v>99</v>
      </c>
      <c r="R126" s="153"/>
      <c r="S126" s="150"/>
      <c r="T126" s="151"/>
      <c r="U126" s="150"/>
      <c r="V126" s="151"/>
      <c r="W126" s="150"/>
      <c r="X126" s="151"/>
      <c r="Y126" s="150"/>
      <c r="Z126" s="151"/>
      <c r="AA126" s="150"/>
      <c r="AB126" s="151"/>
      <c r="AC126" s="150"/>
      <c r="AD126" s="151"/>
      <c r="AE126" s="150"/>
      <c r="AF126" s="151"/>
      <c r="AG126" s="150"/>
    </row>
    <row r="127" spans="2:33" s="39" customFormat="1" ht="12" customHeight="1">
      <c r="B127" s="116">
        <f>D127+N127</f>
        <v>-152</v>
      </c>
      <c r="C127" s="116"/>
      <c r="D127" s="116">
        <f>F127+L127</f>
        <v>-35</v>
      </c>
      <c r="E127" s="116"/>
      <c r="F127" s="116">
        <v>-35</v>
      </c>
      <c r="G127" s="116"/>
      <c r="H127" s="116">
        <v>-15</v>
      </c>
      <c r="I127" s="116"/>
      <c r="J127" s="116">
        <v>-20</v>
      </c>
      <c r="K127" s="116"/>
      <c r="L127" s="116">
        <v>0</v>
      </c>
      <c r="M127" s="116"/>
      <c r="N127" s="116">
        <v>-117</v>
      </c>
      <c r="O127" s="117"/>
      <c r="P127" s="154" t="s">
        <v>29</v>
      </c>
      <c r="Q127" s="154" t="s">
        <v>100</v>
      </c>
      <c r="R127" s="154"/>
      <c r="S127" s="117"/>
      <c r="T127" s="117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</row>
    <row r="128" spans="2:33" s="39" customFormat="1" ht="12" customHeight="1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7"/>
      <c r="P128" s="155"/>
      <c r="Q128" s="156" t="s">
        <v>101</v>
      </c>
      <c r="R128" s="156"/>
      <c r="S128" s="117"/>
      <c r="T128" s="117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</row>
    <row r="129" spans="2:33" s="40" customFormat="1" ht="12" customHeight="1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7"/>
      <c r="P129" s="155"/>
      <c r="Q129" s="156" t="s">
        <v>102</v>
      </c>
      <c r="R129" s="156"/>
      <c r="S129" s="117"/>
      <c r="T129" s="117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</row>
    <row r="130" spans="2:64" s="37" customFormat="1" ht="12" customHeight="1">
      <c r="B130" s="128">
        <f>D130+N130</f>
        <v>19421</v>
      </c>
      <c r="C130" s="116"/>
      <c r="D130" s="128">
        <f>F130+L130</f>
        <v>-3798</v>
      </c>
      <c r="E130" s="116"/>
      <c r="F130" s="128">
        <f>AC124-F127</f>
        <v>5169</v>
      </c>
      <c r="G130" s="116"/>
      <c r="H130" s="128">
        <f>AA124-H127</f>
        <v>12897</v>
      </c>
      <c r="I130" s="116"/>
      <c r="J130" s="128">
        <f>Y124-J127</f>
        <v>-7728</v>
      </c>
      <c r="K130" s="116"/>
      <c r="L130" s="128">
        <f>W124-L127</f>
        <v>-8967</v>
      </c>
      <c r="M130" s="116"/>
      <c r="N130" s="128">
        <f>U124-N127</f>
        <v>23219</v>
      </c>
      <c r="O130" s="117"/>
      <c r="P130" s="157" t="s">
        <v>30</v>
      </c>
      <c r="Q130" s="157" t="s">
        <v>103</v>
      </c>
      <c r="R130" s="157"/>
      <c r="S130" s="117"/>
      <c r="T130" s="117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</row>
    <row r="131" spans="2:64" s="44" customFormat="1" ht="12" customHeight="1" thickBot="1">
      <c r="B131" s="73"/>
      <c r="C131" s="74"/>
      <c r="D131" s="73"/>
      <c r="E131" s="74"/>
      <c r="F131" s="73"/>
      <c r="G131" s="74"/>
      <c r="H131" s="73"/>
      <c r="I131" s="74"/>
      <c r="J131" s="73"/>
      <c r="K131" s="74"/>
      <c r="L131" s="73"/>
      <c r="M131" s="74"/>
      <c r="N131" s="73"/>
      <c r="O131" s="73"/>
      <c r="P131" s="75"/>
      <c r="Q131" s="75" t="s">
        <v>104</v>
      </c>
      <c r="R131" s="75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</row>
    <row r="132" spans="2:64" s="37" customFormat="1" ht="12" customHeight="1">
      <c r="B132" s="15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</row>
    <row r="133" spans="2:64" s="37" customFormat="1" ht="12" customHeight="1">
      <c r="B133" s="160">
        <v>0</v>
      </c>
      <c r="C133" s="161">
        <f>IF(B133="(P)","Estimación provisional",IF(B133="(A)","Estimación avance",""))</f>
      </c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</row>
    <row r="134" spans="2:64" s="53" customFormat="1" ht="12" customHeight="1">
      <c r="B134" s="160" t="s">
        <v>156</v>
      </c>
      <c r="C134" s="161" t="s">
        <v>188</v>
      </c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</row>
    <row r="135" spans="2:64" s="37" customFormat="1" ht="12" customHeight="1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</row>
    <row r="137" spans="2:33" s="45" customFormat="1" ht="12" customHeight="1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</row>
    <row r="138" spans="2:33" s="45" customFormat="1" ht="12" customHeight="1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</row>
    <row r="139" spans="2:33" s="45" customFormat="1" ht="12" customHeight="1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</row>
    <row r="140" spans="2:33" s="45" customFormat="1" ht="12" customHeight="1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</row>
    <row r="141" spans="2:33" s="45" customFormat="1" ht="12" customHeight="1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</row>
    <row r="142" spans="2:33" s="45" customFormat="1" ht="12" customHeight="1">
      <c r="B142" s="158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</row>
    <row r="143" spans="2:33" s="45" customFormat="1" ht="12" customHeight="1">
      <c r="B143" s="15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</row>
    <row r="144" spans="2:33" s="45" customFormat="1" ht="12" customHeight="1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</row>
    <row r="145" spans="2:33" s="45" customFormat="1" ht="12" customHeight="1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</row>
    <row r="146" spans="2:33" s="45" customFormat="1" ht="12" customHeight="1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</row>
    <row r="147" spans="2:33" s="45" customFormat="1" ht="12" customHeight="1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</row>
    <row r="148" spans="2:33" s="45" customFormat="1" ht="12" customHeight="1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</row>
    <row r="149" spans="2:64" s="53" customFormat="1" ht="12" customHeight="1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</row>
    <row r="151" spans="2:64" s="37" customFormat="1" ht="12" customHeight="1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</row>
  </sheetData>
  <sheetProtection/>
  <printOptions/>
  <pageMargins left="0.9448818897637796" right="0.11811023622047245" top="0.2362204724409449" bottom="0.3937007874015748" header="0" footer="0.1968503937007874"/>
  <pageSetup horizontalDpi="600" verticalDpi="600" orientation="landscape" paperSize="9" scale="69" r:id="rId1"/>
  <headerFooter alignWithMargins="0">
    <oddFooter>&amp;R&amp;9INE - &amp;D</oddFooter>
  </headerFooter>
  <rowBreaks count="2" manualBreakCount="2">
    <brk id="27" min="1" max="32" man="1"/>
    <brk id="85" min="1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BN151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3.421875" style="33" customWidth="1"/>
    <col min="2" max="2" width="9.8515625" style="117" customWidth="1"/>
    <col min="3" max="3" width="0.5625" style="117" customWidth="1"/>
    <col min="4" max="4" width="9.57421875" style="117" customWidth="1"/>
    <col min="5" max="5" width="0.42578125" style="117" customWidth="1"/>
    <col min="6" max="6" width="10.57421875" style="117" customWidth="1"/>
    <col min="7" max="7" width="0.5625" style="117" customWidth="1"/>
    <col min="8" max="8" width="10.57421875" style="117" customWidth="1"/>
    <col min="9" max="9" width="0.5625" style="117" customWidth="1"/>
    <col min="10" max="10" width="10.57421875" style="117" customWidth="1"/>
    <col min="11" max="11" width="0.5625" style="117" customWidth="1"/>
    <col min="12" max="12" width="10.57421875" style="117" customWidth="1"/>
    <col min="13" max="13" width="0.5625" style="117" customWidth="1"/>
    <col min="14" max="14" width="11.421875" style="117" customWidth="1"/>
    <col min="15" max="15" width="0.5625" style="117" customWidth="1"/>
    <col min="16" max="16" width="7.28125" style="117" customWidth="1"/>
    <col min="17" max="17" width="0.5625" style="117" customWidth="1"/>
    <col min="18" max="18" width="3.57421875" style="117" customWidth="1"/>
    <col min="19" max="19" width="27.00390625" style="117" customWidth="1"/>
    <col min="20" max="20" width="0.5625" style="117" customWidth="1"/>
    <col min="21" max="21" width="11.421875" style="117" customWidth="1"/>
    <col min="22" max="22" width="0.5625" style="117" customWidth="1"/>
    <col min="23" max="23" width="10.00390625" style="117" bestFit="1" customWidth="1"/>
    <col min="24" max="24" width="0.5625" style="117" customWidth="1"/>
    <col min="25" max="25" width="10.00390625" style="117" bestFit="1" customWidth="1"/>
    <col min="26" max="26" width="0.5625" style="117" customWidth="1"/>
    <col min="27" max="27" width="10.00390625" style="117" bestFit="1" customWidth="1"/>
    <col min="28" max="28" width="0.5625" style="117" customWidth="1"/>
    <col min="29" max="29" width="12.140625" style="117" bestFit="1" customWidth="1"/>
    <col min="30" max="30" width="0.5625" style="117" customWidth="1"/>
    <col min="31" max="31" width="8.7109375" style="117" customWidth="1"/>
    <col min="32" max="32" width="0.5625" style="117" customWidth="1"/>
    <col min="33" max="33" width="10.00390625" style="117" bestFit="1" customWidth="1"/>
    <col min="34" max="16384" width="11.421875" style="33" customWidth="1"/>
  </cols>
  <sheetData>
    <row r="2" spans="2:66" ht="24.75" customHeight="1">
      <c r="B2" s="17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20.25" customHeight="1">
      <c r="B3" s="172" t="s">
        <v>106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31" t="s">
        <v>169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32" t="s">
        <v>146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33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2:33" ht="17.25" customHeight="1">
      <c r="B7" s="3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2:33" ht="17.25" customHeight="1">
      <c r="B8" s="35" t="s">
        <v>121</v>
      </c>
      <c r="C8" s="35"/>
      <c r="D8" s="28"/>
      <c r="E8" s="14"/>
      <c r="F8" s="14"/>
      <c r="G8" s="14"/>
      <c r="H8" s="14"/>
      <c r="I8" s="14"/>
      <c r="J8" s="14"/>
      <c r="K8" s="14"/>
      <c r="L8" s="14"/>
      <c r="M8" s="14"/>
      <c r="N8" s="14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2:33" s="1" customFormat="1" ht="3.7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2:33" s="37" customFormat="1" ht="12" customHeight="1">
      <c r="B10" s="20" t="s">
        <v>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6</v>
      </c>
      <c r="Q10" s="13"/>
      <c r="R10" s="19" t="s">
        <v>31</v>
      </c>
      <c r="S10" s="19"/>
      <c r="U10" s="20" t="s">
        <v>9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0"/>
    </row>
    <row r="11" spans="2:19" s="37" customFormat="1" ht="2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2:33" s="37" customFormat="1" ht="11.25">
      <c r="B12" s="10" t="s">
        <v>107</v>
      </c>
      <c r="C12" s="5"/>
      <c r="D12" s="9" t="s">
        <v>119</v>
      </c>
      <c r="E12" s="9"/>
      <c r="F12" s="9"/>
      <c r="G12" s="9"/>
      <c r="H12" s="9"/>
      <c r="I12" s="9"/>
      <c r="J12" s="9"/>
      <c r="K12" s="9"/>
      <c r="L12" s="9"/>
      <c r="M12" s="5"/>
      <c r="N12" s="9" t="s">
        <v>110</v>
      </c>
      <c r="O12" s="3"/>
      <c r="P12" s="10"/>
      <c r="Q12" s="23"/>
      <c r="R12" s="10" t="s">
        <v>32</v>
      </c>
      <c r="S12" s="10"/>
      <c r="U12" s="9" t="s">
        <v>110</v>
      </c>
      <c r="V12" s="5"/>
      <c r="W12" s="9"/>
      <c r="X12" s="9"/>
      <c r="Y12" s="9"/>
      <c r="Z12" s="9"/>
      <c r="AA12" s="9"/>
      <c r="AB12" s="9"/>
      <c r="AC12" s="9"/>
      <c r="AD12" s="9"/>
      <c r="AE12" s="164" t="s">
        <v>119</v>
      </c>
      <c r="AF12" s="5"/>
      <c r="AG12" s="10" t="s">
        <v>107</v>
      </c>
    </row>
    <row r="13" spans="2:33" s="38" customFormat="1" ht="2.25" customHeight="1">
      <c r="B13" s="23"/>
      <c r="C13" s="5"/>
      <c r="D13" s="3"/>
      <c r="E13" s="3"/>
      <c r="F13" s="3"/>
      <c r="G13" s="3"/>
      <c r="H13" s="3"/>
      <c r="I13" s="3"/>
      <c r="J13" s="3"/>
      <c r="K13" s="3"/>
      <c r="L13" s="3"/>
      <c r="M13" s="5"/>
      <c r="N13" s="3"/>
      <c r="O13" s="3"/>
      <c r="P13" s="10"/>
      <c r="Q13" s="23"/>
      <c r="R13" s="10"/>
      <c r="S13" s="10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23"/>
    </row>
    <row r="14" spans="2:33" s="38" customFormat="1" ht="11.25">
      <c r="B14" s="24" t="s">
        <v>108</v>
      </c>
      <c r="C14" s="5"/>
      <c r="D14" s="25" t="s">
        <v>120</v>
      </c>
      <c r="E14" s="5"/>
      <c r="F14" s="9" t="s">
        <v>152</v>
      </c>
      <c r="G14" s="21"/>
      <c r="H14" s="9"/>
      <c r="I14" s="21"/>
      <c r="J14" s="9"/>
      <c r="K14" s="5"/>
      <c r="L14" s="9" t="s">
        <v>112</v>
      </c>
      <c r="M14" s="5"/>
      <c r="N14" s="9" t="s">
        <v>115</v>
      </c>
      <c r="O14" s="3"/>
      <c r="P14" s="10"/>
      <c r="Q14" s="23"/>
      <c r="R14" s="10"/>
      <c r="S14" s="10"/>
      <c r="U14" s="9" t="s">
        <v>115</v>
      </c>
      <c r="V14" s="5"/>
      <c r="W14" s="9" t="s">
        <v>112</v>
      </c>
      <c r="X14" s="26"/>
      <c r="Y14" s="9" t="s">
        <v>152</v>
      </c>
      <c r="Z14" s="21"/>
      <c r="AA14" s="9"/>
      <c r="AB14" s="21"/>
      <c r="AC14" s="9"/>
      <c r="AD14" s="26"/>
      <c r="AE14" s="25" t="s">
        <v>120</v>
      </c>
      <c r="AF14" s="5"/>
      <c r="AG14" s="24" t="s">
        <v>108</v>
      </c>
    </row>
    <row r="15" spans="2:33" s="38" customFormat="1" ht="2.25" customHeight="1">
      <c r="B15" s="27"/>
      <c r="C15" s="5"/>
      <c r="D15" s="25"/>
      <c r="E15" s="5"/>
      <c r="F15" s="3"/>
      <c r="G15" s="3"/>
      <c r="H15" s="3"/>
      <c r="I15" s="3"/>
      <c r="J15" s="3"/>
      <c r="K15" s="5"/>
      <c r="L15" s="3"/>
      <c r="M15" s="5"/>
      <c r="N15" s="27"/>
      <c r="O15" s="3"/>
      <c r="P15" s="10"/>
      <c r="Q15" s="23"/>
      <c r="R15" s="10"/>
      <c r="S15" s="10"/>
      <c r="U15" s="27"/>
      <c r="V15" s="5"/>
      <c r="W15" s="3"/>
      <c r="X15" s="26"/>
      <c r="Y15" s="3"/>
      <c r="Z15" s="3"/>
      <c r="AA15" s="3"/>
      <c r="AB15" s="3"/>
      <c r="AC15" s="3"/>
      <c r="AD15" s="3"/>
      <c r="AE15" s="25"/>
      <c r="AF15" s="5"/>
      <c r="AG15" s="27"/>
    </row>
    <row r="16" spans="2:33" s="39" customFormat="1" ht="11.25">
      <c r="B16" s="27" t="s">
        <v>109</v>
      </c>
      <c r="C16" s="26"/>
      <c r="D16" s="25"/>
      <c r="E16" s="26"/>
      <c r="F16" s="25" t="s">
        <v>120</v>
      </c>
      <c r="G16" s="4"/>
      <c r="H16" s="9" t="s">
        <v>150</v>
      </c>
      <c r="I16" s="3"/>
      <c r="J16" s="9" t="s">
        <v>151</v>
      </c>
      <c r="K16" s="26"/>
      <c r="L16" s="25" t="s">
        <v>114</v>
      </c>
      <c r="M16" s="26"/>
      <c r="N16" s="25" t="s">
        <v>116</v>
      </c>
      <c r="O16" s="4"/>
      <c r="P16" s="19"/>
      <c r="Q16" s="29"/>
      <c r="R16" s="19"/>
      <c r="S16" s="19"/>
      <c r="U16" s="25" t="s">
        <v>116</v>
      </c>
      <c r="V16" s="26"/>
      <c r="W16" s="25" t="s">
        <v>114</v>
      </c>
      <c r="X16" s="26"/>
      <c r="Y16" s="9" t="s">
        <v>151</v>
      </c>
      <c r="Z16" s="4"/>
      <c r="AA16" s="9" t="s">
        <v>150</v>
      </c>
      <c r="AB16" s="4"/>
      <c r="AC16" s="25" t="s">
        <v>120</v>
      </c>
      <c r="AD16" s="26"/>
      <c r="AE16" s="25"/>
      <c r="AF16" s="26"/>
      <c r="AG16" s="27" t="s">
        <v>109</v>
      </c>
    </row>
    <row r="17" spans="2:33" s="39" customFormat="1" ht="11.25">
      <c r="B17" s="27"/>
      <c r="C17" s="26"/>
      <c r="D17" s="25"/>
      <c r="E17" s="26"/>
      <c r="F17" s="25"/>
      <c r="G17" s="4"/>
      <c r="H17" s="25" t="s">
        <v>153</v>
      </c>
      <c r="I17" s="4"/>
      <c r="J17" s="25" t="s">
        <v>154</v>
      </c>
      <c r="K17" s="26"/>
      <c r="L17" s="25" t="s">
        <v>113</v>
      </c>
      <c r="M17" s="26"/>
      <c r="N17" s="25" t="s">
        <v>117</v>
      </c>
      <c r="O17" s="4"/>
      <c r="P17" s="19"/>
      <c r="Q17" s="29"/>
      <c r="R17" s="19"/>
      <c r="S17" s="19"/>
      <c r="U17" s="25" t="s">
        <v>117</v>
      </c>
      <c r="V17" s="26"/>
      <c r="W17" s="25" t="s">
        <v>113</v>
      </c>
      <c r="X17" s="26"/>
      <c r="Y17" s="25" t="s">
        <v>154</v>
      </c>
      <c r="Z17" s="4"/>
      <c r="AA17" s="25" t="s">
        <v>153</v>
      </c>
      <c r="AB17" s="4"/>
      <c r="AC17" s="25"/>
      <c r="AD17" s="26"/>
      <c r="AE17" s="25"/>
      <c r="AF17" s="26"/>
      <c r="AG17" s="27"/>
    </row>
    <row r="18" spans="2:33" s="39" customFormat="1" ht="11.25">
      <c r="B18" s="27"/>
      <c r="C18" s="26"/>
      <c r="D18" s="25"/>
      <c r="E18" s="26"/>
      <c r="F18" s="25"/>
      <c r="G18" s="4"/>
      <c r="H18" s="25" t="s">
        <v>155</v>
      </c>
      <c r="I18" s="4"/>
      <c r="J18" s="25"/>
      <c r="K18" s="26"/>
      <c r="L18" s="25" t="s">
        <v>111</v>
      </c>
      <c r="M18" s="26"/>
      <c r="N18" s="25" t="s">
        <v>118</v>
      </c>
      <c r="O18" s="4"/>
      <c r="P18" s="19"/>
      <c r="Q18" s="29"/>
      <c r="R18" s="19"/>
      <c r="S18" s="19"/>
      <c r="U18" s="25" t="s">
        <v>118</v>
      </c>
      <c r="V18" s="26"/>
      <c r="W18" s="25" t="s">
        <v>111</v>
      </c>
      <c r="X18" s="26"/>
      <c r="Y18" s="25"/>
      <c r="Z18" s="4"/>
      <c r="AA18" s="25" t="s">
        <v>155</v>
      </c>
      <c r="AB18" s="4"/>
      <c r="AC18" s="25"/>
      <c r="AD18" s="26"/>
      <c r="AE18" s="25"/>
      <c r="AF18" s="26"/>
      <c r="AG18" s="27"/>
    </row>
    <row r="19" spans="2:33" s="40" customFormat="1" ht="2.25" customHeight="1">
      <c r="B19" s="16"/>
      <c r="C19" s="8"/>
      <c r="D19" s="15"/>
      <c r="E19" s="8"/>
      <c r="F19" s="15"/>
      <c r="G19" s="8"/>
      <c r="H19" s="15"/>
      <c r="I19" s="8"/>
      <c r="J19" s="15"/>
      <c r="K19" s="8"/>
      <c r="L19" s="15"/>
      <c r="M19" s="8"/>
      <c r="N19" s="15"/>
      <c r="O19" s="8"/>
      <c r="U19" s="16"/>
      <c r="V19" s="8"/>
      <c r="W19" s="15"/>
      <c r="X19" s="8"/>
      <c r="Y19" s="15"/>
      <c r="Z19" s="8"/>
      <c r="AA19" s="15"/>
      <c r="AB19" s="8"/>
      <c r="AC19" s="15"/>
      <c r="AD19" s="8"/>
      <c r="AE19" s="15"/>
      <c r="AF19" s="8"/>
      <c r="AG19" s="15"/>
    </row>
    <row r="20" spans="2:64" s="37" customFormat="1" ht="12" customHeight="1">
      <c r="B20" s="61">
        <f>D20+N20</f>
        <v>206084</v>
      </c>
      <c r="C20" s="62"/>
      <c r="D20" s="61">
        <f>F20+L20</f>
        <v>150618</v>
      </c>
      <c r="E20" s="62"/>
      <c r="F20" s="61">
        <f>F21+F22</f>
        <v>150367</v>
      </c>
      <c r="G20" s="62"/>
      <c r="H20" s="61">
        <f>H21+H22</f>
        <v>114573</v>
      </c>
      <c r="I20" s="62"/>
      <c r="J20" s="61">
        <f>J21+J22</f>
        <v>35794</v>
      </c>
      <c r="K20" s="62"/>
      <c r="L20" s="61">
        <f>L21+L22</f>
        <v>251</v>
      </c>
      <c r="M20" s="62"/>
      <c r="N20" s="61">
        <f>N21+N22</f>
        <v>55466</v>
      </c>
      <c r="O20" s="63" t="s">
        <v>8</v>
      </c>
      <c r="P20" s="64" t="s">
        <v>122</v>
      </c>
      <c r="Q20" s="64" t="s">
        <v>123</v>
      </c>
      <c r="R20" s="64"/>
      <c r="S20" s="64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2:64" s="42" customFormat="1" ht="12" customHeight="1">
      <c r="B21" s="66">
        <f>D21+N21</f>
        <v>139732</v>
      </c>
      <c r="C21" s="67"/>
      <c r="D21" s="66">
        <f>F21+L21</f>
        <v>100943</v>
      </c>
      <c r="E21" s="67"/>
      <c r="F21" s="66">
        <v>100943</v>
      </c>
      <c r="G21" s="67"/>
      <c r="H21" s="66">
        <v>85035</v>
      </c>
      <c r="I21" s="67"/>
      <c r="J21" s="66">
        <v>15908</v>
      </c>
      <c r="K21" s="67"/>
      <c r="L21" s="66">
        <v>0</v>
      </c>
      <c r="M21" s="67"/>
      <c r="N21" s="66">
        <v>38789</v>
      </c>
      <c r="O21" s="67" t="s">
        <v>8</v>
      </c>
      <c r="P21" s="68" t="s">
        <v>124</v>
      </c>
      <c r="Q21" s="68"/>
      <c r="R21" s="68" t="s">
        <v>125</v>
      </c>
      <c r="S21" s="68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</row>
    <row r="22" spans="2:64" s="42" customFormat="1" ht="12" customHeight="1">
      <c r="B22" s="66">
        <f>D22+N22</f>
        <v>66352</v>
      </c>
      <c r="C22" s="67"/>
      <c r="D22" s="66">
        <f>F22+L22</f>
        <v>49675</v>
      </c>
      <c r="E22" s="67"/>
      <c r="F22" s="66">
        <v>49424</v>
      </c>
      <c r="G22" s="67"/>
      <c r="H22" s="66">
        <v>29538</v>
      </c>
      <c r="I22" s="67"/>
      <c r="J22" s="66">
        <v>19886</v>
      </c>
      <c r="K22" s="67"/>
      <c r="L22" s="66">
        <v>251</v>
      </c>
      <c r="M22" s="67"/>
      <c r="N22" s="66">
        <v>16677</v>
      </c>
      <c r="O22" s="67" t="s">
        <v>8</v>
      </c>
      <c r="P22" s="68" t="s">
        <v>126</v>
      </c>
      <c r="Q22" s="68"/>
      <c r="R22" s="68" t="s">
        <v>127</v>
      </c>
      <c r="S22" s="68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2:64" s="37" customFormat="1" ht="12" customHeight="1">
      <c r="B23" s="61"/>
      <c r="C23" s="62"/>
      <c r="D23" s="61"/>
      <c r="E23" s="62"/>
      <c r="F23" s="61"/>
      <c r="G23" s="62"/>
      <c r="H23" s="61"/>
      <c r="I23" s="62"/>
      <c r="J23" s="61"/>
      <c r="K23" s="62"/>
      <c r="L23" s="61"/>
      <c r="M23" s="62"/>
      <c r="N23" s="61"/>
      <c r="O23" s="62"/>
      <c r="P23" s="64" t="s">
        <v>128</v>
      </c>
      <c r="Q23" s="64" t="s">
        <v>129</v>
      </c>
      <c r="R23" s="64"/>
      <c r="S23" s="64"/>
      <c r="T23" s="65"/>
      <c r="U23" s="61">
        <f>U24+U25</f>
        <v>78966</v>
      </c>
      <c r="V23" s="65"/>
      <c r="W23" s="61">
        <f>W24+W25</f>
        <v>0</v>
      </c>
      <c r="X23" s="65"/>
      <c r="Y23" s="61">
        <f>Y24+Y25</f>
        <v>21901</v>
      </c>
      <c r="Z23" s="65"/>
      <c r="AA23" s="61">
        <f>AA24+AA25</f>
        <v>123814</v>
      </c>
      <c r="AB23" s="65"/>
      <c r="AC23" s="61">
        <f>AC24+AC25</f>
        <v>145715</v>
      </c>
      <c r="AD23" s="65"/>
      <c r="AE23" s="65">
        <f>W23+AC23</f>
        <v>145715</v>
      </c>
      <c r="AF23" s="65"/>
      <c r="AG23" s="65">
        <f>AE23+U23</f>
        <v>224681</v>
      </c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2:64" s="42" customFormat="1" ht="12" customHeight="1">
      <c r="B24" s="66"/>
      <c r="C24" s="67"/>
      <c r="D24" s="66"/>
      <c r="E24" s="67"/>
      <c r="F24" s="66"/>
      <c r="G24" s="67"/>
      <c r="H24" s="66"/>
      <c r="I24" s="67"/>
      <c r="J24" s="66"/>
      <c r="K24" s="67"/>
      <c r="L24" s="66"/>
      <c r="M24" s="67"/>
      <c r="N24" s="66"/>
      <c r="O24" s="67"/>
      <c r="P24" s="68" t="s">
        <v>130</v>
      </c>
      <c r="Q24" s="68"/>
      <c r="R24" s="68" t="s">
        <v>131</v>
      </c>
      <c r="S24" s="68"/>
      <c r="T24" s="69"/>
      <c r="U24" s="69">
        <v>62131</v>
      </c>
      <c r="V24" s="69"/>
      <c r="W24" s="69">
        <v>0</v>
      </c>
      <c r="X24" s="69"/>
      <c r="Y24" s="69">
        <v>15743</v>
      </c>
      <c r="Z24" s="69"/>
      <c r="AA24" s="69">
        <v>102014</v>
      </c>
      <c r="AB24" s="69"/>
      <c r="AC24" s="69">
        <v>117757</v>
      </c>
      <c r="AD24" s="69"/>
      <c r="AE24" s="69">
        <f>W24+AC24</f>
        <v>117757</v>
      </c>
      <c r="AF24" s="69"/>
      <c r="AG24" s="69">
        <f>AE24+U24</f>
        <v>179888</v>
      </c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2:64" s="42" customFormat="1" ht="12" customHeight="1">
      <c r="B25" s="66"/>
      <c r="C25" s="67"/>
      <c r="D25" s="66"/>
      <c r="E25" s="67"/>
      <c r="F25" s="66"/>
      <c r="G25" s="67"/>
      <c r="H25" s="66"/>
      <c r="I25" s="67"/>
      <c r="J25" s="66"/>
      <c r="K25" s="67"/>
      <c r="L25" s="66"/>
      <c r="M25" s="67"/>
      <c r="N25" s="66"/>
      <c r="O25" s="67"/>
      <c r="P25" s="68" t="s">
        <v>132</v>
      </c>
      <c r="Q25" s="68"/>
      <c r="R25" s="68" t="s">
        <v>133</v>
      </c>
      <c r="S25" s="68"/>
      <c r="T25" s="69"/>
      <c r="U25" s="69">
        <v>16835</v>
      </c>
      <c r="V25" s="69"/>
      <c r="W25" s="69">
        <v>0</v>
      </c>
      <c r="X25" s="69"/>
      <c r="Y25" s="69">
        <v>6158</v>
      </c>
      <c r="Z25" s="69"/>
      <c r="AA25" s="69">
        <v>21800</v>
      </c>
      <c r="AB25" s="69"/>
      <c r="AC25" s="69">
        <v>27958</v>
      </c>
      <c r="AD25" s="69"/>
      <c r="AE25" s="69">
        <f>W25+AC25</f>
        <v>27958</v>
      </c>
      <c r="AF25" s="69"/>
      <c r="AG25" s="69">
        <f>AE25+U25</f>
        <v>44793</v>
      </c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2:64" s="59" customFormat="1" ht="12" customHeight="1">
      <c r="B26" s="70">
        <f>D26+N26</f>
        <v>18597</v>
      </c>
      <c r="C26" s="71"/>
      <c r="D26" s="70">
        <f>F26+L26</f>
        <v>-4903</v>
      </c>
      <c r="E26" s="71"/>
      <c r="F26" s="70">
        <f>AC23-F20</f>
        <v>-4652</v>
      </c>
      <c r="G26" s="71"/>
      <c r="H26" s="70">
        <f>AA23-H20</f>
        <v>9241</v>
      </c>
      <c r="I26" s="71"/>
      <c r="J26" s="70">
        <f>Y23-J20</f>
        <v>-13893</v>
      </c>
      <c r="K26" s="71"/>
      <c r="L26" s="70">
        <f>W23-L20</f>
        <v>-251</v>
      </c>
      <c r="M26" s="71"/>
      <c r="N26" s="70">
        <f>U23-N20</f>
        <v>23500</v>
      </c>
      <c r="O26" s="70"/>
      <c r="P26" s="72" t="s">
        <v>134</v>
      </c>
      <c r="Q26" s="72" t="s">
        <v>135</v>
      </c>
      <c r="R26" s="72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2:64" s="44" customFormat="1" ht="12" customHeight="1" thickBot="1">
      <c r="B27" s="73"/>
      <c r="C27" s="74"/>
      <c r="D27" s="73"/>
      <c r="E27" s="74"/>
      <c r="F27" s="73"/>
      <c r="G27" s="74"/>
      <c r="H27" s="73"/>
      <c r="I27" s="74"/>
      <c r="J27" s="73"/>
      <c r="K27" s="74"/>
      <c r="L27" s="73"/>
      <c r="M27" s="74"/>
      <c r="N27" s="73"/>
      <c r="O27" s="73"/>
      <c r="P27" s="75"/>
      <c r="Q27" s="75" t="s">
        <v>144</v>
      </c>
      <c r="R27" s="75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2:33" s="45" customFormat="1" ht="21" customHeight="1">
      <c r="B28" s="76" t="s">
        <v>136</v>
      </c>
      <c r="C28" s="76"/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</row>
    <row r="29" spans="2:33" s="45" customFormat="1" ht="3.75" customHeight="1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/>
      <c r="P29" s="82"/>
      <c r="Q29" s="83"/>
      <c r="R29" s="84"/>
      <c r="S29" s="84"/>
      <c r="T29" s="85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</row>
    <row r="30" spans="2:33" s="37" customFormat="1" ht="12" customHeight="1">
      <c r="B30" s="20" t="s">
        <v>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"/>
      <c r="P30" s="22" t="s">
        <v>6</v>
      </c>
      <c r="Q30" s="13"/>
      <c r="R30" s="19" t="s">
        <v>31</v>
      </c>
      <c r="S30" s="19"/>
      <c r="U30" s="20" t="s">
        <v>9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0"/>
    </row>
    <row r="31" spans="2:19" s="37" customFormat="1" ht="2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1"/>
      <c r="Q31" s="2"/>
      <c r="R31" s="21"/>
      <c r="S31" s="21"/>
    </row>
    <row r="32" spans="2:33" s="37" customFormat="1" ht="11.25">
      <c r="B32" s="10" t="s">
        <v>107</v>
      </c>
      <c r="C32" s="5"/>
      <c r="D32" s="9" t="s">
        <v>119</v>
      </c>
      <c r="E32" s="9"/>
      <c r="F32" s="9"/>
      <c r="G32" s="9"/>
      <c r="H32" s="9"/>
      <c r="I32" s="9"/>
      <c r="J32" s="9"/>
      <c r="K32" s="9"/>
      <c r="L32" s="9"/>
      <c r="M32" s="5"/>
      <c r="N32" s="9" t="s">
        <v>110</v>
      </c>
      <c r="O32" s="3"/>
      <c r="P32" s="10"/>
      <c r="Q32" s="23"/>
      <c r="R32" s="10" t="s">
        <v>32</v>
      </c>
      <c r="S32" s="10"/>
      <c r="U32" s="9" t="s">
        <v>110</v>
      </c>
      <c r="V32" s="5"/>
      <c r="W32" s="9"/>
      <c r="X32" s="9"/>
      <c r="Y32" s="9"/>
      <c r="Z32" s="9"/>
      <c r="AA32" s="9"/>
      <c r="AB32" s="9"/>
      <c r="AC32" s="9"/>
      <c r="AD32" s="9"/>
      <c r="AE32" s="164" t="s">
        <v>119</v>
      </c>
      <c r="AF32" s="5"/>
      <c r="AG32" s="10" t="s">
        <v>107</v>
      </c>
    </row>
    <row r="33" spans="2:33" s="38" customFormat="1" ht="2.25" customHeight="1">
      <c r="B33" s="23"/>
      <c r="C33" s="5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  <c r="P33" s="10"/>
      <c r="Q33" s="23"/>
      <c r="R33" s="10"/>
      <c r="S33" s="10"/>
      <c r="U33" s="3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23"/>
    </row>
    <row r="34" spans="2:33" s="38" customFormat="1" ht="11.25">
      <c r="B34" s="24" t="s">
        <v>108</v>
      </c>
      <c r="C34" s="5"/>
      <c r="D34" s="25" t="s">
        <v>120</v>
      </c>
      <c r="E34" s="5"/>
      <c r="F34" s="9" t="s">
        <v>152</v>
      </c>
      <c r="G34" s="21"/>
      <c r="H34" s="9"/>
      <c r="I34" s="21"/>
      <c r="J34" s="9"/>
      <c r="K34" s="5"/>
      <c r="L34" s="9" t="s">
        <v>112</v>
      </c>
      <c r="M34" s="5"/>
      <c r="N34" s="9" t="s">
        <v>115</v>
      </c>
      <c r="O34" s="3"/>
      <c r="P34" s="10"/>
      <c r="Q34" s="23"/>
      <c r="R34" s="10"/>
      <c r="S34" s="10"/>
      <c r="U34" s="9" t="s">
        <v>115</v>
      </c>
      <c r="V34" s="5"/>
      <c r="W34" s="9" t="s">
        <v>112</v>
      </c>
      <c r="X34" s="26"/>
      <c r="Y34" s="9" t="s">
        <v>152</v>
      </c>
      <c r="Z34" s="21"/>
      <c r="AA34" s="9"/>
      <c r="AB34" s="21"/>
      <c r="AC34" s="9"/>
      <c r="AD34" s="26"/>
      <c r="AE34" s="25" t="s">
        <v>120</v>
      </c>
      <c r="AF34" s="5"/>
      <c r="AG34" s="24" t="s">
        <v>108</v>
      </c>
    </row>
    <row r="35" spans="2:33" s="38" customFormat="1" ht="2.25" customHeight="1">
      <c r="B35" s="27"/>
      <c r="C35" s="5"/>
      <c r="D35" s="25"/>
      <c r="E35" s="5"/>
      <c r="F35" s="3"/>
      <c r="G35" s="3"/>
      <c r="H35" s="3"/>
      <c r="I35" s="3"/>
      <c r="J35" s="3"/>
      <c r="K35" s="5"/>
      <c r="L35" s="3"/>
      <c r="M35" s="5"/>
      <c r="N35" s="27"/>
      <c r="O35" s="3"/>
      <c r="P35" s="10"/>
      <c r="Q35" s="23"/>
      <c r="R35" s="10"/>
      <c r="S35" s="10"/>
      <c r="U35" s="27"/>
      <c r="V35" s="5"/>
      <c r="W35" s="3"/>
      <c r="X35" s="26"/>
      <c r="Y35" s="3"/>
      <c r="Z35" s="3"/>
      <c r="AA35" s="3"/>
      <c r="AB35" s="3"/>
      <c r="AC35" s="3"/>
      <c r="AD35" s="3"/>
      <c r="AE35" s="25"/>
      <c r="AF35" s="5"/>
      <c r="AG35" s="27"/>
    </row>
    <row r="36" spans="2:33" s="39" customFormat="1" ht="11.25">
      <c r="B36" s="27" t="s">
        <v>109</v>
      </c>
      <c r="C36" s="26"/>
      <c r="D36" s="25"/>
      <c r="E36" s="26"/>
      <c r="F36" s="25" t="s">
        <v>120</v>
      </c>
      <c r="G36" s="4"/>
      <c r="H36" s="9" t="s">
        <v>150</v>
      </c>
      <c r="I36" s="3"/>
      <c r="J36" s="9" t="s">
        <v>151</v>
      </c>
      <c r="K36" s="26"/>
      <c r="L36" s="25" t="s">
        <v>114</v>
      </c>
      <c r="M36" s="26"/>
      <c r="N36" s="25" t="s">
        <v>116</v>
      </c>
      <c r="O36" s="4"/>
      <c r="P36" s="19"/>
      <c r="Q36" s="29"/>
      <c r="R36" s="19"/>
      <c r="S36" s="19"/>
      <c r="U36" s="25" t="s">
        <v>116</v>
      </c>
      <c r="V36" s="26"/>
      <c r="W36" s="25" t="s">
        <v>114</v>
      </c>
      <c r="X36" s="26"/>
      <c r="Y36" s="9" t="s">
        <v>151</v>
      </c>
      <c r="Z36" s="4"/>
      <c r="AA36" s="9" t="s">
        <v>150</v>
      </c>
      <c r="AB36" s="4"/>
      <c r="AC36" s="25" t="s">
        <v>120</v>
      </c>
      <c r="AD36" s="26"/>
      <c r="AE36" s="25"/>
      <c r="AF36" s="26"/>
      <c r="AG36" s="27" t="s">
        <v>109</v>
      </c>
    </row>
    <row r="37" spans="2:33" s="39" customFormat="1" ht="11.25">
      <c r="B37" s="27"/>
      <c r="C37" s="26"/>
      <c r="D37" s="25"/>
      <c r="E37" s="26"/>
      <c r="F37" s="25"/>
      <c r="G37" s="4"/>
      <c r="H37" s="25" t="s">
        <v>153</v>
      </c>
      <c r="I37" s="4"/>
      <c r="J37" s="25" t="s">
        <v>154</v>
      </c>
      <c r="K37" s="26"/>
      <c r="L37" s="25" t="s">
        <v>113</v>
      </c>
      <c r="M37" s="26"/>
      <c r="N37" s="25" t="s">
        <v>117</v>
      </c>
      <c r="O37" s="4"/>
      <c r="P37" s="19"/>
      <c r="Q37" s="29"/>
      <c r="R37" s="19"/>
      <c r="S37" s="19"/>
      <c r="U37" s="25" t="s">
        <v>117</v>
      </c>
      <c r="V37" s="26"/>
      <c r="W37" s="25" t="s">
        <v>113</v>
      </c>
      <c r="X37" s="26"/>
      <c r="Y37" s="25" t="s">
        <v>154</v>
      </c>
      <c r="Z37" s="4"/>
      <c r="AA37" s="25" t="s">
        <v>153</v>
      </c>
      <c r="AB37" s="4"/>
      <c r="AC37" s="25"/>
      <c r="AD37" s="26"/>
      <c r="AE37" s="25"/>
      <c r="AF37" s="26"/>
      <c r="AG37" s="27"/>
    </row>
    <row r="38" spans="2:33" s="39" customFormat="1" ht="11.25">
      <c r="B38" s="27"/>
      <c r="C38" s="26"/>
      <c r="D38" s="25"/>
      <c r="E38" s="26"/>
      <c r="F38" s="25"/>
      <c r="G38" s="4"/>
      <c r="H38" s="25" t="s">
        <v>155</v>
      </c>
      <c r="I38" s="4"/>
      <c r="J38" s="25"/>
      <c r="K38" s="26"/>
      <c r="L38" s="25" t="s">
        <v>111</v>
      </c>
      <c r="M38" s="26"/>
      <c r="N38" s="25" t="s">
        <v>118</v>
      </c>
      <c r="O38" s="4"/>
      <c r="P38" s="19"/>
      <c r="Q38" s="29"/>
      <c r="R38" s="19"/>
      <c r="S38" s="19"/>
      <c r="U38" s="25" t="s">
        <v>118</v>
      </c>
      <c r="V38" s="26"/>
      <c r="W38" s="25" t="s">
        <v>111</v>
      </c>
      <c r="X38" s="26"/>
      <c r="Y38" s="25"/>
      <c r="Z38" s="4"/>
      <c r="AA38" s="25" t="s">
        <v>155</v>
      </c>
      <c r="AB38" s="4"/>
      <c r="AC38" s="25"/>
      <c r="AD38" s="26"/>
      <c r="AE38" s="25"/>
      <c r="AF38" s="26"/>
      <c r="AG38" s="27"/>
    </row>
    <row r="39" spans="2:33" s="45" customFormat="1" ht="1.5" customHeight="1">
      <c r="B39" s="94"/>
      <c r="C39" s="95"/>
      <c r="D39" s="96"/>
      <c r="E39" s="95"/>
      <c r="F39" s="96"/>
      <c r="G39" s="95"/>
      <c r="H39" s="96"/>
      <c r="I39" s="95"/>
      <c r="J39" s="96"/>
      <c r="K39" s="95"/>
      <c r="L39" s="96"/>
      <c r="M39" s="95"/>
      <c r="N39" s="96"/>
      <c r="O39" s="95"/>
      <c r="P39" s="97"/>
      <c r="Q39" s="97"/>
      <c r="R39" s="97"/>
      <c r="S39" s="97"/>
      <c r="T39" s="97"/>
      <c r="U39" s="94"/>
      <c r="V39" s="95"/>
      <c r="W39" s="96"/>
      <c r="X39" s="95"/>
      <c r="Y39" s="96"/>
      <c r="Z39" s="95"/>
      <c r="AA39" s="96"/>
      <c r="AB39" s="95"/>
      <c r="AC39" s="96"/>
      <c r="AD39" s="95"/>
      <c r="AE39" s="96"/>
      <c r="AF39" s="95"/>
      <c r="AG39" s="96"/>
    </row>
    <row r="40" spans="2:33" s="45" customFormat="1" ht="12.75">
      <c r="B40" s="98"/>
      <c r="C40" s="99"/>
      <c r="D40" s="98"/>
      <c r="E40" s="63"/>
      <c r="F40" s="98"/>
      <c r="G40" s="63"/>
      <c r="H40" s="98"/>
      <c r="I40" s="63"/>
      <c r="J40" s="98"/>
      <c r="K40" s="63"/>
      <c r="L40" s="98"/>
      <c r="M40" s="63"/>
      <c r="N40" s="98"/>
      <c r="O40" s="63"/>
      <c r="P40" s="93" t="s">
        <v>134</v>
      </c>
      <c r="Q40" s="93" t="s">
        <v>135</v>
      </c>
      <c r="R40" s="98"/>
      <c r="S40" s="98"/>
      <c r="T40" s="99"/>
      <c r="U40" s="98">
        <f>N26</f>
        <v>23500</v>
      </c>
      <c r="V40" s="99"/>
      <c r="W40" s="98">
        <f>L26</f>
        <v>-251</v>
      </c>
      <c r="X40" s="99"/>
      <c r="Y40" s="98">
        <f>J26</f>
        <v>-13893</v>
      </c>
      <c r="Z40" s="99"/>
      <c r="AA40" s="98">
        <f>H26</f>
        <v>9241</v>
      </c>
      <c r="AB40" s="99"/>
      <c r="AC40" s="98">
        <f>F26</f>
        <v>-4652</v>
      </c>
      <c r="AD40" s="99"/>
      <c r="AE40" s="98">
        <f>W40+AC40</f>
        <v>-4903</v>
      </c>
      <c r="AF40" s="99"/>
      <c r="AG40" s="98">
        <f>AE40+U40</f>
        <v>18597</v>
      </c>
    </row>
    <row r="41" spans="2:33" s="45" customFormat="1" ht="12.75">
      <c r="B41" s="100"/>
      <c r="C41" s="65"/>
      <c r="D41" s="100"/>
      <c r="E41" s="62"/>
      <c r="F41" s="100"/>
      <c r="G41" s="62"/>
      <c r="H41" s="100"/>
      <c r="I41" s="62"/>
      <c r="J41" s="100"/>
      <c r="K41" s="62"/>
      <c r="L41" s="100"/>
      <c r="M41" s="62"/>
      <c r="N41" s="100"/>
      <c r="O41" s="62"/>
      <c r="P41" s="101"/>
      <c r="Q41" s="101" t="s">
        <v>144</v>
      </c>
      <c r="R41" s="100"/>
      <c r="S41" s="100"/>
      <c r="T41" s="65"/>
      <c r="U41" s="100"/>
      <c r="V41" s="65"/>
      <c r="W41" s="100"/>
      <c r="X41" s="65"/>
      <c r="Y41" s="100"/>
      <c r="Z41" s="65"/>
      <c r="AA41" s="100"/>
      <c r="AB41" s="65"/>
      <c r="AC41" s="100"/>
      <c r="AD41" s="65"/>
      <c r="AE41" s="100"/>
      <c r="AF41" s="65"/>
      <c r="AG41" s="100"/>
    </row>
    <row r="42" spans="2:33" s="45" customFormat="1" ht="12.75">
      <c r="B42" s="98">
        <f>D42+N42</f>
        <v>896</v>
      </c>
      <c r="C42" s="65"/>
      <c r="D42" s="98">
        <f>F42+L42</f>
        <v>535</v>
      </c>
      <c r="E42" s="62"/>
      <c r="F42" s="98">
        <f>F43+F44</f>
        <v>535</v>
      </c>
      <c r="G42" s="62"/>
      <c r="H42" s="98">
        <f>H43+H44</f>
        <v>358</v>
      </c>
      <c r="I42" s="62"/>
      <c r="J42" s="98">
        <f>J43+J44</f>
        <v>177</v>
      </c>
      <c r="K42" s="62"/>
      <c r="L42" s="98">
        <f>L43+L44</f>
        <v>0</v>
      </c>
      <c r="M42" s="62"/>
      <c r="N42" s="98">
        <f>N43+N44</f>
        <v>361</v>
      </c>
      <c r="O42" s="62"/>
      <c r="P42" s="102" t="s">
        <v>10</v>
      </c>
      <c r="Q42" s="102" t="s">
        <v>11</v>
      </c>
      <c r="R42" s="102"/>
      <c r="S42" s="64"/>
      <c r="T42" s="65"/>
      <c r="U42" s="98">
        <f>U43+U44</f>
        <v>426</v>
      </c>
      <c r="V42" s="62"/>
      <c r="W42" s="98">
        <f>W43+W44</f>
        <v>0</v>
      </c>
      <c r="X42" s="62"/>
      <c r="Y42" s="98">
        <f>Y43+Y44</f>
        <v>79</v>
      </c>
      <c r="Z42" s="62"/>
      <c r="AA42" s="98">
        <f>AA43+AA44</f>
        <v>312</v>
      </c>
      <c r="AB42" s="62"/>
      <c r="AC42" s="98">
        <f>AC43+AC44</f>
        <v>391</v>
      </c>
      <c r="AD42" s="65"/>
      <c r="AE42" s="65">
        <f>W42+AC42</f>
        <v>391</v>
      </c>
      <c r="AF42" s="65"/>
      <c r="AG42" s="65">
        <f>AE42+U42</f>
        <v>817</v>
      </c>
    </row>
    <row r="43" spans="2:33" s="45" customFormat="1" ht="12.75">
      <c r="B43" s="103">
        <f>D43+N43</f>
        <v>703</v>
      </c>
      <c r="C43" s="99"/>
      <c r="D43" s="103">
        <f>F43+L43</f>
        <v>420</v>
      </c>
      <c r="E43" s="63"/>
      <c r="F43" s="65">
        <v>420</v>
      </c>
      <c r="G43" s="63"/>
      <c r="H43" s="65">
        <v>281</v>
      </c>
      <c r="I43" s="63"/>
      <c r="J43" s="65">
        <v>139</v>
      </c>
      <c r="K43" s="63"/>
      <c r="L43" s="65">
        <v>0</v>
      </c>
      <c r="M43" s="63"/>
      <c r="N43" s="65">
        <v>283</v>
      </c>
      <c r="O43" s="104"/>
      <c r="P43" s="105" t="s">
        <v>34</v>
      </c>
      <c r="Q43" s="105"/>
      <c r="R43" s="105" t="s">
        <v>35</v>
      </c>
      <c r="S43" s="106"/>
      <c r="T43" s="107"/>
      <c r="U43" s="65">
        <v>323</v>
      </c>
      <c r="V43" s="65"/>
      <c r="W43" s="65">
        <v>0</v>
      </c>
      <c r="X43" s="65"/>
      <c r="Y43" s="65">
        <v>60</v>
      </c>
      <c r="Z43" s="65"/>
      <c r="AA43" s="65">
        <v>237</v>
      </c>
      <c r="AB43" s="65"/>
      <c r="AC43" s="65">
        <v>297</v>
      </c>
      <c r="AD43" s="65"/>
      <c r="AE43" s="65">
        <f>W43+AC43</f>
        <v>297</v>
      </c>
      <c r="AF43" s="65"/>
      <c r="AG43" s="65">
        <f>AE43+U43</f>
        <v>620</v>
      </c>
    </row>
    <row r="44" spans="2:33" s="45" customFormat="1" ht="12.75">
      <c r="B44" s="61">
        <f>D44+N44</f>
        <v>193</v>
      </c>
      <c r="C44" s="65"/>
      <c r="D44" s="61">
        <f>F44+L44</f>
        <v>115</v>
      </c>
      <c r="E44" s="62"/>
      <c r="F44" s="61">
        <f>F46+F47</f>
        <v>115</v>
      </c>
      <c r="G44" s="62"/>
      <c r="H44" s="61">
        <f>H46+H47</f>
        <v>77</v>
      </c>
      <c r="I44" s="62"/>
      <c r="J44" s="61">
        <f>J46+J47</f>
        <v>38</v>
      </c>
      <c r="K44" s="62"/>
      <c r="L44" s="61">
        <f>L46+L47</f>
        <v>0</v>
      </c>
      <c r="M44" s="62"/>
      <c r="N44" s="61">
        <f>N46+N47</f>
        <v>78</v>
      </c>
      <c r="O44" s="62"/>
      <c r="P44" s="102" t="s">
        <v>36</v>
      </c>
      <c r="Q44" s="102"/>
      <c r="R44" s="102" t="s">
        <v>37</v>
      </c>
      <c r="S44" s="61"/>
      <c r="T44" s="61"/>
      <c r="U44" s="61">
        <f>U46+U47</f>
        <v>103</v>
      </c>
      <c r="V44" s="62"/>
      <c r="W44" s="61">
        <f>W46+W47</f>
        <v>0</v>
      </c>
      <c r="X44" s="62"/>
      <c r="Y44" s="61">
        <f>Y46+Y47</f>
        <v>19</v>
      </c>
      <c r="Z44" s="62"/>
      <c r="AA44" s="61">
        <f>AA46+AA47</f>
        <v>75</v>
      </c>
      <c r="AB44" s="62"/>
      <c r="AC44" s="61">
        <f>AC46+AC47</f>
        <v>94</v>
      </c>
      <c r="AD44" s="61"/>
      <c r="AE44" s="65">
        <f>W44+AC44</f>
        <v>94</v>
      </c>
      <c r="AF44" s="61"/>
      <c r="AG44" s="65">
        <f>AE44+U44</f>
        <v>197</v>
      </c>
    </row>
    <row r="45" spans="2:33" s="46" customFormat="1" ht="12.75">
      <c r="B45" s="108"/>
      <c r="C45" s="109"/>
      <c r="D45" s="108"/>
      <c r="E45" s="109"/>
      <c r="F45" s="108"/>
      <c r="G45" s="109"/>
      <c r="H45" s="108"/>
      <c r="I45" s="109"/>
      <c r="J45" s="108"/>
      <c r="K45" s="109"/>
      <c r="L45" s="108"/>
      <c r="M45" s="109"/>
      <c r="N45" s="108"/>
      <c r="O45" s="108"/>
      <c r="P45" s="102"/>
      <c r="Q45" s="102"/>
      <c r="R45" s="110" t="s">
        <v>38</v>
      </c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</row>
    <row r="46" spans="2:33" s="47" customFormat="1" ht="12.75">
      <c r="B46" s="111">
        <f>D46+N46</f>
        <v>193</v>
      </c>
      <c r="C46" s="111"/>
      <c r="D46" s="111">
        <f>F46+L46</f>
        <v>115</v>
      </c>
      <c r="E46" s="111"/>
      <c r="F46" s="111">
        <v>115</v>
      </c>
      <c r="G46" s="111"/>
      <c r="H46" s="111">
        <v>77</v>
      </c>
      <c r="I46" s="111"/>
      <c r="J46" s="111">
        <v>38</v>
      </c>
      <c r="K46" s="111"/>
      <c r="L46" s="111">
        <v>0</v>
      </c>
      <c r="M46" s="111"/>
      <c r="N46" s="111">
        <v>78</v>
      </c>
      <c r="O46" s="112"/>
      <c r="P46" s="113" t="s">
        <v>39</v>
      </c>
      <c r="Q46" s="113" t="s">
        <v>40</v>
      </c>
      <c r="R46" s="68" t="s">
        <v>40</v>
      </c>
      <c r="S46" s="68"/>
      <c r="T46" s="112"/>
      <c r="U46" s="111">
        <v>103</v>
      </c>
      <c r="V46" s="111"/>
      <c r="W46" s="111">
        <v>0</v>
      </c>
      <c r="X46" s="111"/>
      <c r="Y46" s="111">
        <v>19</v>
      </c>
      <c r="Z46" s="111"/>
      <c r="AA46" s="111">
        <v>75</v>
      </c>
      <c r="AB46" s="111"/>
      <c r="AC46" s="111">
        <v>94</v>
      </c>
      <c r="AD46" s="111"/>
      <c r="AE46" s="111">
        <f>W46+AC46</f>
        <v>94</v>
      </c>
      <c r="AF46" s="111"/>
      <c r="AG46" s="111">
        <f>AE46+U46</f>
        <v>197</v>
      </c>
    </row>
    <row r="47" spans="2:33" s="48" customFormat="1" ht="12.75">
      <c r="B47" s="114">
        <f>D47+N47</f>
        <v>0</v>
      </c>
      <c r="C47" s="69"/>
      <c r="D47" s="114">
        <f>F47+L47</f>
        <v>0</v>
      </c>
      <c r="E47" s="67"/>
      <c r="F47" s="114">
        <v>0</v>
      </c>
      <c r="G47" s="67"/>
      <c r="H47" s="114">
        <v>0</v>
      </c>
      <c r="I47" s="67"/>
      <c r="J47" s="114">
        <v>0</v>
      </c>
      <c r="K47" s="67"/>
      <c r="L47" s="114">
        <v>0</v>
      </c>
      <c r="M47" s="67"/>
      <c r="N47" s="114">
        <v>0</v>
      </c>
      <c r="O47" s="67"/>
      <c r="P47" s="115" t="s">
        <v>41</v>
      </c>
      <c r="Q47" s="115"/>
      <c r="R47" s="115" t="s">
        <v>42</v>
      </c>
      <c r="S47" s="114"/>
      <c r="T47" s="69"/>
      <c r="U47" s="114">
        <v>0</v>
      </c>
      <c r="V47" s="69"/>
      <c r="W47" s="114">
        <v>0</v>
      </c>
      <c r="X47" s="69"/>
      <c r="Y47" s="114">
        <v>0</v>
      </c>
      <c r="Z47" s="69"/>
      <c r="AA47" s="114">
        <v>0</v>
      </c>
      <c r="AB47" s="69"/>
      <c r="AC47" s="114">
        <v>0</v>
      </c>
      <c r="AD47" s="69"/>
      <c r="AE47" s="114">
        <f>W47+AC47</f>
        <v>0</v>
      </c>
      <c r="AF47" s="69"/>
      <c r="AG47" s="114">
        <f>AE47+U47</f>
        <v>0</v>
      </c>
    </row>
    <row r="48" spans="2:33" s="37" customFormat="1" ht="12.75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/>
      <c r="P48" s="102" t="s">
        <v>43</v>
      </c>
      <c r="Q48" s="102" t="s">
        <v>44</v>
      </c>
      <c r="R48" s="102"/>
      <c r="S48" s="117"/>
      <c r="T48" s="117"/>
      <c r="U48" s="116">
        <f>U50+U57</f>
        <v>0</v>
      </c>
      <c r="V48" s="116"/>
      <c r="W48" s="116">
        <f>W50+W57</f>
        <v>2887</v>
      </c>
      <c r="X48" s="116"/>
      <c r="Y48" s="116">
        <f>Y50+Y57</f>
        <v>0</v>
      </c>
      <c r="Z48" s="116"/>
      <c r="AA48" s="116">
        <f>AA50+AA57</f>
        <v>0</v>
      </c>
      <c r="AB48" s="116"/>
      <c r="AC48" s="116">
        <f>AC50+AC57</f>
        <v>0</v>
      </c>
      <c r="AD48" s="116"/>
      <c r="AE48" s="116">
        <f>W48+AC48</f>
        <v>2887</v>
      </c>
      <c r="AF48" s="116"/>
      <c r="AG48" s="116">
        <f>AE48+U48</f>
        <v>2887</v>
      </c>
    </row>
    <row r="49" spans="2:33" s="37" customFormat="1" ht="12.75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7"/>
      <c r="P49" s="102"/>
      <c r="Q49" s="110" t="s">
        <v>45</v>
      </c>
      <c r="R49" s="110"/>
      <c r="S49" s="117"/>
      <c r="T49" s="117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</row>
    <row r="50" spans="2:33" s="38" customFormat="1" ht="12.75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/>
      <c r="P50" s="102" t="s">
        <v>46</v>
      </c>
      <c r="Q50" s="102"/>
      <c r="R50" s="102" t="s">
        <v>47</v>
      </c>
      <c r="S50" s="117"/>
      <c r="T50" s="117"/>
      <c r="U50" s="116">
        <f>U51+U52+U54</f>
        <v>0</v>
      </c>
      <c r="V50" s="116"/>
      <c r="W50" s="116">
        <f>W51+W52+W54</f>
        <v>2887</v>
      </c>
      <c r="X50" s="116"/>
      <c r="Y50" s="116">
        <f>Y51+Y52+Y54</f>
        <v>0</v>
      </c>
      <c r="Z50" s="116"/>
      <c r="AA50" s="116">
        <f>AA51+AA52+AA54</f>
        <v>0</v>
      </c>
      <c r="AB50" s="116"/>
      <c r="AC50" s="116">
        <f>AC51+AC52+AC54</f>
        <v>0</v>
      </c>
      <c r="AD50" s="116"/>
      <c r="AE50" s="116">
        <f>W50+AC50</f>
        <v>2887</v>
      </c>
      <c r="AF50" s="116"/>
      <c r="AG50" s="116">
        <f>AE50+U50</f>
        <v>2887</v>
      </c>
    </row>
    <row r="51" spans="2:33" s="41" customFormat="1" ht="12.75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2"/>
      <c r="P51" s="113" t="s">
        <v>48</v>
      </c>
      <c r="Q51" s="113"/>
      <c r="R51" s="113" t="s">
        <v>49</v>
      </c>
      <c r="S51" s="112"/>
      <c r="T51" s="112"/>
      <c r="U51" s="111">
        <v>0</v>
      </c>
      <c r="V51" s="111"/>
      <c r="W51" s="111">
        <v>1880</v>
      </c>
      <c r="X51" s="111"/>
      <c r="Y51" s="111">
        <v>0</v>
      </c>
      <c r="Z51" s="111"/>
      <c r="AA51" s="111">
        <v>0</v>
      </c>
      <c r="AB51" s="111"/>
      <c r="AC51" s="111">
        <v>0</v>
      </c>
      <c r="AD51" s="111"/>
      <c r="AE51" s="111">
        <f>W51+AC51</f>
        <v>1880</v>
      </c>
      <c r="AF51" s="111"/>
      <c r="AG51" s="111">
        <f>AE51+U51</f>
        <v>1880</v>
      </c>
    </row>
    <row r="52" spans="2:33" s="49" customFormat="1" ht="12.75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2"/>
      <c r="P52" s="113" t="s">
        <v>50</v>
      </c>
      <c r="Q52" s="118"/>
      <c r="R52" s="113" t="s">
        <v>51</v>
      </c>
      <c r="S52" s="112"/>
      <c r="T52" s="112"/>
      <c r="U52" s="111">
        <v>0</v>
      </c>
      <c r="V52" s="111"/>
      <c r="W52" s="111">
        <v>986</v>
      </c>
      <c r="X52" s="111"/>
      <c r="Y52" s="111">
        <v>0</v>
      </c>
      <c r="Z52" s="111"/>
      <c r="AA52" s="111">
        <v>0</v>
      </c>
      <c r="AB52" s="111"/>
      <c r="AC52" s="111">
        <v>0</v>
      </c>
      <c r="AD52" s="111"/>
      <c r="AE52" s="111">
        <f>W52+AC52</f>
        <v>986</v>
      </c>
      <c r="AF52" s="111"/>
      <c r="AG52" s="111">
        <f>AE52+U52</f>
        <v>986</v>
      </c>
    </row>
    <row r="53" spans="2:33" s="49" customFormat="1" ht="12.75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2"/>
      <c r="P53" s="113"/>
      <c r="Q53" s="118"/>
      <c r="R53" s="119" t="s">
        <v>52</v>
      </c>
      <c r="S53" s="112"/>
      <c r="T53" s="112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</row>
    <row r="54" spans="2:33" s="50" customFormat="1" ht="12.75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2"/>
      <c r="P54" s="113" t="s">
        <v>53</v>
      </c>
      <c r="Q54" s="118"/>
      <c r="R54" s="113" t="s">
        <v>54</v>
      </c>
      <c r="S54" s="112"/>
      <c r="T54" s="112"/>
      <c r="U54" s="111">
        <v>0</v>
      </c>
      <c r="V54" s="111"/>
      <c r="W54" s="111">
        <v>21</v>
      </c>
      <c r="X54" s="111"/>
      <c r="Y54" s="111">
        <v>0</v>
      </c>
      <c r="Z54" s="111"/>
      <c r="AA54" s="111">
        <v>0</v>
      </c>
      <c r="AB54" s="111"/>
      <c r="AC54" s="111">
        <v>0</v>
      </c>
      <c r="AD54" s="111"/>
      <c r="AE54" s="111">
        <f>W54+AC54</f>
        <v>21</v>
      </c>
      <c r="AF54" s="111"/>
      <c r="AG54" s="111">
        <f>AE54+U54</f>
        <v>21</v>
      </c>
    </row>
    <row r="55" spans="2:33" s="48" customFormat="1" ht="12.7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2"/>
      <c r="P55" s="120"/>
      <c r="Q55" s="121"/>
      <c r="R55" s="119" t="s">
        <v>55</v>
      </c>
      <c r="S55" s="112"/>
      <c r="T55" s="112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</row>
    <row r="56" spans="2:33" s="48" customFormat="1" ht="12.75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2"/>
      <c r="P56" s="120"/>
      <c r="Q56" s="121"/>
      <c r="R56" s="119" t="s">
        <v>56</v>
      </c>
      <c r="S56" s="112"/>
      <c r="T56" s="112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</row>
    <row r="57" spans="2:33" s="45" customFormat="1" ht="12.75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7"/>
      <c r="P57" s="102" t="s">
        <v>57</v>
      </c>
      <c r="Q57" s="122"/>
      <c r="R57" s="102" t="s">
        <v>58</v>
      </c>
      <c r="S57" s="117"/>
      <c r="T57" s="117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</row>
    <row r="58" spans="2:33" s="45" customFormat="1" ht="12.75">
      <c r="B58" s="100"/>
      <c r="C58" s="65"/>
      <c r="D58" s="100"/>
      <c r="E58" s="62"/>
      <c r="F58" s="100"/>
      <c r="G58" s="62"/>
      <c r="H58" s="100"/>
      <c r="I58" s="62"/>
      <c r="J58" s="100"/>
      <c r="K58" s="62"/>
      <c r="L58" s="100"/>
      <c r="M58" s="62"/>
      <c r="N58" s="100"/>
      <c r="O58" s="62"/>
      <c r="P58" s="101"/>
      <c r="Q58" s="101"/>
      <c r="R58" s="101" t="s">
        <v>59</v>
      </c>
      <c r="S58" s="100"/>
      <c r="T58" s="65"/>
      <c r="U58" s="100">
        <v>0</v>
      </c>
      <c r="V58" s="65"/>
      <c r="W58" s="100"/>
      <c r="X58" s="65"/>
      <c r="Y58" s="100"/>
      <c r="Z58" s="65"/>
      <c r="AA58" s="100"/>
      <c r="AB58" s="65"/>
      <c r="AC58" s="100">
        <v>0</v>
      </c>
      <c r="AD58" s="65"/>
      <c r="AE58" s="100"/>
      <c r="AF58" s="65"/>
      <c r="AG58" s="100"/>
    </row>
    <row r="59" spans="2:33" s="45" customFormat="1" ht="12.75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102" t="s">
        <v>60</v>
      </c>
      <c r="Q59" s="102" t="s">
        <v>61</v>
      </c>
      <c r="R59" s="102"/>
      <c r="S59" s="117"/>
      <c r="T59" s="117"/>
      <c r="U59" s="116">
        <f>U60+U61</f>
        <v>0</v>
      </c>
      <c r="V59" s="116"/>
      <c r="W59" s="116">
        <f>W60+W61</f>
        <v>-5982</v>
      </c>
      <c r="X59" s="116"/>
      <c r="Y59" s="116">
        <f>Y60+Y61</f>
        <v>0</v>
      </c>
      <c r="Z59" s="116"/>
      <c r="AA59" s="116">
        <f>AA60+AA61</f>
        <v>0</v>
      </c>
      <c r="AB59" s="116"/>
      <c r="AC59" s="116">
        <f>AC60+AC61</f>
        <v>0</v>
      </c>
      <c r="AD59" s="116"/>
      <c r="AE59" s="116">
        <f aca="true" t="shared" si="0" ref="AE59:AE65">W59+AC59</f>
        <v>-5982</v>
      </c>
      <c r="AF59" s="116"/>
      <c r="AG59" s="116">
        <f aca="true" t="shared" si="1" ref="AG59:AG65">AE59+U59</f>
        <v>-5982</v>
      </c>
    </row>
    <row r="60" spans="2:33" s="45" customFormat="1" ht="12.75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7"/>
      <c r="P60" s="102" t="s">
        <v>33</v>
      </c>
      <c r="Q60" s="122"/>
      <c r="R60" s="102" t="s">
        <v>62</v>
      </c>
      <c r="S60" s="117"/>
      <c r="T60" s="117"/>
      <c r="U60" s="116">
        <v>0</v>
      </c>
      <c r="V60" s="116"/>
      <c r="W60" s="116">
        <v>-4731</v>
      </c>
      <c r="X60" s="116"/>
      <c r="Y60" s="116">
        <v>0</v>
      </c>
      <c r="Z60" s="116"/>
      <c r="AA60" s="116">
        <v>0</v>
      </c>
      <c r="AB60" s="116"/>
      <c r="AC60" s="116">
        <v>0</v>
      </c>
      <c r="AD60" s="116"/>
      <c r="AE60" s="116">
        <f t="shared" si="0"/>
        <v>-4731</v>
      </c>
      <c r="AF60" s="116"/>
      <c r="AG60" s="116">
        <f t="shared" si="1"/>
        <v>-4731</v>
      </c>
    </row>
    <row r="61" spans="2:33" s="45" customFormat="1" ht="12.75">
      <c r="B61" s="100"/>
      <c r="C61" s="65"/>
      <c r="D61" s="100"/>
      <c r="E61" s="62"/>
      <c r="F61" s="100"/>
      <c r="G61" s="62"/>
      <c r="H61" s="100"/>
      <c r="I61" s="62"/>
      <c r="J61" s="100"/>
      <c r="K61" s="62"/>
      <c r="L61" s="100"/>
      <c r="M61" s="62"/>
      <c r="N61" s="100"/>
      <c r="O61" s="62"/>
      <c r="P61" s="101" t="s">
        <v>63</v>
      </c>
      <c r="Q61" s="101"/>
      <c r="R61" s="101" t="s">
        <v>64</v>
      </c>
      <c r="S61" s="100"/>
      <c r="T61" s="65"/>
      <c r="U61" s="100">
        <v>0</v>
      </c>
      <c r="V61" s="65"/>
      <c r="W61" s="100">
        <v>-1251</v>
      </c>
      <c r="X61" s="65"/>
      <c r="Y61" s="100">
        <v>0</v>
      </c>
      <c r="Z61" s="65"/>
      <c r="AA61" s="100">
        <v>0</v>
      </c>
      <c r="AB61" s="65"/>
      <c r="AC61" s="100">
        <v>0</v>
      </c>
      <c r="AD61" s="65"/>
      <c r="AE61" s="100">
        <f t="shared" si="0"/>
        <v>-1251</v>
      </c>
      <c r="AF61" s="65"/>
      <c r="AG61" s="100">
        <f t="shared" si="1"/>
        <v>-1251</v>
      </c>
    </row>
    <row r="62" spans="2:33" s="45" customFormat="1" ht="12.75">
      <c r="B62" s="116">
        <f>D62+N62</f>
        <v>22150</v>
      </c>
      <c r="C62" s="116"/>
      <c r="D62" s="116">
        <f>F62+L62</f>
        <v>15417</v>
      </c>
      <c r="E62" s="116"/>
      <c r="F62" s="116">
        <f>F63+F64+F65+F67+F69</f>
        <v>15417</v>
      </c>
      <c r="G62" s="116"/>
      <c r="H62" s="116">
        <f>H63+H64+H65+H67+H69</f>
        <v>12626</v>
      </c>
      <c r="I62" s="116"/>
      <c r="J62" s="116">
        <f>J63+J64+J65+J67+J69</f>
        <v>2791</v>
      </c>
      <c r="K62" s="116"/>
      <c r="L62" s="116">
        <f>L63+L64+L65+L67+L69</f>
        <v>0</v>
      </c>
      <c r="M62" s="116"/>
      <c r="N62" s="116">
        <f>N63+N64+N65+N67+N69</f>
        <v>6733</v>
      </c>
      <c r="O62" s="117"/>
      <c r="P62" s="102" t="s">
        <v>17</v>
      </c>
      <c r="Q62" s="122" t="s">
        <v>18</v>
      </c>
      <c r="R62" s="102"/>
      <c r="S62" s="117"/>
      <c r="T62" s="117"/>
      <c r="U62" s="116">
        <f>U63+U64+U65+U67+U69</f>
        <v>8347</v>
      </c>
      <c r="V62" s="116"/>
      <c r="W62" s="116">
        <f>W63+W64+W65+W67+W69</f>
        <v>0</v>
      </c>
      <c r="X62" s="116"/>
      <c r="Y62" s="116">
        <f>Y63+Y64+Y65+Y67+Y69</f>
        <v>7340</v>
      </c>
      <c r="Z62" s="116"/>
      <c r="AA62" s="116">
        <f>AA63+AA64+AA65+AA67+AA69</f>
        <v>18719</v>
      </c>
      <c r="AB62" s="116"/>
      <c r="AC62" s="116">
        <f>AC63+AC64+AC65+AC67+AC69</f>
        <v>26059</v>
      </c>
      <c r="AD62" s="116"/>
      <c r="AE62" s="116">
        <f t="shared" si="0"/>
        <v>26059</v>
      </c>
      <c r="AF62" s="116"/>
      <c r="AG62" s="116">
        <f t="shared" si="1"/>
        <v>34406</v>
      </c>
    </row>
    <row r="63" spans="2:33" s="48" customFormat="1" ht="12.75">
      <c r="B63" s="111">
        <f>D63+N63</f>
        <v>12387</v>
      </c>
      <c r="C63" s="111"/>
      <c r="D63" s="111">
        <f>F63+L63</f>
        <v>9952</v>
      </c>
      <c r="E63" s="111"/>
      <c r="F63" s="111">
        <v>9952</v>
      </c>
      <c r="G63" s="111"/>
      <c r="H63" s="111">
        <v>7812</v>
      </c>
      <c r="I63" s="111"/>
      <c r="J63" s="111">
        <v>2140</v>
      </c>
      <c r="K63" s="111"/>
      <c r="L63" s="111">
        <v>0</v>
      </c>
      <c r="M63" s="111"/>
      <c r="N63" s="111">
        <v>2435</v>
      </c>
      <c r="O63" s="112"/>
      <c r="P63" s="113" t="s">
        <v>65</v>
      </c>
      <c r="Q63" s="123"/>
      <c r="R63" s="113" t="s">
        <v>66</v>
      </c>
      <c r="S63" s="112"/>
      <c r="T63" s="112"/>
      <c r="U63" s="111">
        <v>5135</v>
      </c>
      <c r="V63" s="111"/>
      <c r="W63" s="111">
        <v>0</v>
      </c>
      <c r="X63" s="111"/>
      <c r="Y63" s="111">
        <v>5232</v>
      </c>
      <c r="Z63" s="111"/>
      <c r="AA63" s="111">
        <v>14405</v>
      </c>
      <c r="AB63" s="111"/>
      <c r="AC63" s="111">
        <v>19637</v>
      </c>
      <c r="AD63" s="111"/>
      <c r="AE63" s="111">
        <f t="shared" si="0"/>
        <v>19637</v>
      </c>
      <c r="AF63" s="111"/>
      <c r="AG63" s="111">
        <f t="shared" si="1"/>
        <v>24772</v>
      </c>
    </row>
    <row r="64" spans="2:33" s="48" customFormat="1" ht="12.75">
      <c r="B64" s="111">
        <f>D64+N64</f>
        <v>8196</v>
      </c>
      <c r="C64" s="111"/>
      <c r="D64" s="111">
        <f>F64+L64</f>
        <v>4582</v>
      </c>
      <c r="E64" s="111"/>
      <c r="F64" s="111">
        <v>4582</v>
      </c>
      <c r="G64" s="111"/>
      <c r="H64" s="111">
        <v>4037</v>
      </c>
      <c r="I64" s="111"/>
      <c r="J64" s="111">
        <v>545</v>
      </c>
      <c r="K64" s="111"/>
      <c r="L64" s="111">
        <v>0</v>
      </c>
      <c r="M64" s="111"/>
      <c r="N64" s="111">
        <v>3614</v>
      </c>
      <c r="O64" s="112"/>
      <c r="P64" s="113" t="s">
        <v>67</v>
      </c>
      <c r="Q64" s="123"/>
      <c r="R64" s="113" t="s">
        <v>68</v>
      </c>
      <c r="S64" s="112"/>
      <c r="T64" s="112"/>
      <c r="U64" s="111">
        <v>2751</v>
      </c>
      <c r="V64" s="111"/>
      <c r="W64" s="111">
        <v>0</v>
      </c>
      <c r="X64" s="111"/>
      <c r="Y64" s="111">
        <v>1733</v>
      </c>
      <c r="Z64" s="111"/>
      <c r="AA64" s="111">
        <v>3751</v>
      </c>
      <c r="AB64" s="111"/>
      <c r="AC64" s="111">
        <v>5484</v>
      </c>
      <c r="AD64" s="111"/>
      <c r="AE64" s="111">
        <f t="shared" si="0"/>
        <v>5484</v>
      </c>
      <c r="AF64" s="111"/>
      <c r="AG64" s="111">
        <f t="shared" si="1"/>
        <v>8235</v>
      </c>
    </row>
    <row r="65" spans="2:33" s="48" customFormat="1" ht="12.75">
      <c r="B65" s="111">
        <f>D65+N65</f>
        <v>1540</v>
      </c>
      <c r="C65" s="111"/>
      <c r="D65" s="111">
        <f>F65+L65</f>
        <v>861</v>
      </c>
      <c r="E65" s="111"/>
      <c r="F65" s="111">
        <v>861</v>
      </c>
      <c r="G65" s="111"/>
      <c r="H65" s="111">
        <v>765</v>
      </c>
      <c r="I65" s="111"/>
      <c r="J65" s="111">
        <v>96</v>
      </c>
      <c r="K65" s="111"/>
      <c r="L65" s="111">
        <v>0</v>
      </c>
      <c r="M65" s="111"/>
      <c r="N65" s="111">
        <v>679</v>
      </c>
      <c r="O65" s="112"/>
      <c r="P65" s="113" t="s">
        <v>69</v>
      </c>
      <c r="Q65" s="123"/>
      <c r="R65" s="113" t="s">
        <v>137</v>
      </c>
      <c r="S65" s="112"/>
      <c r="T65" s="112"/>
      <c r="U65" s="111">
        <v>450</v>
      </c>
      <c r="V65" s="111"/>
      <c r="W65" s="111">
        <v>0</v>
      </c>
      <c r="X65" s="111"/>
      <c r="Y65" s="111">
        <v>366</v>
      </c>
      <c r="Z65" s="111"/>
      <c r="AA65" s="111">
        <v>532</v>
      </c>
      <c r="AB65" s="111"/>
      <c r="AC65" s="111">
        <v>898</v>
      </c>
      <c r="AD65" s="111"/>
      <c r="AE65" s="111">
        <f t="shared" si="0"/>
        <v>898</v>
      </c>
      <c r="AF65" s="111"/>
      <c r="AG65" s="111">
        <f t="shared" si="1"/>
        <v>1348</v>
      </c>
    </row>
    <row r="66" spans="2:33" s="48" customFormat="1" ht="12.75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2"/>
      <c r="P66" s="113"/>
      <c r="Q66" s="123"/>
      <c r="R66" s="113" t="s">
        <v>138</v>
      </c>
      <c r="S66" s="112"/>
      <c r="T66" s="112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</row>
    <row r="67" spans="2:64" s="42" customFormat="1" ht="12.75">
      <c r="B67" s="111">
        <f>D67+N67</f>
        <v>27</v>
      </c>
      <c r="C67" s="111"/>
      <c r="D67" s="111">
        <f>F67+L67</f>
        <v>22</v>
      </c>
      <c r="E67" s="111"/>
      <c r="F67" s="111">
        <v>22</v>
      </c>
      <c r="G67" s="111"/>
      <c r="H67" s="111">
        <v>12</v>
      </c>
      <c r="I67" s="111"/>
      <c r="J67" s="111">
        <v>10</v>
      </c>
      <c r="K67" s="111"/>
      <c r="L67" s="111">
        <v>0</v>
      </c>
      <c r="M67" s="111"/>
      <c r="N67" s="111">
        <v>5</v>
      </c>
      <c r="O67" s="112"/>
      <c r="P67" s="113" t="s">
        <v>70</v>
      </c>
      <c r="Q67" s="123"/>
      <c r="R67" s="113" t="s">
        <v>71</v>
      </c>
      <c r="S67" s="112"/>
      <c r="T67" s="112"/>
      <c r="U67" s="111">
        <v>11</v>
      </c>
      <c r="V67" s="111"/>
      <c r="W67" s="111">
        <v>0</v>
      </c>
      <c r="X67" s="111"/>
      <c r="Y67" s="111">
        <v>9</v>
      </c>
      <c r="Z67" s="111"/>
      <c r="AA67" s="111">
        <v>31</v>
      </c>
      <c r="AB67" s="111"/>
      <c r="AC67" s="111">
        <v>40</v>
      </c>
      <c r="AD67" s="111"/>
      <c r="AE67" s="111">
        <f>W67+AC67</f>
        <v>40</v>
      </c>
      <c r="AF67" s="111"/>
      <c r="AG67" s="111">
        <f>AE67+U67</f>
        <v>51</v>
      </c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2:33" s="48" customFormat="1" ht="12.75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2"/>
      <c r="P68" s="113"/>
      <c r="Q68" s="123"/>
      <c r="R68" s="113" t="s">
        <v>72</v>
      </c>
      <c r="S68" s="112"/>
      <c r="T68" s="112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</row>
    <row r="69" spans="2:33" s="48" customFormat="1" ht="12.75">
      <c r="B69" s="114">
        <f>D69+N69</f>
        <v>0</v>
      </c>
      <c r="C69" s="69"/>
      <c r="D69" s="114">
        <f>F69+L69</f>
        <v>0</v>
      </c>
      <c r="E69" s="67"/>
      <c r="F69" s="114">
        <v>0</v>
      </c>
      <c r="G69" s="67"/>
      <c r="H69" s="114">
        <v>0</v>
      </c>
      <c r="I69" s="67"/>
      <c r="J69" s="114">
        <v>0</v>
      </c>
      <c r="K69" s="67"/>
      <c r="L69" s="114">
        <v>0</v>
      </c>
      <c r="M69" s="67"/>
      <c r="N69" s="114">
        <v>0</v>
      </c>
      <c r="O69" s="67"/>
      <c r="P69" s="115" t="s">
        <v>73</v>
      </c>
      <c r="Q69" s="115"/>
      <c r="R69" s="115" t="s">
        <v>74</v>
      </c>
      <c r="S69" s="114"/>
      <c r="T69" s="69"/>
      <c r="U69" s="114">
        <v>0</v>
      </c>
      <c r="V69" s="69"/>
      <c r="W69" s="114">
        <v>0</v>
      </c>
      <c r="X69" s="69"/>
      <c r="Y69" s="114">
        <v>0</v>
      </c>
      <c r="Z69" s="69"/>
      <c r="AA69" s="114">
        <v>0</v>
      </c>
      <c r="AB69" s="69"/>
      <c r="AC69" s="114">
        <v>0</v>
      </c>
      <c r="AD69" s="69"/>
      <c r="AE69" s="114">
        <f>W69+AC69</f>
        <v>0</v>
      </c>
      <c r="AF69" s="69"/>
      <c r="AG69" s="114">
        <f>AE69+U69</f>
        <v>0</v>
      </c>
    </row>
    <row r="70" spans="2:33" s="45" customFormat="1" ht="12.75">
      <c r="B70" s="116">
        <f>D70+N70</f>
        <v>243</v>
      </c>
      <c r="C70" s="116"/>
      <c r="D70" s="116">
        <f>F70+L70</f>
        <v>204</v>
      </c>
      <c r="E70" s="116"/>
      <c r="F70" s="116">
        <v>204</v>
      </c>
      <c r="G70" s="116"/>
      <c r="H70" s="116">
        <v>132</v>
      </c>
      <c r="I70" s="116"/>
      <c r="J70" s="116">
        <v>72</v>
      </c>
      <c r="K70" s="116"/>
      <c r="L70" s="116">
        <v>0</v>
      </c>
      <c r="M70" s="116"/>
      <c r="N70" s="116">
        <v>39</v>
      </c>
      <c r="O70" s="117"/>
      <c r="P70" s="102" t="s">
        <v>19</v>
      </c>
      <c r="Q70" s="122" t="s">
        <v>139</v>
      </c>
      <c r="R70" s="102"/>
      <c r="S70" s="117"/>
      <c r="T70" s="117"/>
      <c r="U70" s="116">
        <v>72</v>
      </c>
      <c r="V70" s="116"/>
      <c r="W70" s="116">
        <v>0</v>
      </c>
      <c r="X70" s="116"/>
      <c r="Y70" s="116">
        <v>49</v>
      </c>
      <c r="Z70" s="116"/>
      <c r="AA70" s="116">
        <v>152</v>
      </c>
      <c r="AB70" s="116"/>
      <c r="AC70" s="116">
        <v>201</v>
      </c>
      <c r="AD70" s="116"/>
      <c r="AE70" s="116">
        <f>W70+AC70</f>
        <v>201</v>
      </c>
      <c r="AF70" s="116"/>
      <c r="AG70" s="116">
        <f>AE70+U70</f>
        <v>273</v>
      </c>
    </row>
    <row r="71" spans="2:33" s="45" customFormat="1" ht="12" customHeight="1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7"/>
      <c r="P71" s="102"/>
      <c r="Q71" s="122" t="s">
        <v>140</v>
      </c>
      <c r="R71" s="102"/>
      <c r="S71" s="117"/>
      <c r="T71" s="117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</row>
    <row r="72" spans="2:33" s="45" customFormat="1" ht="12" customHeight="1">
      <c r="B72" s="116">
        <f aca="true" t="shared" si="2" ref="B72:B77">D72+N72</f>
        <v>433</v>
      </c>
      <c r="C72" s="116"/>
      <c r="D72" s="116">
        <f aca="true" t="shared" si="3" ref="D72:D77">F72+L72</f>
        <v>301</v>
      </c>
      <c r="E72" s="116"/>
      <c r="F72" s="116">
        <f>F73+F74</f>
        <v>301</v>
      </c>
      <c r="G72" s="116"/>
      <c r="H72" s="116">
        <f>H73+H74</f>
        <v>214</v>
      </c>
      <c r="I72" s="116"/>
      <c r="J72" s="116">
        <f>J73+J74</f>
        <v>87</v>
      </c>
      <c r="K72" s="116"/>
      <c r="L72" s="116">
        <f>L73+L74</f>
        <v>0</v>
      </c>
      <c r="M72" s="116"/>
      <c r="N72" s="116">
        <f>N73+N74</f>
        <v>132</v>
      </c>
      <c r="O72" s="117"/>
      <c r="P72" s="102" t="s">
        <v>20</v>
      </c>
      <c r="Q72" s="122" t="s">
        <v>21</v>
      </c>
      <c r="R72" s="102"/>
      <c r="S72" s="117"/>
      <c r="T72" s="117"/>
      <c r="U72" s="116">
        <f>U73+U74</f>
        <v>116</v>
      </c>
      <c r="V72" s="116"/>
      <c r="W72" s="116">
        <f>W73+W74</f>
        <v>0</v>
      </c>
      <c r="X72" s="116"/>
      <c r="Y72" s="116">
        <f>Y73+Y74</f>
        <v>57</v>
      </c>
      <c r="Z72" s="116"/>
      <c r="AA72" s="116">
        <f>AA73+AA74</f>
        <v>115</v>
      </c>
      <c r="AB72" s="116"/>
      <c r="AC72" s="116">
        <f>AC73+AC74</f>
        <v>172</v>
      </c>
      <c r="AD72" s="116"/>
      <c r="AE72" s="116">
        <f>W72+AC72</f>
        <v>172</v>
      </c>
      <c r="AF72" s="116"/>
      <c r="AG72" s="116">
        <f>AE72+U72</f>
        <v>288</v>
      </c>
    </row>
    <row r="73" spans="2:33" s="48" customFormat="1" ht="12" customHeight="1">
      <c r="B73" s="111">
        <f t="shared" si="2"/>
        <v>433</v>
      </c>
      <c r="C73" s="111"/>
      <c r="D73" s="111">
        <f t="shared" si="3"/>
        <v>301</v>
      </c>
      <c r="E73" s="111"/>
      <c r="F73" s="111">
        <v>301</v>
      </c>
      <c r="G73" s="111"/>
      <c r="H73" s="111">
        <v>214</v>
      </c>
      <c r="I73" s="111"/>
      <c r="J73" s="111">
        <v>87</v>
      </c>
      <c r="K73" s="111"/>
      <c r="L73" s="111">
        <v>0</v>
      </c>
      <c r="M73" s="111"/>
      <c r="N73" s="111">
        <v>132</v>
      </c>
      <c r="O73" s="112"/>
      <c r="P73" s="113" t="s">
        <v>75</v>
      </c>
      <c r="Q73" s="123"/>
      <c r="R73" s="113" t="s">
        <v>76</v>
      </c>
      <c r="S73" s="112"/>
      <c r="T73" s="112"/>
      <c r="U73" s="111">
        <v>116</v>
      </c>
      <c r="V73" s="111"/>
      <c r="W73" s="111">
        <v>0</v>
      </c>
      <c r="X73" s="111"/>
      <c r="Y73" s="111">
        <v>57</v>
      </c>
      <c r="Z73" s="111"/>
      <c r="AA73" s="111">
        <v>115</v>
      </c>
      <c r="AB73" s="111"/>
      <c r="AC73" s="111">
        <v>172</v>
      </c>
      <c r="AD73" s="111"/>
      <c r="AE73" s="111">
        <f>W73+AC73</f>
        <v>172</v>
      </c>
      <c r="AF73" s="111"/>
      <c r="AG73" s="111">
        <f>AE73+U73</f>
        <v>288</v>
      </c>
    </row>
    <row r="74" spans="2:33" s="48" customFormat="1" ht="12" customHeight="1">
      <c r="B74" s="124">
        <f t="shared" si="2"/>
        <v>0</v>
      </c>
      <c r="C74" s="125"/>
      <c r="D74" s="124">
        <f t="shared" si="3"/>
        <v>0</v>
      </c>
      <c r="E74" s="126"/>
      <c r="F74" s="111">
        <v>0</v>
      </c>
      <c r="G74" s="126"/>
      <c r="H74" s="111">
        <v>0</v>
      </c>
      <c r="I74" s="126"/>
      <c r="J74" s="111">
        <v>0</v>
      </c>
      <c r="K74" s="126"/>
      <c r="L74" s="111">
        <v>0</v>
      </c>
      <c r="M74" s="126"/>
      <c r="N74" s="111">
        <v>0</v>
      </c>
      <c r="O74" s="126"/>
      <c r="P74" s="127" t="s">
        <v>77</v>
      </c>
      <c r="Q74" s="127"/>
      <c r="R74" s="127" t="s">
        <v>78</v>
      </c>
      <c r="S74" s="124"/>
      <c r="T74" s="125"/>
      <c r="U74" s="111">
        <v>0</v>
      </c>
      <c r="V74" s="125"/>
      <c r="W74" s="111">
        <v>0</v>
      </c>
      <c r="X74" s="125"/>
      <c r="Y74" s="111">
        <v>0</v>
      </c>
      <c r="Z74" s="125"/>
      <c r="AA74" s="111">
        <v>0</v>
      </c>
      <c r="AB74" s="125"/>
      <c r="AC74" s="111">
        <v>0</v>
      </c>
      <c r="AD74" s="125"/>
      <c r="AE74" s="124">
        <f>W74+AC74</f>
        <v>0</v>
      </c>
      <c r="AF74" s="125"/>
      <c r="AG74" s="124">
        <f>AE74+U74</f>
        <v>0</v>
      </c>
    </row>
    <row r="75" spans="2:33" s="45" customFormat="1" ht="12" customHeight="1">
      <c r="B75" s="116">
        <f t="shared" si="2"/>
        <v>61</v>
      </c>
      <c r="C75" s="116"/>
      <c r="D75" s="116">
        <f t="shared" si="3"/>
        <v>45</v>
      </c>
      <c r="E75" s="116"/>
      <c r="F75" s="116">
        <f>F77</f>
        <v>45</v>
      </c>
      <c r="G75" s="116"/>
      <c r="H75" s="116">
        <f>H77</f>
        <v>32</v>
      </c>
      <c r="I75" s="116"/>
      <c r="J75" s="116">
        <f>J77</f>
        <v>13</v>
      </c>
      <c r="K75" s="116"/>
      <c r="L75" s="116">
        <f>L77</f>
        <v>0</v>
      </c>
      <c r="M75" s="116"/>
      <c r="N75" s="116">
        <f>N77</f>
        <v>16</v>
      </c>
      <c r="O75" s="117"/>
      <c r="P75" s="102" t="s">
        <v>22</v>
      </c>
      <c r="Q75" s="122" t="s">
        <v>79</v>
      </c>
      <c r="R75" s="102"/>
      <c r="S75" s="117"/>
      <c r="T75" s="117"/>
      <c r="U75" s="116">
        <f>U77</f>
        <v>60</v>
      </c>
      <c r="V75" s="116"/>
      <c r="W75" s="116">
        <f>W77</f>
        <v>0</v>
      </c>
      <c r="X75" s="116"/>
      <c r="Y75" s="116">
        <f>Y77</f>
        <v>4</v>
      </c>
      <c r="Z75" s="116"/>
      <c r="AA75" s="116">
        <f>AA77</f>
        <v>21</v>
      </c>
      <c r="AB75" s="116"/>
      <c r="AC75" s="116">
        <f>AC77</f>
        <v>25</v>
      </c>
      <c r="AD75" s="116"/>
      <c r="AE75" s="116">
        <f>W75+AC75</f>
        <v>25</v>
      </c>
      <c r="AF75" s="116"/>
      <c r="AG75" s="116">
        <f>AE75+U75</f>
        <v>85</v>
      </c>
    </row>
    <row r="76" spans="2:33" s="45" customFormat="1" ht="12" customHeight="1">
      <c r="B76" s="116">
        <f t="shared" si="2"/>
        <v>0</v>
      </c>
      <c r="C76" s="116"/>
      <c r="D76" s="116">
        <f t="shared" si="3"/>
        <v>0</v>
      </c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7"/>
      <c r="P76" s="102"/>
      <c r="Q76" s="122" t="s">
        <v>80</v>
      </c>
      <c r="R76" s="102"/>
      <c r="S76" s="117"/>
      <c r="T76" s="117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</row>
    <row r="77" spans="2:33" s="48" customFormat="1" ht="12" customHeight="1">
      <c r="B77" s="159">
        <f t="shared" si="2"/>
        <v>61</v>
      </c>
      <c r="C77" s="111"/>
      <c r="D77" s="159">
        <f t="shared" si="3"/>
        <v>45</v>
      </c>
      <c r="E77" s="111"/>
      <c r="F77" s="159">
        <v>45</v>
      </c>
      <c r="G77" s="111"/>
      <c r="H77" s="159">
        <v>32</v>
      </c>
      <c r="I77" s="111"/>
      <c r="J77" s="159">
        <v>13</v>
      </c>
      <c r="K77" s="111"/>
      <c r="L77" s="159">
        <v>0</v>
      </c>
      <c r="M77" s="111"/>
      <c r="N77" s="159">
        <v>16</v>
      </c>
      <c r="O77" s="112"/>
      <c r="P77" s="113" t="s">
        <v>81</v>
      </c>
      <c r="Q77" s="123"/>
      <c r="R77" s="113" t="s">
        <v>82</v>
      </c>
      <c r="S77" s="112"/>
      <c r="T77" s="112"/>
      <c r="U77" s="159">
        <v>60</v>
      </c>
      <c r="V77" s="111"/>
      <c r="W77" s="159">
        <v>0</v>
      </c>
      <c r="X77" s="111"/>
      <c r="Y77" s="159">
        <v>4</v>
      </c>
      <c r="Z77" s="111"/>
      <c r="AA77" s="159">
        <v>21</v>
      </c>
      <c r="AB77" s="111"/>
      <c r="AC77" s="159">
        <v>25</v>
      </c>
      <c r="AD77" s="111"/>
      <c r="AE77" s="111">
        <f>W77+AC77</f>
        <v>25</v>
      </c>
      <c r="AF77" s="111"/>
      <c r="AG77" s="111">
        <f>AE77+U77</f>
        <v>85</v>
      </c>
    </row>
    <row r="78" spans="2:33" s="48" customFormat="1" ht="12" customHeight="1">
      <c r="B78" s="114"/>
      <c r="C78" s="69"/>
      <c r="D78" s="114"/>
      <c r="E78" s="67"/>
      <c r="F78" s="114"/>
      <c r="G78" s="67"/>
      <c r="H78" s="114"/>
      <c r="I78" s="67"/>
      <c r="J78" s="114"/>
      <c r="K78" s="67"/>
      <c r="L78" s="114"/>
      <c r="M78" s="67"/>
      <c r="N78" s="114"/>
      <c r="O78" s="67"/>
      <c r="P78" s="115"/>
      <c r="Q78" s="115"/>
      <c r="R78" s="115" t="s">
        <v>83</v>
      </c>
      <c r="S78" s="114"/>
      <c r="T78" s="69"/>
      <c r="U78" s="114"/>
      <c r="V78" s="69"/>
      <c r="W78" s="114"/>
      <c r="X78" s="69"/>
      <c r="Y78" s="114"/>
      <c r="Z78" s="69"/>
      <c r="AA78" s="114"/>
      <c r="AB78" s="69"/>
      <c r="AC78" s="114"/>
      <c r="AD78" s="69"/>
      <c r="AE78" s="114"/>
      <c r="AF78" s="69"/>
      <c r="AG78" s="114"/>
    </row>
    <row r="79" spans="2:33" s="45" customFormat="1" ht="12" customHeight="1">
      <c r="B79" s="116">
        <f aca="true" t="shared" si="4" ref="B79:B84">D79+N79</f>
        <v>7598</v>
      </c>
      <c r="C79" s="116"/>
      <c r="D79" s="116">
        <f aca="true" t="shared" si="5" ref="D79:D84">F79+L79</f>
        <v>4810</v>
      </c>
      <c r="E79" s="116"/>
      <c r="F79" s="116">
        <f>SUM(F80:F83)</f>
        <v>3122</v>
      </c>
      <c r="G79" s="116"/>
      <c r="H79" s="116">
        <f>SUM(H80:H83)</f>
        <v>2077</v>
      </c>
      <c r="I79" s="116"/>
      <c r="J79" s="116">
        <f>SUM(J80:J83)</f>
        <v>1045</v>
      </c>
      <c r="K79" s="116"/>
      <c r="L79" s="116">
        <f>SUM(L80:L83)</f>
        <v>1688</v>
      </c>
      <c r="M79" s="116"/>
      <c r="N79" s="116">
        <f>SUM(N80:N83)</f>
        <v>2788</v>
      </c>
      <c r="O79" s="117"/>
      <c r="P79" s="102" t="s">
        <v>23</v>
      </c>
      <c r="Q79" s="122" t="s">
        <v>24</v>
      </c>
      <c r="R79" s="102"/>
      <c r="S79" s="117"/>
      <c r="T79" s="117"/>
      <c r="U79" s="116">
        <f>SUM(U80:U83)</f>
        <v>5040</v>
      </c>
      <c r="V79" s="116"/>
      <c r="W79" s="116">
        <f>SUM(W80:W83)</f>
        <v>5356</v>
      </c>
      <c r="X79" s="116"/>
      <c r="Y79" s="116">
        <f>SUM(Y80:Y83)</f>
        <v>203</v>
      </c>
      <c r="Z79" s="116"/>
      <c r="AA79" s="116">
        <f>SUM(AA80:AA83)</f>
        <v>986</v>
      </c>
      <c r="AB79" s="116"/>
      <c r="AC79" s="116">
        <f>SUM(AC80:AC83)</f>
        <v>1189</v>
      </c>
      <c r="AD79" s="116"/>
      <c r="AE79" s="116">
        <f>W79+AC79</f>
        <v>6545</v>
      </c>
      <c r="AF79" s="116"/>
      <c r="AG79" s="116">
        <f>AE79+U79</f>
        <v>11585</v>
      </c>
    </row>
    <row r="80" spans="2:33" s="48" customFormat="1" ht="12" customHeight="1">
      <c r="B80" s="111">
        <f t="shared" si="4"/>
        <v>242</v>
      </c>
      <c r="C80" s="111"/>
      <c r="D80" s="111">
        <f t="shared" si="5"/>
        <v>197</v>
      </c>
      <c r="E80" s="111"/>
      <c r="F80" s="111">
        <v>197</v>
      </c>
      <c r="G80" s="111"/>
      <c r="H80" s="111">
        <v>125</v>
      </c>
      <c r="I80" s="111"/>
      <c r="J80" s="111">
        <v>72</v>
      </c>
      <c r="K80" s="111"/>
      <c r="L80" s="111">
        <v>0</v>
      </c>
      <c r="M80" s="111"/>
      <c r="N80" s="111">
        <v>45</v>
      </c>
      <c r="O80" s="112"/>
      <c r="P80" s="113" t="s">
        <v>84</v>
      </c>
      <c r="Q80" s="123"/>
      <c r="R80" s="113" t="s">
        <v>85</v>
      </c>
      <c r="S80" s="112"/>
      <c r="T80" s="112"/>
      <c r="U80" s="111">
        <v>43</v>
      </c>
      <c r="V80" s="111"/>
      <c r="W80" s="111">
        <v>0</v>
      </c>
      <c r="X80" s="111"/>
      <c r="Y80" s="111">
        <v>27</v>
      </c>
      <c r="Z80" s="111"/>
      <c r="AA80" s="111">
        <v>78</v>
      </c>
      <c r="AB80" s="111"/>
      <c r="AC80" s="111">
        <v>105</v>
      </c>
      <c r="AD80" s="111"/>
      <c r="AE80" s="111">
        <f>W80+AC80</f>
        <v>105</v>
      </c>
      <c r="AF80" s="111"/>
      <c r="AG80" s="111">
        <f>AE80+U80</f>
        <v>148</v>
      </c>
    </row>
    <row r="81" spans="2:33" s="48" customFormat="1" ht="12" customHeight="1">
      <c r="B81" s="111">
        <f t="shared" si="4"/>
        <v>148</v>
      </c>
      <c r="C81" s="111"/>
      <c r="D81" s="111">
        <f t="shared" si="5"/>
        <v>105</v>
      </c>
      <c r="E81" s="111"/>
      <c r="F81" s="111">
        <v>105</v>
      </c>
      <c r="G81" s="111"/>
      <c r="H81" s="111">
        <v>78</v>
      </c>
      <c r="I81" s="111"/>
      <c r="J81" s="111">
        <v>27</v>
      </c>
      <c r="K81" s="111"/>
      <c r="L81" s="111">
        <v>0</v>
      </c>
      <c r="M81" s="111"/>
      <c r="N81" s="111">
        <v>43</v>
      </c>
      <c r="O81" s="112"/>
      <c r="P81" s="113" t="s">
        <v>86</v>
      </c>
      <c r="Q81" s="123"/>
      <c r="R81" s="113" t="s">
        <v>87</v>
      </c>
      <c r="S81" s="112"/>
      <c r="T81" s="112"/>
      <c r="U81" s="111">
        <v>39</v>
      </c>
      <c r="V81" s="111"/>
      <c r="W81" s="111">
        <v>0</v>
      </c>
      <c r="X81" s="111"/>
      <c r="Y81" s="111">
        <v>27</v>
      </c>
      <c r="Z81" s="111"/>
      <c r="AA81" s="111">
        <v>69</v>
      </c>
      <c r="AB81" s="111"/>
      <c r="AC81" s="111">
        <v>96</v>
      </c>
      <c r="AD81" s="111"/>
      <c r="AE81" s="111">
        <f>W81+AC81</f>
        <v>96</v>
      </c>
      <c r="AF81" s="111"/>
      <c r="AG81" s="111">
        <f>AE81+U81</f>
        <v>135</v>
      </c>
    </row>
    <row r="82" spans="2:33" s="48" customFormat="1" ht="12" customHeight="1">
      <c r="B82" s="111">
        <f t="shared" si="4"/>
        <v>1635</v>
      </c>
      <c r="C82" s="111"/>
      <c r="D82" s="111">
        <f t="shared" si="5"/>
        <v>1635</v>
      </c>
      <c r="E82" s="111"/>
      <c r="F82" s="111">
        <v>0</v>
      </c>
      <c r="G82" s="111"/>
      <c r="H82" s="111">
        <v>0</v>
      </c>
      <c r="I82" s="111"/>
      <c r="J82" s="111">
        <v>0</v>
      </c>
      <c r="K82" s="111"/>
      <c r="L82" s="111">
        <v>1635</v>
      </c>
      <c r="M82" s="111"/>
      <c r="N82" s="111">
        <v>0</v>
      </c>
      <c r="O82" s="112"/>
      <c r="P82" s="113" t="s">
        <v>88</v>
      </c>
      <c r="Q82" s="123"/>
      <c r="R82" s="113" t="s">
        <v>89</v>
      </c>
      <c r="S82" s="112"/>
      <c r="T82" s="112"/>
      <c r="U82" s="111">
        <v>674</v>
      </c>
      <c r="V82" s="111"/>
      <c r="W82" s="111">
        <v>129</v>
      </c>
      <c r="X82" s="111"/>
      <c r="Y82" s="111">
        <v>0</v>
      </c>
      <c r="Z82" s="111"/>
      <c r="AA82" s="111">
        <v>0</v>
      </c>
      <c r="AB82" s="111"/>
      <c r="AC82" s="111">
        <v>0</v>
      </c>
      <c r="AD82" s="111"/>
      <c r="AE82" s="111">
        <f>W82+AC82</f>
        <v>129</v>
      </c>
      <c r="AF82" s="111"/>
      <c r="AG82" s="111">
        <f>AE82+U82</f>
        <v>803</v>
      </c>
    </row>
    <row r="83" spans="2:33" s="48" customFormat="1" ht="12" customHeight="1">
      <c r="B83" s="124">
        <f t="shared" si="4"/>
        <v>5573</v>
      </c>
      <c r="C83" s="125"/>
      <c r="D83" s="124">
        <f t="shared" si="5"/>
        <v>2873</v>
      </c>
      <c r="E83" s="126"/>
      <c r="F83" s="124">
        <v>2820</v>
      </c>
      <c r="G83" s="126"/>
      <c r="H83" s="124">
        <v>1874</v>
      </c>
      <c r="I83" s="126"/>
      <c r="J83" s="124">
        <v>946</v>
      </c>
      <c r="K83" s="126"/>
      <c r="L83" s="124">
        <v>53</v>
      </c>
      <c r="M83" s="126"/>
      <c r="N83" s="124">
        <v>2700</v>
      </c>
      <c r="O83" s="126"/>
      <c r="P83" s="127" t="s">
        <v>90</v>
      </c>
      <c r="Q83" s="127"/>
      <c r="R83" s="127" t="s">
        <v>91</v>
      </c>
      <c r="S83" s="124"/>
      <c r="T83" s="125"/>
      <c r="U83" s="124">
        <v>4284</v>
      </c>
      <c r="V83" s="125"/>
      <c r="W83" s="124">
        <v>5227</v>
      </c>
      <c r="X83" s="125"/>
      <c r="Y83" s="124">
        <v>149</v>
      </c>
      <c r="Z83" s="125"/>
      <c r="AA83" s="124">
        <v>839</v>
      </c>
      <c r="AB83" s="125"/>
      <c r="AC83" s="124">
        <v>988</v>
      </c>
      <c r="AD83" s="125"/>
      <c r="AE83" s="124">
        <f>W83+AC83</f>
        <v>6215</v>
      </c>
      <c r="AF83" s="125"/>
      <c r="AG83" s="124">
        <f>AE83+U83</f>
        <v>10499</v>
      </c>
    </row>
    <row r="84" spans="2:33" s="51" customFormat="1" ht="12" customHeight="1">
      <c r="B84" s="128">
        <f t="shared" si="4"/>
        <v>31575</v>
      </c>
      <c r="C84" s="128"/>
      <c r="D84" s="128">
        <f t="shared" si="5"/>
        <v>4083</v>
      </c>
      <c r="E84" s="128"/>
      <c r="F84" s="107">
        <f>AC40+AC42+AC48+AC59+AC62+AC70+AC72+AC75+AC79-F42-F62-F70-F72-F75-F79</f>
        <v>3761</v>
      </c>
      <c r="G84" s="128"/>
      <c r="H84" s="107">
        <f>AA40+AA42+AA48+AA59+AA62+AA70+AA72+AA75+AA79-H42-H62-H70-H72-H75-H79</f>
        <v>14107</v>
      </c>
      <c r="I84" s="128"/>
      <c r="J84" s="107">
        <f>Y40+Y42+Y48+Y59+Y62+Y70+Y72+Y75+Y79-J42-J62-J70-J72-J75-J79</f>
        <v>-10346</v>
      </c>
      <c r="K84" s="128"/>
      <c r="L84" s="107">
        <f>W40+W42+W48+W59+W62+W70+W72+W75+W79-L42-L62-L70-L72-L75-L79</f>
        <v>322</v>
      </c>
      <c r="M84" s="128"/>
      <c r="N84" s="107">
        <f>U40+U42+U48+U59+U62+U70+U72+U75+U79-N42-N62-N70-N72-N75-N79</f>
        <v>27492</v>
      </c>
      <c r="O84" s="129"/>
      <c r="P84" s="130" t="s">
        <v>141</v>
      </c>
      <c r="Q84" s="131" t="s">
        <v>142</v>
      </c>
      <c r="R84" s="130"/>
      <c r="S84" s="129"/>
      <c r="T84" s="129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</row>
    <row r="85" spans="2:64" s="44" customFormat="1" ht="12" customHeight="1" thickBot="1">
      <c r="B85" s="73"/>
      <c r="C85" s="74"/>
      <c r="D85" s="73"/>
      <c r="E85" s="74"/>
      <c r="F85" s="73"/>
      <c r="G85" s="74"/>
      <c r="H85" s="73"/>
      <c r="I85" s="74"/>
      <c r="J85" s="73"/>
      <c r="K85" s="74"/>
      <c r="L85" s="73"/>
      <c r="M85" s="74"/>
      <c r="N85" s="73"/>
      <c r="O85" s="73"/>
      <c r="P85" s="75"/>
      <c r="Q85" s="75" t="s">
        <v>143</v>
      </c>
      <c r="R85" s="75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</row>
    <row r="86" spans="2:33" s="45" customFormat="1" ht="18">
      <c r="B86" s="132" t="s">
        <v>12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</row>
    <row r="87" spans="2:33" s="45" customFormat="1" ht="21" customHeight="1">
      <c r="B87" s="76" t="s">
        <v>13</v>
      </c>
      <c r="C87" s="76"/>
      <c r="D87" s="77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</row>
    <row r="88" spans="2:33" s="45" customFormat="1" ht="3.75" customHeight="1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1"/>
      <c r="P88" s="82"/>
      <c r="Q88" s="83"/>
      <c r="R88" s="84"/>
      <c r="S88" s="84"/>
      <c r="T88" s="85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</row>
    <row r="89" spans="2:33" s="45" customFormat="1" ht="12.75">
      <c r="B89" s="86" t="s">
        <v>14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8"/>
      <c r="P89" s="89" t="s">
        <v>6</v>
      </c>
      <c r="Q89" s="72"/>
      <c r="R89" s="90" t="s">
        <v>31</v>
      </c>
      <c r="S89" s="90"/>
      <c r="T89" s="91"/>
      <c r="U89" s="92" t="s">
        <v>15</v>
      </c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133"/>
    </row>
    <row r="90" spans="2:33" s="45" customFormat="1" ht="2.25" customHeight="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7"/>
      <c r="Q90" s="88"/>
      <c r="R90" s="87"/>
      <c r="S90" s="87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</row>
    <row r="91" spans="2:33" s="37" customFormat="1" ht="11.25">
      <c r="B91" s="10" t="s">
        <v>107</v>
      </c>
      <c r="C91" s="5"/>
      <c r="D91" s="9" t="s">
        <v>119</v>
      </c>
      <c r="E91" s="9"/>
      <c r="F91" s="9"/>
      <c r="G91" s="9"/>
      <c r="H91" s="9"/>
      <c r="I91" s="9"/>
      <c r="J91" s="9"/>
      <c r="K91" s="9"/>
      <c r="L91" s="9"/>
      <c r="M91" s="5"/>
      <c r="N91" s="9" t="s">
        <v>110</v>
      </c>
      <c r="O91" s="3"/>
      <c r="P91" s="10"/>
      <c r="Q91" s="23"/>
      <c r="R91" s="10" t="s">
        <v>32</v>
      </c>
      <c r="S91" s="10"/>
      <c r="U91" s="9" t="s">
        <v>110</v>
      </c>
      <c r="V91" s="5"/>
      <c r="W91" s="9"/>
      <c r="X91" s="9"/>
      <c r="Y91" s="9"/>
      <c r="Z91" s="9"/>
      <c r="AA91" s="9"/>
      <c r="AB91" s="9"/>
      <c r="AC91" s="9"/>
      <c r="AD91" s="9"/>
      <c r="AE91" s="164" t="s">
        <v>119</v>
      </c>
      <c r="AF91" s="5"/>
      <c r="AG91" s="10" t="s">
        <v>107</v>
      </c>
    </row>
    <row r="92" spans="2:33" s="38" customFormat="1" ht="2.25" customHeight="1">
      <c r="B92" s="23"/>
      <c r="C92" s="5"/>
      <c r="D92" s="3"/>
      <c r="E92" s="3"/>
      <c r="F92" s="3"/>
      <c r="G92" s="3"/>
      <c r="H92" s="3"/>
      <c r="I92" s="3"/>
      <c r="J92" s="3"/>
      <c r="K92" s="3"/>
      <c r="L92" s="3"/>
      <c r="M92" s="5"/>
      <c r="N92" s="3"/>
      <c r="O92" s="3"/>
      <c r="P92" s="10"/>
      <c r="Q92" s="23"/>
      <c r="R92" s="10"/>
      <c r="S92" s="10"/>
      <c r="U92" s="3"/>
      <c r="V92" s="5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23"/>
    </row>
    <row r="93" spans="2:33" s="38" customFormat="1" ht="11.25">
      <c r="B93" s="24" t="s">
        <v>108</v>
      </c>
      <c r="C93" s="5"/>
      <c r="D93" s="25" t="s">
        <v>120</v>
      </c>
      <c r="E93" s="5"/>
      <c r="F93" s="9" t="s">
        <v>152</v>
      </c>
      <c r="G93" s="21"/>
      <c r="H93" s="9"/>
      <c r="I93" s="21"/>
      <c r="J93" s="9"/>
      <c r="K93" s="5"/>
      <c r="L93" s="9" t="s">
        <v>112</v>
      </c>
      <c r="M93" s="5"/>
      <c r="N93" s="9" t="s">
        <v>115</v>
      </c>
      <c r="O93" s="3"/>
      <c r="P93" s="10"/>
      <c r="Q93" s="23"/>
      <c r="R93" s="10"/>
      <c r="S93" s="10"/>
      <c r="U93" s="9" t="s">
        <v>115</v>
      </c>
      <c r="V93" s="5"/>
      <c r="W93" s="9" t="s">
        <v>112</v>
      </c>
      <c r="X93" s="26"/>
      <c r="Y93" s="9" t="s">
        <v>152</v>
      </c>
      <c r="Z93" s="21"/>
      <c r="AA93" s="9"/>
      <c r="AB93" s="21"/>
      <c r="AC93" s="9"/>
      <c r="AD93" s="26"/>
      <c r="AE93" s="25" t="s">
        <v>120</v>
      </c>
      <c r="AF93" s="5"/>
      <c r="AG93" s="24" t="s">
        <v>108</v>
      </c>
    </row>
    <row r="94" spans="2:33" s="38" customFormat="1" ht="2.25" customHeight="1">
      <c r="B94" s="27"/>
      <c r="C94" s="5"/>
      <c r="D94" s="25"/>
      <c r="E94" s="5"/>
      <c r="F94" s="3"/>
      <c r="G94" s="3"/>
      <c r="H94" s="3"/>
      <c r="I94" s="3"/>
      <c r="J94" s="3"/>
      <c r="K94" s="5"/>
      <c r="L94" s="3"/>
      <c r="M94" s="5"/>
      <c r="N94" s="27"/>
      <c r="O94" s="3"/>
      <c r="P94" s="10"/>
      <c r="Q94" s="23"/>
      <c r="R94" s="10"/>
      <c r="S94" s="10"/>
      <c r="U94" s="27"/>
      <c r="V94" s="5"/>
      <c r="W94" s="3"/>
      <c r="X94" s="26"/>
      <c r="Y94" s="3"/>
      <c r="Z94" s="3"/>
      <c r="AA94" s="3"/>
      <c r="AB94" s="3"/>
      <c r="AC94" s="3"/>
      <c r="AD94" s="3"/>
      <c r="AE94" s="25"/>
      <c r="AF94" s="5"/>
      <c r="AG94" s="27"/>
    </row>
    <row r="95" spans="2:33" s="39" customFormat="1" ht="11.25">
      <c r="B95" s="27" t="s">
        <v>109</v>
      </c>
      <c r="C95" s="26"/>
      <c r="D95" s="25"/>
      <c r="E95" s="26"/>
      <c r="F95" s="25" t="s">
        <v>120</v>
      </c>
      <c r="G95" s="4"/>
      <c r="H95" s="9" t="s">
        <v>150</v>
      </c>
      <c r="I95" s="3"/>
      <c r="J95" s="9" t="s">
        <v>151</v>
      </c>
      <c r="K95" s="26"/>
      <c r="L95" s="25" t="s">
        <v>114</v>
      </c>
      <c r="M95" s="26"/>
      <c r="N95" s="25" t="s">
        <v>116</v>
      </c>
      <c r="O95" s="4"/>
      <c r="P95" s="19"/>
      <c r="Q95" s="29"/>
      <c r="R95" s="19"/>
      <c r="S95" s="19"/>
      <c r="U95" s="25" t="s">
        <v>116</v>
      </c>
      <c r="V95" s="26"/>
      <c r="W95" s="25" t="s">
        <v>114</v>
      </c>
      <c r="X95" s="26"/>
      <c r="Y95" s="9" t="s">
        <v>151</v>
      </c>
      <c r="Z95" s="4"/>
      <c r="AA95" s="9" t="s">
        <v>150</v>
      </c>
      <c r="AB95" s="4"/>
      <c r="AC95" s="25" t="s">
        <v>120</v>
      </c>
      <c r="AD95" s="26"/>
      <c r="AE95" s="25"/>
      <c r="AF95" s="26"/>
      <c r="AG95" s="27" t="s">
        <v>109</v>
      </c>
    </row>
    <row r="96" spans="2:33" s="39" customFormat="1" ht="11.25">
      <c r="B96" s="27"/>
      <c r="C96" s="26"/>
      <c r="D96" s="25"/>
      <c r="E96" s="26"/>
      <c r="F96" s="25"/>
      <c r="G96" s="4"/>
      <c r="H96" s="25" t="s">
        <v>153</v>
      </c>
      <c r="I96" s="4"/>
      <c r="J96" s="25" t="s">
        <v>154</v>
      </c>
      <c r="K96" s="26"/>
      <c r="L96" s="25" t="s">
        <v>113</v>
      </c>
      <c r="M96" s="26"/>
      <c r="N96" s="25" t="s">
        <v>117</v>
      </c>
      <c r="O96" s="4"/>
      <c r="P96" s="19"/>
      <c r="Q96" s="29"/>
      <c r="R96" s="19"/>
      <c r="S96" s="19"/>
      <c r="U96" s="25" t="s">
        <v>117</v>
      </c>
      <c r="V96" s="26"/>
      <c r="W96" s="25" t="s">
        <v>113</v>
      </c>
      <c r="X96" s="26"/>
      <c r="Y96" s="25" t="s">
        <v>154</v>
      </c>
      <c r="Z96" s="4"/>
      <c r="AA96" s="25" t="s">
        <v>153</v>
      </c>
      <c r="AB96" s="4"/>
      <c r="AC96" s="25"/>
      <c r="AD96" s="26"/>
      <c r="AE96" s="25"/>
      <c r="AF96" s="26"/>
      <c r="AG96" s="27"/>
    </row>
    <row r="97" spans="2:33" s="39" customFormat="1" ht="11.25">
      <c r="B97" s="27"/>
      <c r="C97" s="26"/>
      <c r="D97" s="25"/>
      <c r="E97" s="26"/>
      <c r="F97" s="25"/>
      <c r="G97" s="4"/>
      <c r="H97" s="25" t="s">
        <v>155</v>
      </c>
      <c r="I97" s="4"/>
      <c r="J97" s="25"/>
      <c r="K97" s="26"/>
      <c r="L97" s="25" t="s">
        <v>111</v>
      </c>
      <c r="M97" s="26"/>
      <c r="N97" s="25" t="s">
        <v>118</v>
      </c>
      <c r="O97" s="4"/>
      <c r="P97" s="19"/>
      <c r="Q97" s="29"/>
      <c r="R97" s="19"/>
      <c r="S97" s="19"/>
      <c r="U97" s="25" t="s">
        <v>118</v>
      </c>
      <c r="V97" s="26"/>
      <c r="W97" s="25" t="s">
        <v>111</v>
      </c>
      <c r="X97" s="26"/>
      <c r="Y97" s="25"/>
      <c r="Z97" s="4"/>
      <c r="AA97" s="25" t="s">
        <v>155</v>
      </c>
      <c r="AB97" s="4"/>
      <c r="AC97" s="25"/>
      <c r="AD97" s="26"/>
      <c r="AE97" s="25"/>
      <c r="AF97" s="26"/>
      <c r="AG97" s="27"/>
    </row>
    <row r="98" spans="2:33" s="45" customFormat="1" ht="2.25" customHeight="1">
      <c r="B98" s="94"/>
      <c r="C98" s="95"/>
      <c r="D98" s="96"/>
      <c r="E98" s="95"/>
      <c r="F98" s="96"/>
      <c r="G98" s="95"/>
      <c r="H98" s="96"/>
      <c r="I98" s="95"/>
      <c r="J98" s="96"/>
      <c r="K98" s="95"/>
      <c r="L98" s="96"/>
      <c r="M98" s="95"/>
      <c r="N98" s="96"/>
      <c r="O98" s="95"/>
      <c r="P98" s="97"/>
      <c r="Q98" s="97"/>
      <c r="R98" s="97"/>
      <c r="S98" s="97"/>
      <c r="T98" s="97"/>
      <c r="U98" s="94"/>
      <c r="V98" s="95"/>
      <c r="W98" s="96"/>
      <c r="X98" s="95"/>
      <c r="Y98" s="96"/>
      <c r="Z98" s="95"/>
      <c r="AA98" s="96"/>
      <c r="AB98" s="95"/>
      <c r="AC98" s="96"/>
      <c r="AD98" s="95"/>
      <c r="AE98" s="96"/>
      <c r="AF98" s="95"/>
      <c r="AG98" s="96"/>
    </row>
    <row r="99" spans="2:33" s="45" customFormat="1" ht="12" customHeight="1">
      <c r="B99" s="98"/>
      <c r="C99" s="99"/>
      <c r="D99" s="98"/>
      <c r="E99" s="63"/>
      <c r="F99" s="98"/>
      <c r="G99" s="63"/>
      <c r="H99" s="98"/>
      <c r="I99" s="63"/>
      <c r="J99" s="98"/>
      <c r="K99" s="63"/>
      <c r="L99" s="98"/>
      <c r="M99" s="63"/>
      <c r="N99" s="98"/>
      <c r="O99" s="63"/>
      <c r="P99" s="93" t="s">
        <v>141</v>
      </c>
      <c r="Q99" s="93" t="s">
        <v>142</v>
      </c>
      <c r="R99" s="134"/>
      <c r="S99" s="98"/>
      <c r="T99" s="99"/>
      <c r="U99" s="98">
        <f>N84</f>
        <v>27492</v>
      </c>
      <c r="V99" s="99"/>
      <c r="W99" s="98">
        <f>L84</f>
        <v>322</v>
      </c>
      <c r="X99" s="99"/>
      <c r="Y99" s="98">
        <f>J84</f>
        <v>-10346</v>
      </c>
      <c r="Z99" s="99"/>
      <c r="AA99" s="98">
        <f>H84</f>
        <v>14107</v>
      </c>
      <c r="AB99" s="99"/>
      <c r="AC99" s="98">
        <f>F84</f>
        <v>3761</v>
      </c>
      <c r="AD99" s="99"/>
      <c r="AE99" s="98">
        <f>W99+AC99</f>
        <v>4083</v>
      </c>
      <c r="AF99" s="99"/>
      <c r="AG99" s="98">
        <f>AE99+U99</f>
        <v>31575</v>
      </c>
    </row>
    <row r="100" spans="2:33" s="45" customFormat="1" ht="12" customHeight="1">
      <c r="B100" s="100"/>
      <c r="C100" s="65"/>
      <c r="D100" s="100"/>
      <c r="E100" s="62"/>
      <c r="F100" s="100"/>
      <c r="G100" s="62"/>
      <c r="H100" s="100"/>
      <c r="I100" s="62"/>
      <c r="J100" s="100"/>
      <c r="K100" s="62"/>
      <c r="L100" s="100"/>
      <c r="M100" s="62"/>
      <c r="N100" s="100"/>
      <c r="O100" s="62"/>
      <c r="P100" s="101"/>
      <c r="Q100" s="101" t="s">
        <v>143</v>
      </c>
      <c r="R100" s="135"/>
      <c r="S100" s="100"/>
      <c r="T100" s="65"/>
      <c r="U100" s="100"/>
      <c r="V100" s="65"/>
      <c r="W100" s="100"/>
      <c r="X100" s="65"/>
      <c r="Y100" s="100"/>
      <c r="Z100" s="65"/>
      <c r="AA100" s="100"/>
      <c r="AB100" s="65"/>
      <c r="AC100" s="100"/>
      <c r="AD100" s="65"/>
      <c r="AE100" s="100"/>
      <c r="AF100" s="65"/>
      <c r="AG100" s="100"/>
    </row>
    <row r="101" spans="2:33" s="38" customFormat="1" ht="12" customHeight="1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7"/>
      <c r="P101" s="102" t="s">
        <v>25</v>
      </c>
      <c r="Q101" s="102" t="s">
        <v>26</v>
      </c>
      <c r="R101" s="102"/>
      <c r="S101" s="117"/>
      <c r="T101" s="117"/>
      <c r="U101" s="116">
        <f>SUM(U102:U104)</f>
        <v>503</v>
      </c>
      <c r="V101" s="116"/>
      <c r="W101" s="116">
        <f>SUM(W102:W104)</f>
        <v>0</v>
      </c>
      <c r="X101" s="116"/>
      <c r="Y101" s="116">
        <f>SUM(Y102:Y104)</f>
        <v>42</v>
      </c>
      <c r="Z101" s="116"/>
      <c r="AA101" s="116">
        <f>SUM(AA102:AA104)</f>
        <v>712</v>
      </c>
      <c r="AB101" s="116"/>
      <c r="AC101" s="116">
        <f>SUM(AC102:AC104)</f>
        <v>754</v>
      </c>
      <c r="AD101" s="116"/>
      <c r="AE101" s="116">
        <f aca="true" t="shared" si="6" ref="AE101:AE108">W101+AC101</f>
        <v>754</v>
      </c>
      <c r="AF101" s="116"/>
      <c r="AG101" s="116">
        <f aca="true" t="shared" si="7" ref="AG101:AG108">AE101+U101</f>
        <v>1257</v>
      </c>
    </row>
    <row r="102" spans="2:33" s="49" customFormat="1" ht="12" customHeight="1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2"/>
      <c r="P102" s="136" t="s">
        <v>92</v>
      </c>
      <c r="Q102" s="136"/>
      <c r="R102" s="137" t="s">
        <v>93</v>
      </c>
      <c r="S102" s="112"/>
      <c r="T102" s="112"/>
      <c r="U102" s="111">
        <v>0</v>
      </c>
      <c r="V102" s="111"/>
      <c r="W102" s="111">
        <v>0</v>
      </c>
      <c r="X102" s="111"/>
      <c r="Y102" s="111">
        <v>0</v>
      </c>
      <c r="Z102" s="111"/>
      <c r="AA102" s="111">
        <v>0</v>
      </c>
      <c r="AB102" s="111"/>
      <c r="AC102" s="111">
        <v>0</v>
      </c>
      <c r="AD102" s="111"/>
      <c r="AE102" s="111">
        <f t="shared" si="6"/>
        <v>0</v>
      </c>
      <c r="AF102" s="111"/>
      <c r="AG102" s="111">
        <f t="shared" si="7"/>
        <v>0</v>
      </c>
    </row>
    <row r="103" spans="2:33" s="49" customFormat="1" ht="12" customHeight="1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2"/>
      <c r="P103" s="136" t="s">
        <v>94</v>
      </c>
      <c r="Q103" s="136"/>
      <c r="R103" s="136" t="s">
        <v>95</v>
      </c>
      <c r="S103" s="112"/>
      <c r="T103" s="112"/>
      <c r="U103" s="111">
        <v>174</v>
      </c>
      <c r="V103" s="111"/>
      <c r="W103" s="111">
        <v>0</v>
      </c>
      <c r="X103" s="111"/>
      <c r="Y103" s="111">
        <v>0</v>
      </c>
      <c r="Z103" s="111"/>
      <c r="AA103" s="111">
        <v>0</v>
      </c>
      <c r="AB103" s="111"/>
      <c r="AC103" s="111">
        <v>0</v>
      </c>
      <c r="AD103" s="111"/>
      <c r="AE103" s="111">
        <f t="shared" si="6"/>
        <v>0</v>
      </c>
      <c r="AF103" s="111"/>
      <c r="AG103" s="111">
        <f t="shared" si="7"/>
        <v>174</v>
      </c>
    </row>
    <row r="104" spans="2:33" s="48" customFormat="1" ht="12" customHeight="1">
      <c r="B104" s="114"/>
      <c r="C104" s="69"/>
      <c r="D104" s="114"/>
      <c r="E104" s="67"/>
      <c r="F104" s="114"/>
      <c r="G104" s="67"/>
      <c r="H104" s="114"/>
      <c r="I104" s="67"/>
      <c r="J104" s="114"/>
      <c r="K104" s="67"/>
      <c r="L104" s="114"/>
      <c r="M104" s="67"/>
      <c r="N104" s="114"/>
      <c r="O104" s="67"/>
      <c r="P104" s="115" t="s">
        <v>96</v>
      </c>
      <c r="Q104" s="115"/>
      <c r="R104" s="115" t="s">
        <v>105</v>
      </c>
      <c r="S104" s="114"/>
      <c r="T104" s="69"/>
      <c r="U104" s="114">
        <v>329</v>
      </c>
      <c r="V104" s="69"/>
      <c r="W104" s="114">
        <v>0</v>
      </c>
      <c r="X104" s="69"/>
      <c r="Y104" s="114">
        <v>42</v>
      </c>
      <c r="Z104" s="69"/>
      <c r="AA104" s="114">
        <v>712</v>
      </c>
      <c r="AB104" s="69"/>
      <c r="AC104" s="114">
        <v>754</v>
      </c>
      <c r="AD104" s="69"/>
      <c r="AE104" s="114">
        <f t="shared" si="6"/>
        <v>754</v>
      </c>
      <c r="AF104" s="69"/>
      <c r="AG104" s="114">
        <f t="shared" si="7"/>
        <v>1083</v>
      </c>
    </row>
    <row r="105" spans="2:64" s="53" customFormat="1" ht="12" customHeight="1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7"/>
      <c r="P105" s="102" t="s">
        <v>25</v>
      </c>
      <c r="Q105" s="102" t="s">
        <v>27</v>
      </c>
      <c r="R105" s="102"/>
      <c r="S105" s="117"/>
      <c r="T105" s="117"/>
      <c r="U105" s="116">
        <f>SUM(U106:U108)</f>
        <v>-655</v>
      </c>
      <c r="V105" s="116"/>
      <c r="W105" s="116">
        <f>SUM(W106:W108)</f>
        <v>-8904</v>
      </c>
      <c r="X105" s="116"/>
      <c r="Y105" s="116">
        <f>SUM(Y106:Y108)</f>
        <v>-170</v>
      </c>
      <c r="Z105" s="116"/>
      <c r="AA105" s="116">
        <f>SUM(AA106:AA108)</f>
        <v>-319</v>
      </c>
      <c r="AB105" s="116"/>
      <c r="AC105" s="116">
        <f>SUM(AC106:AC108)</f>
        <v>-489</v>
      </c>
      <c r="AD105" s="116"/>
      <c r="AE105" s="116">
        <f t="shared" si="6"/>
        <v>-9393</v>
      </c>
      <c r="AF105" s="116"/>
      <c r="AG105" s="116">
        <f t="shared" si="7"/>
        <v>-10048</v>
      </c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</row>
    <row r="106" spans="2:64" s="42" customFormat="1" ht="12" customHeight="1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2"/>
      <c r="P106" s="136" t="s">
        <v>92</v>
      </c>
      <c r="Q106" s="137"/>
      <c r="R106" s="136" t="s">
        <v>93</v>
      </c>
      <c r="S106" s="112"/>
      <c r="T106" s="112"/>
      <c r="U106" s="111">
        <v>0</v>
      </c>
      <c r="V106" s="111"/>
      <c r="W106" s="111">
        <v>0</v>
      </c>
      <c r="X106" s="111"/>
      <c r="Y106" s="111">
        <v>0</v>
      </c>
      <c r="Z106" s="111"/>
      <c r="AA106" s="111">
        <v>0</v>
      </c>
      <c r="AB106" s="111"/>
      <c r="AC106" s="111">
        <v>0</v>
      </c>
      <c r="AD106" s="111"/>
      <c r="AE106" s="111">
        <f t="shared" si="6"/>
        <v>0</v>
      </c>
      <c r="AF106" s="111"/>
      <c r="AG106" s="111">
        <f t="shared" si="7"/>
        <v>0</v>
      </c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</row>
    <row r="107" spans="2:33" s="54" customFormat="1" ht="12" customHeight="1"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2"/>
      <c r="P107" s="136" t="s">
        <v>94</v>
      </c>
      <c r="Q107" s="136"/>
      <c r="R107" s="136" t="s">
        <v>95</v>
      </c>
      <c r="S107" s="112"/>
      <c r="T107" s="112"/>
      <c r="U107" s="111">
        <v>0</v>
      </c>
      <c r="V107" s="111"/>
      <c r="W107" s="111">
        <v>-8904</v>
      </c>
      <c r="X107" s="111"/>
      <c r="Y107" s="111">
        <v>0</v>
      </c>
      <c r="Z107" s="111"/>
      <c r="AA107" s="111">
        <v>0</v>
      </c>
      <c r="AB107" s="111"/>
      <c r="AC107" s="111">
        <v>0</v>
      </c>
      <c r="AD107" s="111"/>
      <c r="AE107" s="111">
        <f t="shared" si="6"/>
        <v>-8904</v>
      </c>
      <c r="AF107" s="111"/>
      <c r="AG107" s="111">
        <f t="shared" si="7"/>
        <v>-8904</v>
      </c>
    </row>
    <row r="108" spans="2:33" s="48" customFormat="1" ht="12" customHeight="1"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2"/>
      <c r="P108" s="136" t="s">
        <v>96</v>
      </c>
      <c r="Q108" s="136"/>
      <c r="R108" s="136" t="s">
        <v>105</v>
      </c>
      <c r="S108" s="112"/>
      <c r="T108" s="112"/>
      <c r="U108" s="124">
        <v>-655</v>
      </c>
      <c r="V108" s="163"/>
      <c r="W108" s="124">
        <v>0</v>
      </c>
      <c r="X108" s="163"/>
      <c r="Y108" s="124">
        <v>-170</v>
      </c>
      <c r="Z108" s="163"/>
      <c r="AA108" s="124">
        <v>-319</v>
      </c>
      <c r="AB108" s="163"/>
      <c r="AC108" s="124">
        <v>-489</v>
      </c>
      <c r="AD108" s="111"/>
      <c r="AE108" s="111">
        <f t="shared" si="6"/>
        <v>-489</v>
      </c>
      <c r="AF108" s="111"/>
      <c r="AG108" s="111">
        <f t="shared" si="7"/>
        <v>-1144</v>
      </c>
    </row>
    <row r="109" spans="2:33" s="45" customFormat="1" ht="12" customHeight="1">
      <c r="B109" s="138">
        <f>D109+N109</f>
        <v>22784</v>
      </c>
      <c r="C109" s="138"/>
      <c r="D109" s="138">
        <f>F109+L109</f>
        <v>-4556</v>
      </c>
      <c r="E109" s="138"/>
      <c r="F109" s="138">
        <f>AC99+AC101+AC105</f>
        <v>4026</v>
      </c>
      <c r="G109" s="138"/>
      <c r="H109" s="138">
        <f>AA99+AA101+AA105</f>
        <v>14500</v>
      </c>
      <c r="I109" s="138"/>
      <c r="J109" s="138">
        <f>Y99+Y101+Y105</f>
        <v>-10474</v>
      </c>
      <c r="K109" s="138"/>
      <c r="L109" s="138">
        <f>W99+W101+W105</f>
        <v>-8582</v>
      </c>
      <c r="M109" s="138"/>
      <c r="N109" s="138">
        <f>U99+U101+U105</f>
        <v>27340</v>
      </c>
      <c r="O109" s="129"/>
      <c r="P109" s="139" t="s">
        <v>28</v>
      </c>
      <c r="Q109" s="139" t="s">
        <v>97</v>
      </c>
      <c r="R109" s="139"/>
      <c r="S109" s="117"/>
      <c r="T109" s="117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</row>
    <row r="110" spans="2:33" s="45" customFormat="1" ht="12" customHeight="1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7"/>
      <c r="P110" s="140"/>
      <c r="Q110" s="140" t="s">
        <v>98</v>
      </c>
      <c r="R110" s="140"/>
      <c r="S110" s="117"/>
      <c r="T110" s="117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</row>
    <row r="111" spans="2:64" s="56" customFormat="1" ht="12" customHeight="1" thickBot="1">
      <c r="B111" s="141"/>
      <c r="C111" s="142"/>
      <c r="D111" s="141"/>
      <c r="E111" s="142"/>
      <c r="F111" s="141"/>
      <c r="G111" s="142"/>
      <c r="H111" s="141"/>
      <c r="I111" s="142"/>
      <c r="J111" s="141"/>
      <c r="K111" s="142"/>
      <c r="L111" s="141"/>
      <c r="M111" s="142"/>
      <c r="N111" s="141"/>
      <c r="O111" s="141"/>
      <c r="P111" s="143"/>
      <c r="Q111" s="143" t="s">
        <v>99</v>
      </c>
      <c r="R111" s="143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</row>
    <row r="112" spans="2:33" s="45" customFormat="1" ht="21" customHeight="1">
      <c r="B112" s="76" t="s">
        <v>16</v>
      </c>
      <c r="C112" s="76"/>
      <c r="D112" s="77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</row>
    <row r="113" spans="2:33" s="45" customFormat="1" ht="3.75" customHeight="1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1"/>
      <c r="P113" s="82"/>
      <c r="Q113" s="83"/>
      <c r="R113" s="84"/>
      <c r="S113" s="84"/>
      <c r="T113" s="85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</row>
    <row r="114" spans="2:33" s="45" customFormat="1" ht="12.75">
      <c r="B114" s="86" t="s">
        <v>14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8"/>
      <c r="P114" s="89" t="s">
        <v>6</v>
      </c>
      <c r="Q114" s="72"/>
      <c r="R114" s="90" t="s">
        <v>31</v>
      </c>
      <c r="S114" s="90"/>
      <c r="T114" s="91"/>
      <c r="U114" s="92" t="s">
        <v>15</v>
      </c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133"/>
    </row>
    <row r="115" spans="2:33" s="45" customFormat="1" ht="2.25" customHeight="1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7"/>
      <c r="Q115" s="88"/>
      <c r="R115" s="87"/>
      <c r="S115" s="87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</row>
    <row r="116" spans="2:33" s="37" customFormat="1" ht="11.25">
      <c r="B116" s="10" t="s">
        <v>107</v>
      </c>
      <c r="C116" s="5"/>
      <c r="D116" s="9" t="s">
        <v>119</v>
      </c>
      <c r="E116" s="9"/>
      <c r="F116" s="9"/>
      <c r="G116" s="9"/>
      <c r="H116" s="9"/>
      <c r="I116" s="9"/>
      <c r="J116" s="9"/>
      <c r="K116" s="9"/>
      <c r="L116" s="9"/>
      <c r="M116" s="5"/>
      <c r="N116" s="9" t="s">
        <v>110</v>
      </c>
      <c r="O116" s="3"/>
      <c r="P116" s="10"/>
      <c r="Q116" s="23"/>
      <c r="R116" s="10" t="s">
        <v>32</v>
      </c>
      <c r="S116" s="10"/>
      <c r="U116" s="9" t="s">
        <v>110</v>
      </c>
      <c r="V116" s="5"/>
      <c r="W116" s="9"/>
      <c r="X116" s="9"/>
      <c r="Y116" s="9"/>
      <c r="Z116" s="9"/>
      <c r="AA116" s="9"/>
      <c r="AB116" s="9"/>
      <c r="AC116" s="9"/>
      <c r="AD116" s="9"/>
      <c r="AE116" s="164" t="s">
        <v>119</v>
      </c>
      <c r="AF116" s="5"/>
      <c r="AG116" s="10" t="s">
        <v>107</v>
      </c>
    </row>
    <row r="117" spans="2:33" s="38" customFormat="1" ht="2.25" customHeight="1">
      <c r="B117" s="23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10"/>
      <c r="Q117" s="23"/>
      <c r="R117" s="10"/>
      <c r="S117" s="10"/>
      <c r="U117" s="3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23"/>
    </row>
    <row r="118" spans="2:33" s="38" customFormat="1" ht="11.25">
      <c r="B118" s="24" t="s">
        <v>108</v>
      </c>
      <c r="C118" s="5"/>
      <c r="D118" s="25" t="s">
        <v>120</v>
      </c>
      <c r="E118" s="5"/>
      <c r="F118" s="9" t="s">
        <v>152</v>
      </c>
      <c r="G118" s="21"/>
      <c r="H118" s="9"/>
      <c r="I118" s="21"/>
      <c r="J118" s="9"/>
      <c r="K118" s="5"/>
      <c r="L118" s="9" t="s">
        <v>112</v>
      </c>
      <c r="M118" s="5"/>
      <c r="N118" s="9" t="s">
        <v>115</v>
      </c>
      <c r="O118" s="3"/>
      <c r="P118" s="10"/>
      <c r="Q118" s="23"/>
      <c r="R118" s="10"/>
      <c r="S118" s="10"/>
      <c r="U118" s="9" t="s">
        <v>115</v>
      </c>
      <c r="V118" s="5"/>
      <c r="W118" s="9" t="s">
        <v>112</v>
      </c>
      <c r="X118" s="26"/>
      <c r="Y118" s="9" t="s">
        <v>152</v>
      </c>
      <c r="Z118" s="21"/>
      <c r="AA118" s="9"/>
      <c r="AB118" s="21"/>
      <c r="AC118" s="9"/>
      <c r="AD118" s="26"/>
      <c r="AE118" s="25" t="s">
        <v>120</v>
      </c>
      <c r="AF118" s="5"/>
      <c r="AG118" s="24" t="s">
        <v>108</v>
      </c>
    </row>
    <row r="119" spans="2:33" s="38" customFormat="1" ht="2.25" customHeight="1">
      <c r="B119" s="27"/>
      <c r="C119" s="5"/>
      <c r="D119" s="25"/>
      <c r="E119" s="5"/>
      <c r="F119" s="3"/>
      <c r="G119" s="3"/>
      <c r="H119" s="3"/>
      <c r="I119" s="3"/>
      <c r="J119" s="3"/>
      <c r="K119" s="5"/>
      <c r="L119" s="3"/>
      <c r="M119" s="5"/>
      <c r="N119" s="27"/>
      <c r="O119" s="3"/>
      <c r="P119" s="10"/>
      <c r="Q119" s="23"/>
      <c r="R119" s="10"/>
      <c r="S119" s="10"/>
      <c r="U119" s="27"/>
      <c r="V119" s="5"/>
      <c r="W119" s="3"/>
      <c r="X119" s="26"/>
      <c r="Y119" s="3"/>
      <c r="Z119" s="3"/>
      <c r="AA119" s="3"/>
      <c r="AB119" s="3"/>
      <c r="AC119" s="3"/>
      <c r="AD119" s="3"/>
      <c r="AE119" s="25"/>
      <c r="AF119" s="5"/>
      <c r="AG119" s="27"/>
    </row>
    <row r="120" spans="2:33" s="39" customFormat="1" ht="11.25">
      <c r="B120" s="27" t="s">
        <v>109</v>
      </c>
      <c r="C120" s="26"/>
      <c r="D120" s="25"/>
      <c r="E120" s="26"/>
      <c r="F120" s="25" t="s">
        <v>120</v>
      </c>
      <c r="G120" s="4"/>
      <c r="H120" s="9" t="s">
        <v>150</v>
      </c>
      <c r="I120" s="3"/>
      <c r="J120" s="9" t="s">
        <v>151</v>
      </c>
      <c r="K120" s="26"/>
      <c r="L120" s="25" t="s">
        <v>114</v>
      </c>
      <c r="M120" s="26"/>
      <c r="N120" s="25" t="s">
        <v>116</v>
      </c>
      <c r="O120" s="4"/>
      <c r="P120" s="19"/>
      <c r="Q120" s="29"/>
      <c r="R120" s="19"/>
      <c r="S120" s="19"/>
      <c r="U120" s="25" t="s">
        <v>116</v>
      </c>
      <c r="V120" s="26"/>
      <c r="W120" s="25" t="s">
        <v>114</v>
      </c>
      <c r="X120" s="26"/>
      <c r="Y120" s="9" t="s">
        <v>151</v>
      </c>
      <c r="Z120" s="4"/>
      <c r="AA120" s="9" t="s">
        <v>150</v>
      </c>
      <c r="AB120" s="4"/>
      <c r="AC120" s="25" t="s">
        <v>120</v>
      </c>
      <c r="AD120" s="26"/>
      <c r="AE120" s="25"/>
      <c r="AF120" s="26"/>
      <c r="AG120" s="27" t="s">
        <v>109</v>
      </c>
    </row>
    <row r="121" spans="2:33" s="39" customFormat="1" ht="11.25">
      <c r="B121" s="27"/>
      <c r="C121" s="26"/>
      <c r="D121" s="25"/>
      <c r="E121" s="26"/>
      <c r="F121" s="25"/>
      <c r="G121" s="4"/>
      <c r="H121" s="25" t="s">
        <v>153</v>
      </c>
      <c r="I121" s="4"/>
      <c r="J121" s="25" t="s">
        <v>154</v>
      </c>
      <c r="K121" s="26"/>
      <c r="L121" s="25" t="s">
        <v>113</v>
      </c>
      <c r="M121" s="26"/>
      <c r="N121" s="25" t="s">
        <v>117</v>
      </c>
      <c r="O121" s="4"/>
      <c r="P121" s="19"/>
      <c r="Q121" s="29"/>
      <c r="R121" s="19"/>
      <c r="S121" s="19"/>
      <c r="U121" s="25" t="s">
        <v>117</v>
      </c>
      <c r="V121" s="26"/>
      <c r="W121" s="25" t="s">
        <v>113</v>
      </c>
      <c r="X121" s="26"/>
      <c r="Y121" s="25" t="s">
        <v>154</v>
      </c>
      <c r="Z121" s="4"/>
      <c r="AA121" s="25" t="s">
        <v>153</v>
      </c>
      <c r="AB121" s="4"/>
      <c r="AC121" s="25"/>
      <c r="AD121" s="26"/>
      <c r="AE121" s="25"/>
      <c r="AF121" s="26"/>
      <c r="AG121" s="27"/>
    </row>
    <row r="122" spans="2:33" s="39" customFormat="1" ht="11.25">
      <c r="B122" s="27"/>
      <c r="C122" s="26"/>
      <c r="D122" s="25"/>
      <c r="E122" s="26"/>
      <c r="F122" s="25"/>
      <c r="G122" s="4"/>
      <c r="H122" s="25" t="s">
        <v>155</v>
      </c>
      <c r="I122" s="4"/>
      <c r="J122" s="25"/>
      <c r="K122" s="26"/>
      <c r="L122" s="25" t="s">
        <v>111</v>
      </c>
      <c r="M122" s="26"/>
      <c r="N122" s="25" t="s">
        <v>118</v>
      </c>
      <c r="O122" s="4"/>
      <c r="P122" s="19"/>
      <c r="Q122" s="29"/>
      <c r="R122" s="19"/>
      <c r="S122" s="19"/>
      <c r="U122" s="25" t="s">
        <v>118</v>
      </c>
      <c r="V122" s="26"/>
      <c r="W122" s="25" t="s">
        <v>111</v>
      </c>
      <c r="X122" s="26"/>
      <c r="Y122" s="25"/>
      <c r="Z122" s="4"/>
      <c r="AA122" s="25" t="s">
        <v>155</v>
      </c>
      <c r="AB122" s="4"/>
      <c r="AC122" s="25"/>
      <c r="AD122" s="26"/>
      <c r="AE122" s="25"/>
      <c r="AF122" s="26"/>
      <c r="AG122" s="27"/>
    </row>
    <row r="123" spans="2:33" s="45" customFormat="1" ht="2.25" customHeight="1">
      <c r="B123" s="94"/>
      <c r="C123" s="95"/>
      <c r="D123" s="96"/>
      <c r="E123" s="95"/>
      <c r="F123" s="96"/>
      <c r="G123" s="95"/>
      <c r="H123" s="96"/>
      <c r="I123" s="95"/>
      <c r="J123" s="96"/>
      <c r="K123" s="95"/>
      <c r="L123" s="96"/>
      <c r="M123" s="95"/>
      <c r="N123" s="96"/>
      <c r="O123" s="95"/>
      <c r="P123" s="97"/>
      <c r="Q123" s="97"/>
      <c r="R123" s="97"/>
      <c r="S123" s="97"/>
      <c r="T123" s="97"/>
      <c r="U123" s="94"/>
      <c r="V123" s="95"/>
      <c r="W123" s="96"/>
      <c r="X123" s="95"/>
      <c r="Y123" s="96"/>
      <c r="Z123" s="95"/>
      <c r="AA123" s="96"/>
      <c r="AB123" s="95"/>
      <c r="AC123" s="96"/>
      <c r="AD123" s="95"/>
      <c r="AE123" s="96"/>
      <c r="AF123" s="95"/>
      <c r="AG123" s="96"/>
    </row>
    <row r="124" spans="2:33" ht="12" customHeight="1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P124" s="144" t="s">
        <v>28</v>
      </c>
      <c r="Q124" s="145" t="s">
        <v>97</v>
      </c>
      <c r="R124" s="145"/>
      <c r="S124" s="146"/>
      <c r="U124" s="147">
        <f>N109</f>
        <v>27340</v>
      </c>
      <c r="V124" s="147"/>
      <c r="W124" s="147">
        <f>L109</f>
        <v>-8582</v>
      </c>
      <c r="X124" s="147"/>
      <c r="Y124" s="147">
        <f>J109</f>
        <v>-10474</v>
      </c>
      <c r="Z124" s="147"/>
      <c r="AA124" s="147">
        <f>H109</f>
        <v>14500</v>
      </c>
      <c r="AB124" s="147"/>
      <c r="AC124" s="147">
        <f>F109</f>
        <v>4026</v>
      </c>
      <c r="AD124" s="147"/>
      <c r="AE124" s="147">
        <f>W124+AC124</f>
        <v>-4556</v>
      </c>
      <c r="AF124" s="147"/>
      <c r="AG124" s="147">
        <f>AE124+U124</f>
        <v>22784</v>
      </c>
    </row>
    <row r="125" spans="2:33" ht="12" customHeight="1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P125" s="148"/>
      <c r="Q125" s="149" t="s">
        <v>98</v>
      </c>
      <c r="R125" s="149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</row>
    <row r="126" spans="2:33" s="57" customFormat="1" ht="12" customHeight="1">
      <c r="B126" s="150"/>
      <c r="C126" s="151"/>
      <c r="D126" s="150"/>
      <c r="E126" s="152"/>
      <c r="F126" s="150"/>
      <c r="G126" s="152"/>
      <c r="H126" s="150"/>
      <c r="I126" s="152"/>
      <c r="J126" s="150"/>
      <c r="K126" s="152"/>
      <c r="L126" s="150"/>
      <c r="M126" s="152"/>
      <c r="N126" s="150"/>
      <c r="O126" s="152"/>
      <c r="P126" s="153"/>
      <c r="Q126" s="153" t="s">
        <v>99</v>
      </c>
      <c r="R126" s="153"/>
      <c r="S126" s="150"/>
      <c r="T126" s="151"/>
      <c r="U126" s="150"/>
      <c r="V126" s="151"/>
      <c r="W126" s="150"/>
      <c r="X126" s="151"/>
      <c r="Y126" s="150"/>
      <c r="Z126" s="151"/>
      <c r="AA126" s="150"/>
      <c r="AB126" s="151"/>
      <c r="AC126" s="150"/>
      <c r="AD126" s="151"/>
      <c r="AE126" s="150"/>
      <c r="AF126" s="151"/>
      <c r="AG126" s="150"/>
    </row>
    <row r="127" spans="2:33" s="39" customFormat="1" ht="12" customHeight="1">
      <c r="B127" s="116">
        <f>D127+N127</f>
        <v>-286</v>
      </c>
      <c r="C127" s="116"/>
      <c r="D127" s="116">
        <f>F127+L127</f>
        <v>-196</v>
      </c>
      <c r="E127" s="116"/>
      <c r="F127" s="116">
        <v>-196</v>
      </c>
      <c r="G127" s="116"/>
      <c r="H127" s="116">
        <v>-140</v>
      </c>
      <c r="I127" s="116"/>
      <c r="J127" s="116">
        <v>-56</v>
      </c>
      <c r="K127" s="116"/>
      <c r="L127" s="116">
        <v>0</v>
      </c>
      <c r="M127" s="116"/>
      <c r="N127" s="116">
        <v>-90</v>
      </c>
      <c r="O127" s="117"/>
      <c r="P127" s="154" t="s">
        <v>29</v>
      </c>
      <c r="Q127" s="154" t="s">
        <v>100</v>
      </c>
      <c r="R127" s="154"/>
      <c r="S127" s="117"/>
      <c r="T127" s="117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</row>
    <row r="128" spans="2:33" s="39" customFormat="1" ht="12" customHeight="1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7"/>
      <c r="P128" s="155"/>
      <c r="Q128" s="156" t="s">
        <v>101</v>
      </c>
      <c r="R128" s="156"/>
      <c r="S128" s="117"/>
      <c r="T128" s="117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</row>
    <row r="129" spans="2:33" s="40" customFormat="1" ht="12" customHeight="1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7"/>
      <c r="P129" s="155"/>
      <c r="Q129" s="156" t="s">
        <v>102</v>
      </c>
      <c r="R129" s="156"/>
      <c r="S129" s="117"/>
      <c r="T129" s="117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</row>
    <row r="130" spans="2:64" s="37" customFormat="1" ht="12" customHeight="1">
      <c r="B130" s="128">
        <f>D130+N130</f>
        <v>23070</v>
      </c>
      <c r="C130" s="116"/>
      <c r="D130" s="128">
        <f>F130+L130</f>
        <v>-4360</v>
      </c>
      <c r="E130" s="116"/>
      <c r="F130" s="128">
        <f>AC124-F127</f>
        <v>4222</v>
      </c>
      <c r="G130" s="116"/>
      <c r="H130" s="128">
        <f>AA124-H127</f>
        <v>14640</v>
      </c>
      <c r="I130" s="116"/>
      <c r="J130" s="128">
        <f>Y124-J127</f>
        <v>-10418</v>
      </c>
      <c r="K130" s="116"/>
      <c r="L130" s="128">
        <f>W124-L127</f>
        <v>-8582</v>
      </c>
      <c r="M130" s="116"/>
      <c r="N130" s="128">
        <f>U124-N127</f>
        <v>27430</v>
      </c>
      <c r="O130" s="117"/>
      <c r="P130" s="157" t="s">
        <v>30</v>
      </c>
      <c r="Q130" s="157" t="s">
        <v>103</v>
      </c>
      <c r="R130" s="157"/>
      <c r="S130" s="117"/>
      <c r="T130" s="117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</row>
    <row r="131" spans="2:64" s="44" customFormat="1" ht="12" customHeight="1" thickBot="1">
      <c r="B131" s="73"/>
      <c r="C131" s="74"/>
      <c r="D131" s="73"/>
      <c r="E131" s="74"/>
      <c r="F131" s="73"/>
      <c r="G131" s="74"/>
      <c r="H131" s="73"/>
      <c r="I131" s="74"/>
      <c r="J131" s="73"/>
      <c r="K131" s="74"/>
      <c r="L131" s="73"/>
      <c r="M131" s="74"/>
      <c r="N131" s="73"/>
      <c r="O131" s="73"/>
      <c r="P131" s="75"/>
      <c r="Q131" s="75" t="s">
        <v>104</v>
      </c>
      <c r="R131" s="75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</row>
    <row r="132" spans="2:64" s="37" customFormat="1" ht="12" customHeight="1">
      <c r="B132" s="15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</row>
    <row r="133" spans="2:64" s="37" customFormat="1" ht="12" customHeight="1">
      <c r="B133" s="160">
        <v>0</v>
      </c>
      <c r="C133" s="161">
        <f>IF(B133="(P)","Estimación provisional",IF(B133="(A)","Estimación avance",""))</f>
      </c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</row>
    <row r="134" spans="2:64" s="53" customFormat="1" ht="12" customHeight="1">
      <c r="B134" s="160" t="s">
        <v>156</v>
      </c>
      <c r="C134" s="161" t="s">
        <v>188</v>
      </c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</row>
    <row r="135" spans="2:64" s="37" customFormat="1" ht="12" customHeight="1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</row>
    <row r="137" spans="2:33" s="45" customFormat="1" ht="12" customHeight="1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</row>
    <row r="138" spans="2:33" s="45" customFormat="1" ht="12" customHeight="1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</row>
    <row r="139" spans="2:33" s="45" customFormat="1" ht="12" customHeight="1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</row>
    <row r="140" spans="2:33" s="45" customFormat="1" ht="12" customHeight="1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</row>
    <row r="141" spans="2:33" s="45" customFormat="1" ht="12" customHeight="1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</row>
    <row r="142" spans="2:33" s="45" customFormat="1" ht="12" customHeight="1">
      <c r="B142" s="158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</row>
    <row r="143" spans="2:33" s="45" customFormat="1" ht="12" customHeight="1">
      <c r="B143" s="15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</row>
    <row r="144" spans="2:33" s="45" customFormat="1" ht="12" customHeight="1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</row>
    <row r="145" spans="2:33" s="45" customFormat="1" ht="12" customHeight="1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</row>
    <row r="146" spans="2:33" s="45" customFormat="1" ht="12" customHeight="1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</row>
    <row r="147" spans="2:33" s="45" customFormat="1" ht="12" customHeight="1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</row>
    <row r="148" spans="2:33" s="45" customFormat="1" ht="12" customHeight="1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</row>
    <row r="149" spans="2:64" s="53" customFormat="1" ht="12" customHeight="1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</row>
    <row r="151" spans="2:64" s="37" customFormat="1" ht="12" customHeight="1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</row>
  </sheetData>
  <sheetProtection/>
  <printOptions/>
  <pageMargins left="0.9448818897637796" right="0.11811023622047245" top="0.2362204724409449" bottom="0.3937007874015748" header="0" footer="0.1968503937007874"/>
  <pageSetup horizontalDpi="600" verticalDpi="600" orientation="landscape" paperSize="9" scale="69" r:id="rId1"/>
  <headerFooter alignWithMargins="0">
    <oddFooter>&amp;R&amp;9INE - &amp;D</oddFooter>
  </headerFooter>
  <rowBreaks count="2" manualBreakCount="2">
    <brk id="27" min="1" max="32" man="1"/>
    <brk id="85" min="1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BN151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3.421875" style="33" customWidth="1"/>
    <col min="2" max="2" width="9.8515625" style="117" customWidth="1"/>
    <col min="3" max="3" width="0.5625" style="117" customWidth="1"/>
    <col min="4" max="4" width="9.57421875" style="117" customWidth="1"/>
    <col min="5" max="5" width="0.42578125" style="117" customWidth="1"/>
    <col min="6" max="6" width="10.57421875" style="117" customWidth="1"/>
    <col min="7" max="7" width="0.5625" style="117" customWidth="1"/>
    <col min="8" max="8" width="10.57421875" style="117" customWidth="1"/>
    <col min="9" max="9" width="0.5625" style="117" customWidth="1"/>
    <col min="10" max="10" width="10.57421875" style="117" customWidth="1"/>
    <col min="11" max="11" width="0.5625" style="117" customWidth="1"/>
    <col min="12" max="12" width="10.57421875" style="117" customWidth="1"/>
    <col min="13" max="13" width="0.5625" style="117" customWidth="1"/>
    <col min="14" max="14" width="11.421875" style="117" customWidth="1"/>
    <col min="15" max="15" width="0.5625" style="117" customWidth="1"/>
    <col min="16" max="16" width="7.28125" style="117" customWidth="1"/>
    <col min="17" max="17" width="0.5625" style="117" customWidth="1"/>
    <col min="18" max="18" width="3.57421875" style="117" customWidth="1"/>
    <col min="19" max="19" width="27.00390625" style="117" customWidth="1"/>
    <col min="20" max="20" width="0.5625" style="117" customWidth="1"/>
    <col min="21" max="21" width="11.421875" style="117" customWidth="1"/>
    <col min="22" max="22" width="0.5625" style="117" customWidth="1"/>
    <col min="23" max="23" width="10.00390625" style="117" bestFit="1" customWidth="1"/>
    <col min="24" max="24" width="0.5625" style="117" customWidth="1"/>
    <col min="25" max="25" width="10.00390625" style="117" bestFit="1" customWidth="1"/>
    <col min="26" max="26" width="0.5625" style="117" customWidth="1"/>
    <col min="27" max="27" width="10.00390625" style="117" bestFit="1" customWidth="1"/>
    <col min="28" max="28" width="0.5625" style="117" customWidth="1"/>
    <col min="29" max="29" width="12.140625" style="117" bestFit="1" customWidth="1"/>
    <col min="30" max="30" width="0.5625" style="117" customWidth="1"/>
    <col min="31" max="31" width="8.7109375" style="117" customWidth="1"/>
    <col min="32" max="32" width="0.5625" style="117" customWidth="1"/>
    <col min="33" max="33" width="10.00390625" style="117" bestFit="1" customWidth="1"/>
    <col min="34" max="16384" width="11.421875" style="33" customWidth="1"/>
  </cols>
  <sheetData>
    <row r="2" spans="2:66" ht="24.75" customHeight="1">
      <c r="B2" s="17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20.25" customHeight="1">
      <c r="B3" s="172" t="s">
        <v>106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31" t="s">
        <v>171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32" t="s">
        <v>146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33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2:33" ht="17.25" customHeight="1">
      <c r="B7" s="3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2:33" ht="17.25" customHeight="1">
      <c r="B8" s="35" t="s">
        <v>121</v>
      </c>
      <c r="C8" s="35"/>
      <c r="D8" s="28"/>
      <c r="E8" s="14"/>
      <c r="F8" s="14"/>
      <c r="G8" s="14"/>
      <c r="H8" s="14"/>
      <c r="I8" s="14"/>
      <c r="J8" s="14"/>
      <c r="K8" s="14"/>
      <c r="L8" s="14"/>
      <c r="M8" s="14"/>
      <c r="N8" s="14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2:33" s="1" customFormat="1" ht="3.7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2:33" s="37" customFormat="1" ht="12" customHeight="1">
      <c r="B10" s="20" t="s">
        <v>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6</v>
      </c>
      <c r="Q10" s="13"/>
      <c r="R10" s="19" t="s">
        <v>31</v>
      </c>
      <c r="S10" s="19"/>
      <c r="U10" s="20" t="s">
        <v>9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0"/>
    </row>
    <row r="11" spans="2:19" s="37" customFormat="1" ht="2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2:33" s="37" customFormat="1" ht="11.25">
      <c r="B12" s="10" t="s">
        <v>107</v>
      </c>
      <c r="C12" s="5"/>
      <c r="D12" s="9" t="s">
        <v>119</v>
      </c>
      <c r="E12" s="9"/>
      <c r="F12" s="9"/>
      <c r="G12" s="9"/>
      <c r="H12" s="9"/>
      <c r="I12" s="9"/>
      <c r="J12" s="9"/>
      <c r="K12" s="9"/>
      <c r="L12" s="9"/>
      <c r="M12" s="5"/>
      <c r="N12" s="9" t="s">
        <v>110</v>
      </c>
      <c r="O12" s="3"/>
      <c r="P12" s="10"/>
      <c r="Q12" s="23"/>
      <c r="R12" s="10" t="s">
        <v>32</v>
      </c>
      <c r="S12" s="10"/>
      <c r="U12" s="9" t="s">
        <v>110</v>
      </c>
      <c r="V12" s="5"/>
      <c r="W12" s="9"/>
      <c r="X12" s="9"/>
      <c r="Y12" s="9"/>
      <c r="Z12" s="9"/>
      <c r="AA12" s="9"/>
      <c r="AB12" s="9"/>
      <c r="AC12" s="9"/>
      <c r="AD12" s="9"/>
      <c r="AE12" s="164" t="s">
        <v>119</v>
      </c>
      <c r="AF12" s="5"/>
      <c r="AG12" s="10" t="s">
        <v>107</v>
      </c>
    </row>
    <row r="13" spans="2:33" s="38" customFormat="1" ht="2.25" customHeight="1">
      <c r="B13" s="23"/>
      <c r="C13" s="5"/>
      <c r="D13" s="3"/>
      <c r="E13" s="3"/>
      <c r="F13" s="3"/>
      <c r="G13" s="3"/>
      <c r="H13" s="3"/>
      <c r="I13" s="3"/>
      <c r="J13" s="3"/>
      <c r="K13" s="3"/>
      <c r="L13" s="3"/>
      <c r="M13" s="5"/>
      <c r="N13" s="3"/>
      <c r="O13" s="3"/>
      <c r="P13" s="10"/>
      <c r="Q13" s="23"/>
      <c r="R13" s="10"/>
      <c r="S13" s="10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23"/>
    </row>
    <row r="14" spans="2:33" s="38" customFormat="1" ht="11.25">
      <c r="B14" s="24" t="s">
        <v>108</v>
      </c>
      <c r="C14" s="5"/>
      <c r="D14" s="25" t="s">
        <v>120</v>
      </c>
      <c r="E14" s="5"/>
      <c r="F14" s="9" t="s">
        <v>152</v>
      </c>
      <c r="G14" s="21"/>
      <c r="H14" s="9"/>
      <c r="I14" s="21"/>
      <c r="J14" s="9"/>
      <c r="K14" s="5"/>
      <c r="L14" s="9" t="s">
        <v>112</v>
      </c>
      <c r="M14" s="5"/>
      <c r="N14" s="9" t="s">
        <v>115</v>
      </c>
      <c r="O14" s="3"/>
      <c r="P14" s="10"/>
      <c r="Q14" s="23"/>
      <c r="R14" s="10"/>
      <c r="S14" s="10"/>
      <c r="U14" s="9" t="s">
        <v>115</v>
      </c>
      <c r="V14" s="5"/>
      <c r="W14" s="9" t="s">
        <v>112</v>
      </c>
      <c r="X14" s="26"/>
      <c r="Y14" s="9" t="s">
        <v>152</v>
      </c>
      <c r="Z14" s="21"/>
      <c r="AA14" s="9"/>
      <c r="AB14" s="21"/>
      <c r="AC14" s="9"/>
      <c r="AD14" s="26"/>
      <c r="AE14" s="25" t="s">
        <v>120</v>
      </c>
      <c r="AF14" s="5"/>
      <c r="AG14" s="24" t="s">
        <v>108</v>
      </c>
    </row>
    <row r="15" spans="2:33" s="38" customFormat="1" ht="2.25" customHeight="1">
      <c r="B15" s="27"/>
      <c r="C15" s="5"/>
      <c r="D15" s="25"/>
      <c r="E15" s="5"/>
      <c r="F15" s="3"/>
      <c r="G15" s="3"/>
      <c r="H15" s="3"/>
      <c r="I15" s="3"/>
      <c r="J15" s="3"/>
      <c r="K15" s="5"/>
      <c r="L15" s="3"/>
      <c r="M15" s="5"/>
      <c r="N15" s="27"/>
      <c r="O15" s="3"/>
      <c r="P15" s="10"/>
      <c r="Q15" s="23"/>
      <c r="R15" s="10"/>
      <c r="S15" s="10"/>
      <c r="U15" s="27"/>
      <c r="V15" s="5"/>
      <c r="W15" s="3"/>
      <c r="X15" s="26"/>
      <c r="Y15" s="3"/>
      <c r="Z15" s="3"/>
      <c r="AA15" s="3"/>
      <c r="AB15" s="3"/>
      <c r="AC15" s="3"/>
      <c r="AD15" s="3"/>
      <c r="AE15" s="25"/>
      <c r="AF15" s="5"/>
      <c r="AG15" s="27"/>
    </row>
    <row r="16" spans="2:33" s="39" customFormat="1" ht="11.25">
      <c r="B16" s="27" t="s">
        <v>109</v>
      </c>
      <c r="C16" s="26"/>
      <c r="D16" s="25"/>
      <c r="E16" s="26"/>
      <c r="F16" s="25" t="s">
        <v>120</v>
      </c>
      <c r="G16" s="4"/>
      <c r="H16" s="9" t="s">
        <v>150</v>
      </c>
      <c r="I16" s="3"/>
      <c r="J16" s="9" t="s">
        <v>151</v>
      </c>
      <c r="K16" s="26"/>
      <c r="L16" s="25" t="s">
        <v>114</v>
      </c>
      <c r="M16" s="26"/>
      <c r="N16" s="25" t="s">
        <v>116</v>
      </c>
      <c r="O16" s="4"/>
      <c r="P16" s="19"/>
      <c r="Q16" s="29"/>
      <c r="R16" s="19"/>
      <c r="S16" s="19"/>
      <c r="U16" s="25" t="s">
        <v>116</v>
      </c>
      <c r="V16" s="26"/>
      <c r="W16" s="25" t="s">
        <v>114</v>
      </c>
      <c r="X16" s="26"/>
      <c r="Y16" s="9" t="s">
        <v>151</v>
      </c>
      <c r="Z16" s="4"/>
      <c r="AA16" s="9" t="s">
        <v>150</v>
      </c>
      <c r="AB16" s="4"/>
      <c r="AC16" s="25" t="s">
        <v>120</v>
      </c>
      <c r="AD16" s="26"/>
      <c r="AE16" s="25"/>
      <c r="AF16" s="26"/>
      <c r="AG16" s="27" t="s">
        <v>109</v>
      </c>
    </row>
    <row r="17" spans="2:33" s="39" customFormat="1" ht="11.25">
      <c r="B17" s="27"/>
      <c r="C17" s="26"/>
      <c r="D17" s="25"/>
      <c r="E17" s="26"/>
      <c r="F17" s="25"/>
      <c r="G17" s="4"/>
      <c r="H17" s="25" t="s">
        <v>153</v>
      </c>
      <c r="I17" s="4"/>
      <c r="J17" s="25" t="s">
        <v>154</v>
      </c>
      <c r="K17" s="26"/>
      <c r="L17" s="25" t="s">
        <v>113</v>
      </c>
      <c r="M17" s="26"/>
      <c r="N17" s="25" t="s">
        <v>117</v>
      </c>
      <c r="O17" s="4"/>
      <c r="P17" s="19"/>
      <c r="Q17" s="29"/>
      <c r="R17" s="19"/>
      <c r="S17" s="19"/>
      <c r="U17" s="25" t="s">
        <v>117</v>
      </c>
      <c r="V17" s="26"/>
      <c r="W17" s="25" t="s">
        <v>113</v>
      </c>
      <c r="X17" s="26"/>
      <c r="Y17" s="25" t="s">
        <v>154</v>
      </c>
      <c r="Z17" s="4"/>
      <c r="AA17" s="25" t="s">
        <v>153</v>
      </c>
      <c r="AB17" s="4"/>
      <c r="AC17" s="25"/>
      <c r="AD17" s="26"/>
      <c r="AE17" s="25"/>
      <c r="AF17" s="26"/>
      <c r="AG17" s="27"/>
    </row>
    <row r="18" spans="2:33" s="39" customFormat="1" ht="11.25">
      <c r="B18" s="27"/>
      <c r="C18" s="26"/>
      <c r="D18" s="25"/>
      <c r="E18" s="26"/>
      <c r="F18" s="25"/>
      <c r="G18" s="4"/>
      <c r="H18" s="25" t="s">
        <v>155</v>
      </c>
      <c r="I18" s="4"/>
      <c r="J18" s="25"/>
      <c r="K18" s="26"/>
      <c r="L18" s="25" t="s">
        <v>111</v>
      </c>
      <c r="M18" s="26"/>
      <c r="N18" s="25" t="s">
        <v>118</v>
      </c>
      <c r="O18" s="4"/>
      <c r="P18" s="19"/>
      <c r="Q18" s="29"/>
      <c r="R18" s="19"/>
      <c r="S18" s="19"/>
      <c r="U18" s="25" t="s">
        <v>118</v>
      </c>
      <c r="V18" s="26"/>
      <c r="W18" s="25" t="s">
        <v>111</v>
      </c>
      <c r="X18" s="26"/>
      <c r="Y18" s="25"/>
      <c r="Z18" s="4"/>
      <c r="AA18" s="25" t="s">
        <v>155</v>
      </c>
      <c r="AB18" s="4"/>
      <c r="AC18" s="25"/>
      <c r="AD18" s="26"/>
      <c r="AE18" s="25"/>
      <c r="AF18" s="26"/>
      <c r="AG18" s="27"/>
    </row>
    <row r="19" spans="2:33" s="40" customFormat="1" ht="2.25" customHeight="1">
      <c r="B19" s="16"/>
      <c r="C19" s="8"/>
      <c r="D19" s="15"/>
      <c r="E19" s="8"/>
      <c r="F19" s="15"/>
      <c r="G19" s="8"/>
      <c r="H19" s="15"/>
      <c r="I19" s="8"/>
      <c r="J19" s="15"/>
      <c r="K19" s="8"/>
      <c r="L19" s="15"/>
      <c r="M19" s="8"/>
      <c r="N19" s="15"/>
      <c r="O19" s="8"/>
      <c r="U19" s="16"/>
      <c r="V19" s="8"/>
      <c r="W19" s="15"/>
      <c r="X19" s="8"/>
      <c r="Y19" s="15"/>
      <c r="Z19" s="8"/>
      <c r="AA19" s="15"/>
      <c r="AB19" s="8"/>
      <c r="AC19" s="15"/>
      <c r="AD19" s="8"/>
      <c r="AE19" s="15"/>
      <c r="AF19" s="8"/>
      <c r="AG19" s="15"/>
    </row>
    <row r="20" spans="2:64" s="37" customFormat="1" ht="12" customHeight="1">
      <c r="B20" s="61">
        <f>D20+N20</f>
        <v>218201</v>
      </c>
      <c r="C20" s="62"/>
      <c r="D20" s="61">
        <f>F20+L20</f>
        <v>163540</v>
      </c>
      <c r="E20" s="62"/>
      <c r="F20" s="61">
        <f>F21+F22</f>
        <v>163221</v>
      </c>
      <c r="G20" s="62"/>
      <c r="H20" s="61">
        <f>H21+H22</f>
        <v>120280</v>
      </c>
      <c r="I20" s="62"/>
      <c r="J20" s="61">
        <f>J21+J22</f>
        <v>42941</v>
      </c>
      <c r="K20" s="62"/>
      <c r="L20" s="61">
        <f>L21+L22</f>
        <v>319</v>
      </c>
      <c r="M20" s="62"/>
      <c r="N20" s="61">
        <f>N21+N22</f>
        <v>54661</v>
      </c>
      <c r="O20" s="63" t="s">
        <v>8</v>
      </c>
      <c r="P20" s="64" t="s">
        <v>122</v>
      </c>
      <c r="Q20" s="64" t="s">
        <v>123</v>
      </c>
      <c r="R20" s="64"/>
      <c r="S20" s="64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2:64" s="42" customFormat="1" ht="12" customHeight="1">
      <c r="B21" s="66">
        <f>D21+N21</f>
        <v>148738</v>
      </c>
      <c r="C21" s="67"/>
      <c r="D21" s="66">
        <f>F21+L21</f>
        <v>110298</v>
      </c>
      <c r="E21" s="67"/>
      <c r="F21" s="66">
        <v>110298</v>
      </c>
      <c r="G21" s="67"/>
      <c r="H21" s="66">
        <v>89692</v>
      </c>
      <c r="I21" s="67"/>
      <c r="J21" s="66">
        <v>20606</v>
      </c>
      <c r="K21" s="67"/>
      <c r="L21" s="66">
        <v>0</v>
      </c>
      <c r="M21" s="67"/>
      <c r="N21" s="66">
        <v>38440</v>
      </c>
      <c r="O21" s="67" t="s">
        <v>8</v>
      </c>
      <c r="P21" s="68" t="s">
        <v>124</v>
      </c>
      <c r="Q21" s="68"/>
      <c r="R21" s="68" t="s">
        <v>125</v>
      </c>
      <c r="S21" s="68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</row>
    <row r="22" spans="2:64" s="42" customFormat="1" ht="12" customHeight="1">
      <c r="B22" s="66">
        <f>D22+N22</f>
        <v>69463</v>
      </c>
      <c r="C22" s="67"/>
      <c r="D22" s="66">
        <f>F22+L22</f>
        <v>53242</v>
      </c>
      <c r="E22" s="67"/>
      <c r="F22" s="66">
        <v>52923</v>
      </c>
      <c r="G22" s="67"/>
      <c r="H22" s="66">
        <v>30588</v>
      </c>
      <c r="I22" s="67"/>
      <c r="J22" s="66">
        <v>22335</v>
      </c>
      <c r="K22" s="67"/>
      <c r="L22" s="66">
        <v>319</v>
      </c>
      <c r="M22" s="67"/>
      <c r="N22" s="66">
        <v>16221</v>
      </c>
      <c r="O22" s="67" t="s">
        <v>8</v>
      </c>
      <c r="P22" s="68" t="s">
        <v>126</v>
      </c>
      <c r="Q22" s="68"/>
      <c r="R22" s="68" t="s">
        <v>127</v>
      </c>
      <c r="S22" s="68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2:64" s="37" customFormat="1" ht="12" customHeight="1">
      <c r="B23" s="61"/>
      <c r="C23" s="62"/>
      <c r="D23" s="61"/>
      <c r="E23" s="62"/>
      <c r="F23" s="61"/>
      <c r="G23" s="62"/>
      <c r="H23" s="61"/>
      <c r="I23" s="62"/>
      <c r="J23" s="61"/>
      <c r="K23" s="62"/>
      <c r="L23" s="61"/>
      <c r="M23" s="62"/>
      <c r="N23" s="61"/>
      <c r="O23" s="62"/>
      <c r="P23" s="64" t="s">
        <v>128</v>
      </c>
      <c r="Q23" s="64" t="s">
        <v>129</v>
      </c>
      <c r="R23" s="64"/>
      <c r="S23" s="64"/>
      <c r="T23" s="65"/>
      <c r="U23" s="61">
        <f>U24+U25</f>
        <v>86516</v>
      </c>
      <c r="V23" s="65"/>
      <c r="W23" s="61">
        <f>W24+W25</f>
        <v>0</v>
      </c>
      <c r="X23" s="65"/>
      <c r="Y23" s="61">
        <f>Y24+Y25</f>
        <v>31671</v>
      </c>
      <c r="Z23" s="65"/>
      <c r="AA23" s="61">
        <f>AA24+AA25</f>
        <v>133613</v>
      </c>
      <c r="AB23" s="65"/>
      <c r="AC23" s="61">
        <f>AC24+AC25</f>
        <v>165284</v>
      </c>
      <c r="AD23" s="65"/>
      <c r="AE23" s="65">
        <f>W23+AC23</f>
        <v>165284</v>
      </c>
      <c r="AF23" s="65"/>
      <c r="AG23" s="65">
        <f>AE23+U23</f>
        <v>251800</v>
      </c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2:64" s="42" customFormat="1" ht="12" customHeight="1">
      <c r="B24" s="66"/>
      <c r="C24" s="67"/>
      <c r="D24" s="66"/>
      <c r="E24" s="67"/>
      <c r="F24" s="66"/>
      <c r="G24" s="67"/>
      <c r="H24" s="66"/>
      <c r="I24" s="67"/>
      <c r="J24" s="66"/>
      <c r="K24" s="67"/>
      <c r="L24" s="66"/>
      <c r="M24" s="67"/>
      <c r="N24" s="66"/>
      <c r="O24" s="67"/>
      <c r="P24" s="68" t="s">
        <v>130</v>
      </c>
      <c r="Q24" s="68"/>
      <c r="R24" s="68" t="s">
        <v>131</v>
      </c>
      <c r="S24" s="68"/>
      <c r="T24" s="69"/>
      <c r="U24" s="69">
        <v>68901</v>
      </c>
      <c r="V24" s="69"/>
      <c r="W24" s="69">
        <v>0</v>
      </c>
      <c r="X24" s="69"/>
      <c r="Y24" s="69">
        <v>21520</v>
      </c>
      <c r="Z24" s="69"/>
      <c r="AA24" s="69">
        <v>111469</v>
      </c>
      <c r="AB24" s="69"/>
      <c r="AC24" s="69">
        <v>132989</v>
      </c>
      <c r="AD24" s="69"/>
      <c r="AE24" s="69">
        <f>W24+AC24</f>
        <v>132989</v>
      </c>
      <c r="AF24" s="69"/>
      <c r="AG24" s="69">
        <f>AE24+U24</f>
        <v>201890</v>
      </c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2:64" s="42" customFormat="1" ht="12" customHeight="1">
      <c r="B25" s="66"/>
      <c r="C25" s="67"/>
      <c r="D25" s="66"/>
      <c r="E25" s="67"/>
      <c r="F25" s="66"/>
      <c r="G25" s="67"/>
      <c r="H25" s="66"/>
      <c r="I25" s="67"/>
      <c r="J25" s="66"/>
      <c r="K25" s="67"/>
      <c r="L25" s="66"/>
      <c r="M25" s="67"/>
      <c r="N25" s="66"/>
      <c r="O25" s="67"/>
      <c r="P25" s="68" t="s">
        <v>132</v>
      </c>
      <c r="Q25" s="68"/>
      <c r="R25" s="68" t="s">
        <v>133</v>
      </c>
      <c r="S25" s="68"/>
      <c r="T25" s="69"/>
      <c r="U25" s="69">
        <v>17615</v>
      </c>
      <c r="V25" s="69"/>
      <c r="W25" s="69">
        <v>0</v>
      </c>
      <c r="X25" s="69"/>
      <c r="Y25" s="69">
        <v>10151</v>
      </c>
      <c r="Z25" s="69"/>
      <c r="AA25" s="69">
        <v>22144</v>
      </c>
      <c r="AB25" s="69"/>
      <c r="AC25" s="69">
        <v>32295</v>
      </c>
      <c r="AD25" s="69"/>
      <c r="AE25" s="69">
        <f>W25+AC25</f>
        <v>32295</v>
      </c>
      <c r="AF25" s="69"/>
      <c r="AG25" s="69">
        <f>AE25+U25</f>
        <v>49910</v>
      </c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2:64" s="59" customFormat="1" ht="12" customHeight="1">
      <c r="B26" s="70">
        <f>D26+N26</f>
        <v>33599</v>
      </c>
      <c r="C26" s="71"/>
      <c r="D26" s="70">
        <f>F26+L26</f>
        <v>1744</v>
      </c>
      <c r="E26" s="71"/>
      <c r="F26" s="70">
        <f>AC23-F20</f>
        <v>2063</v>
      </c>
      <c r="G26" s="71"/>
      <c r="H26" s="70">
        <f>AA23-H20</f>
        <v>13333</v>
      </c>
      <c r="I26" s="71"/>
      <c r="J26" s="70">
        <f>Y23-J20</f>
        <v>-11270</v>
      </c>
      <c r="K26" s="71"/>
      <c r="L26" s="70">
        <f>W23-L20</f>
        <v>-319</v>
      </c>
      <c r="M26" s="71"/>
      <c r="N26" s="70">
        <f>U23-N20</f>
        <v>31855</v>
      </c>
      <c r="O26" s="70"/>
      <c r="P26" s="72" t="s">
        <v>134</v>
      </c>
      <c r="Q26" s="72" t="s">
        <v>135</v>
      </c>
      <c r="R26" s="72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2:64" s="44" customFormat="1" ht="12" customHeight="1" thickBot="1">
      <c r="B27" s="73"/>
      <c r="C27" s="74"/>
      <c r="D27" s="73"/>
      <c r="E27" s="74"/>
      <c r="F27" s="73"/>
      <c r="G27" s="74"/>
      <c r="H27" s="73"/>
      <c r="I27" s="74"/>
      <c r="J27" s="73"/>
      <c r="K27" s="74"/>
      <c r="L27" s="73"/>
      <c r="M27" s="74"/>
      <c r="N27" s="73"/>
      <c r="O27" s="73"/>
      <c r="P27" s="75"/>
      <c r="Q27" s="75" t="s">
        <v>144</v>
      </c>
      <c r="R27" s="75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2:33" s="45" customFormat="1" ht="21" customHeight="1">
      <c r="B28" s="76" t="s">
        <v>136</v>
      </c>
      <c r="C28" s="76"/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</row>
    <row r="29" spans="2:33" s="45" customFormat="1" ht="3.75" customHeight="1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/>
      <c r="P29" s="82"/>
      <c r="Q29" s="83"/>
      <c r="R29" s="84"/>
      <c r="S29" s="84"/>
      <c r="T29" s="85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</row>
    <row r="30" spans="2:33" s="37" customFormat="1" ht="12" customHeight="1">
      <c r="B30" s="20" t="s">
        <v>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"/>
      <c r="P30" s="22" t="s">
        <v>6</v>
      </c>
      <c r="Q30" s="13"/>
      <c r="R30" s="19" t="s">
        <v>31</v>
      </c>
      <c r="S30" s="19"/>
      <c r="U30" s="20" t="s">
        <v>9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0"/>
    </row>
    <row r="31" spans="2:19" s="37" customFormat="1" ht="2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1"/>
      <c r="Q31" s="2"/>
      <c r="R31" s="21"/>
      <c r="S31" s="21"/>
    </row>
    <row r="32" spans="2:33" s="37" customFormat="1" ht="11.25">
      <c r="B32" s="10" t="s">
        <v>107</v>
      </c>
      <c r="C32" s="5"/>
      <c r="D32" s="9" t="s">
        <v>119</v>
      </c>
      <c r="E32" s="9"/>
      <c r="F32" s="9"/>
      <c r="G32" s="9"/>
      <c r="H32" s="9"/>
      <c r="I32" s="9"/>
      <c r="J32" s="9"/>
      <c r="K32" s="9"/>
      <c r="L32" s="9"/>
      <c r="M32" s="5"/>
      <c r="N32" s="9" t="s">
        <v>110</v>
      </c>
      <c r="O32" s="3"/>
      <c r="P32" s="10"/>
      <c r="Q32" s="23"/>
      <c r="R32" s="10" t="s">
        <v>32</v>
      </c>
      <c r="S32" s="10"/>
      <c r="U32" s="9" t="s">
        <v>110</v>
      </c>
      <c r="V32" s="5"/>
      <c r="W32" s="9"/>
      <c r="X32" s="9"/>
      <c r="Y32" s="9"/>
      <c r="Z32" s="9"/>
      <c r="AA32" s="9"/>
      <c r="AB32" s="9"/>
      <c r="AC32" s="9"/>
      <c r="AD32" s="9"/>
      <c r="AE32" s="164" t="s">
        <v>119</v>
      </c>
      <c r="AF32" s="5"/>
      <c r="AG32" s="10" t="s">
        <v>107</v>
      </c>
    </row>
    <row r="33" spans="2:33" s="38" customFormat="1" ht="2.25" customHeight="1">
      <c r="B33" s="23"/>
      <c r="C33" s="5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  <c r="P33" s="10"/>
      <c r="Q33" s="23"/>
      <c r="R33" s="10"/>
      <c r="S33" s="10"/>
      <c r="U33" s="3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23"/>
    </row>
    <row r="34" spans="2:33" s="38" customFormat="1" ht="11.25">
      <c r="B34" s="24" t="s">
        <v>108</v>
      </c>
      <c r="C34" s="5"/>
      <c r="D34" s="25" t="s">
        <v>120</v>
      </c>
      <c r="E34" s="5"/>
      <c r="F34" s="9" t="s">
        <v>152</v>
      </c>
      <c r="G34" s="21"/>
      <c r="H34" s="9"/>
      <c r="I34" s="21"/>
      <c r="J34" s="9"/>
      <c r="K34" s="5"/>
      <c r="L34" s="9" t="s">
        <v>112</v>
      </c>
      <c r="M34" s="5"/>
      <c r="N34" s="9" t="s">
        <v>115</v>
      </c>
      <c r="O34" s="3"/>
      <c r="P34" s="10"/>
      <c r="Q34" s="23"/>
      <c r="R34" s="10"/>
      <c r="S34" s="10"/>
      <c r="U34" s="9" t="s">
        <v>115</v>
      </c>
      <c r="V34" s="5"/>
      <c r="W34" s="9" t="s">
        <v>112</v>
      </c>
      <c r="X34" s="26"/>
      <c r="Y34" s="9" t="s">
        <v>152</v>
      </c>
      <c r="Z34" s="21"/>
      <c r="AA34" s="9"/>
      <c r="AB34" s="21"/>
      <c r="AC34" s="9"/>
      <c r="AD34" s="26"/>
      <c r="AE34" s="25" t="s">
        <v>120</v>
      </c>
      <c r="AF34" s="5"/>
      <c r="AG34" s="24" t="s">
        <v>108</v>
      </c>
    </row>
    <row r="35" spans="2:33" s="38" customFormat="1" ht="2.25" customHeight="1">
      <c r="B35" s="27"/>
      <c r="C35" s="5"/>
      <c r="D35" s="25"/>
      <c r="E35" s="5"/>
      <c r="F35" s="3"/>
      <c r="G35" s="3"/>
      <c r="H35" s="3"/>
      <c r="I35" s="3"/>
      <c r="J35" s="3"/>
      <c r="K35" s="5"/>
      <c r="L35" s="3"/>
      <c r="M35" s="5"/>
      <c r="N35" s="27"/>
      <c r="O35" s="3"/>
      <c r="P35" s="10"/>
      <c r="Q35" s="23"/>
      <c r="R35" s="10"/>
      <c r="S35" s="10"/>
      <c r="U35" s="27"/>
      <c r="V35" s="5"/>
      <c r="W35" s="3"/>
      <c r="X35" s="26"/>
      <c r="Y35" s="3"/>
      <c r="Z35" s="3"/>
      <c r="AA35" s="3"/>
      <c r="AB35" s="3"/>
      <c r="AC35" s="3"/>
      <c r="AD35" s="3"/>
      <c r="AE35" s="25"/>
      <c r="AF35" s="5"/>
      <c r="AG35" s="27"/>
    </row>
    <row r="36" spans="2:33" s="39" customFormat="1" ht="11.25">
      <c r="B36" s="27" t="s">
        <v>109</v>
      </c>
      <c r="C36" s="26"/>
      <c r="D36" s="25"/>
      <c r="E36" s="26"/>
      <c r="F36" s="25" t="s">
        <v>120</v>
      </c>
      <c r="G36" s="4"/>
      <c r="H36" s="9" t="s">
        <v>150</v>
      </c>
      <c r="I36" s="3"/>
      <c r="J36" s="9" t="s">
        <v>151</v>
      </c>
      <c r="K36" s="26"/>
      <c r="L36" s="25" t="s">
        <v>114</v>
      </c>
      <c r="M36" s="26"/>
      <c r="N36" s="25" t="s">
        <v>116</v>
      </c>
      <c r="O36" s="4"/>
      <c r="P36" s="19"/>
      <c r="Q36" s="29"/>
      <c r="R36" s="19"/>
      <c r="S36" s="19"/>
      <c r="U36" s="25" t="s">
        <v>116</v>
      </c>
      <c r="V36" s="26"/>
      <c r="W36" s="25" t="s">
        <v>114</v>
      </c>
      <c r="X36" s="26"/>
      <c r="Y36" s="9" t="s">
        <v>151</v>
      </c>
      <c r="Z36" s="4"/>
      <c r="AA36" s="9" t="s">
        <v>150</v>
      </c>
      <c r="AB36" s="4"/>
      <c r="AC36" s="25" t="s">
        <v>120</v>
      </c>
      <c r="AD36" s="26"/>
      <c r="AE36" s="25"/>
      <c r="AF36" s="26"/>
      <c r="AG36" s="27" t="s">
        <v>109</v>
      </c>
    </row>
    <row r="37" spans="2:33" s="39" customFormat="1" ht="11.25">
      <c r="B37" s="27"/>
      <c r="C37" s="26"/>
      <c r="D37" s="25"/>
      <c r="E37" s="26"/>
      <c r="F37" s="25"/>
      <c r="G37" s="4"/>
      <c r="H37" s="25" t="s">
        <v>153</v>
      </c>
      <c r="I37" s="4"/>
      <c r="J37" s="25" t="s">
        <v>154</v>
      </c>
      <c r="K37" s="26"/>
      <c r="L37" s="25" t="s">
        <v>113</v>
      </c>
      <c r="M37" s="26"/>
      <c r="N37" s="25" t="s">
        <v>117</v>
      </c>
      <c r="O37" s="4"/>
      <c r="P37" s="19"/>
      <c r="Q37" s="29"/>
      <c r="R37" s="19"/>
      <c r="S37" s="19"/>
      <c r="U37" s="25" t="s">
        <v>117</v>
      </c>
      <c r="V37" s="26"/>
      <c r="W37" s="25" t="s">
        <v>113</v>
      </c>
      <c r="X37" s="26"/>
      <c r="Y37" s="25" t="s">
        <v>154</v>
      </c>
      <c r="Z37" s="4"/>
      <c r="AA37" s="25" t="s">
        <v>153</v>
      </c>
      <c r="AB37" s="4"/>
      <c r="AC37" s="25"/>
      <c r="AD37" s="26"/>
      <c r="AE37" s="25"/>
      <c r="AF37" s="26"/>
      <c r="AG37" s="27"/>
    </row>
    <row r="38" spans="2:33" s="39" customFormat="1" ht="11.25">
      <c r="B38" s="27"/>
      <c r="C38" s="26"/>
      <c r="D38" s="25"/>
      <c r="E38" s="26"/>
      <c r="F38" s="25"/>
      <c r="G38" s="4"/>
      <c r="H38" s="25" t="s">
        <v>155</v>
      </c>
      <c r="I38" s="4"/>
      <c r="J38" s="25"/>
      <c r="K38" s="26"/>
      <c r="L38" s="25" t="s">
        <v>111</v>
      </c>
      <c r="M38" s="26"/>
      <c r="N38" s="25" t="s">
        <v>118</v>
      </c>
      <c r="O38" s="4"/>
      <c r="P38" s="19"/>
      <c r="Q38" s="29"/>
      <c r="R38" s="19"/>
      <c r="S38" s="19"/>
      <c r="U38" s="25" t="s">
        <v>118</v>
      </c>
      <c r="V38" s="26"/>
      <c r="W38" s="25" t="s">
        <v>111</v>
      </c>
      <c r="X38" s="26"/>
      <c r="Y38" s="25"/>
      <c r="Z38" s="4"/>
      <c r="AA38" s="25" t="s">
        <v>155</v>
      </c>
      <c r="AB38" s="4"/>
      <c r="AC38" s="25"/>
      <c r="AD38" s="26"/>
      <c r="AE38" s="25"/>
      <c r="AF38" s="26"/>
      <c r="AG38" s="27"/>
    </row>
    <row r="39" spans="2:33" s="45" customFormat="1" ht="1.5" customHeight="1">
      <c r="B39" s="94"/>
      <c r="C39" s="95"/>
      <c r="D39" s="96"/>
      <c r="E39" s="95"/>
      <c r="F39" s="96"/>
      <c r="G39" s="95"/>
      <c r="H39" s="96"/>
      <c r="I39" s="95"/>
      <c r="J39" s="96"/>
      <c r="K39" s="95"/>
      <c r="L39" s="96"/>
      <c r="M39" s="95"/>
      <c r="N39" s="96"/>
      <c r="O39" s="95"/>
      <c r="P39" s="97"/>
      <c r="Q39" s="97"/>
      <c r="R39" s="97"/>
      <c r="S39" s="97"/>
      <c r="T39" s="97"/>
      <c r="U39" s="94"/>
      <c r="V39" s="95"/>
      <c r="W39" s="96"/>
      <c r="X39" s="95"/>
      <c r="Y39" s="96"/>
      <c r="Z39" s="95"/>
      <c r="AA39" s="96"/>
      <c r="AB39" s="95"/>
      <c r="AC39" s="96"/>
      <c r="AD39" s="95"/>
      <c r="AE39" s="96"/>
      <c r="AF39" s="95"/>
      <c r="AG39" s="96"/>
    </row>
    <row r="40" spans="2:33" s="45" customFormat="1" ht="12.75">
      <c r="B40" s="98"/>
      <c r="C40" s="99"/>
      <c r="D40" s="98"/>
      <c r="E40" s="63"/>
      <c r="F40" s="98"/>
      <c r="G40" s="63"/>
      <c r="H40" s="98"/>
      <c r="I40" s="63"/>
      <c r="J40" s="98"/>
      <c r="K40" s="63"/>
      <c r="L40" s="98"/>
      <c r="M40" s="63"/>
      <c r="N40" s="98"/>
      <c r="O40" s="63"/>
      <c r="P40" s="93" t="s">
        <v>134</v>
      </c>
      <c r="Q40" s="93" t="s">
        <v>135</v>
      </c>
      <c r="R40" s="98"/>
      <c r="S40" s="98"/>
      <c r="T40" s="99"/>
      <c r="U40" s="98">
        <f>N26</f>
        <v>31855</v>
      </c>
      <c r="V40" s="99"/>
      <c r="W40" s="98">
        <f>L26</f>
        <v>-319</v>
      </c>
      <c r="X40" s="99"/>
      <c r="Y40" s="98">
        <f>J26</f>
        <v>-11270</v>
      </c>
      <c r="Z40" s="99"/>
      <c r="AA40" s="98">
        <f>H26</f>
        <v>13333</v>
      </c>
      <c r="AB40" s="99"/>
      <c r="AC40" s="98">
        <f>F26</f>
        <v>2063</v>
      </c>
      <c r="AD40" s="99"/>
      <c r="AE40" s="98">
        <f>W40+AC40</f>
        <v>1744</v>
      </c>
      <c r="AF40" s="99"/>
      <c r="AG40" s="98">
        <f>AE40+U40</f>
        <v>33599</v>
      </c>
    </row>
    <row r="41" spans="2:33" s="45" customFormat="1" ht="12.75">
      <c r="B41" s="100"/>
      <c r="C41" s="65"/>
      <c r="D41" s="100"/>
      <c r="E41" s="62"/>
      <c r="F41" s="100"/>
      <c r="G41" s="62"/>
      <c r="H41" s="100"/>
      <c r="I41" s="62"/>
      <c r="J41" s="100"/>
      <c r="K41" s="62"/>
      <c r="L41" s="100"/>
      <c r="M41" s="62"/>
      <c r="N41" s="100"/>
      <c r="O41" s="62"/>
      <c r="P41" s="101"/>
      <c r="Q41" s="101" t="s">
        <v>144</v>
      </c>
      <c r="R41" s="100"/>
      <c r="S41" s="100"/>
      <c r="T41" s="65"/>
      <c r="U41" s="100"/>
      <c r="V41" s="65"/>
      <c r="W41" s="100"/>
      <c r="X41" s="65"/>
      <c r="Y41" s="100"/>
      <c r="Z41" s="65"/>
      <c r="AA41" s="100"/>
      <c r="AB41" s="65"/>
      <c r="AC41" s="100"/>
      <c r="AD41" s="65"/>
      <c r="AE41" s="100"/>
      <c r="AF41" s="65"/>
      <c r="AG41" s="100"/>
    </row>
    <row r="42" spans="2:33" s="45" customFormat="1" ht="12.75">
      <c r="B42" s="98">
        <f>D42+N42</f>
        <v>930</v>
      </c>
      <c r="C42" s="65"/>
      <c r="D42" s="98">
        <f>F42+L42</f>
        <v>541</v>
      </c>
      <c r="E42" s="62"/>
      <c r="F42" s="98">
        <f>F43+F44</f>
        <v>541</v>
      </c>
      <c r="G42" s="62"/>
      <c r="H42" s="98">
        <f>H43+H44</f>
        <v>374</v>
      </c>
      <c r="I42" s="62"/>
      <c r="J42" s="98">
        <f>J43+J44</f>
        <v>167</v>
      </c>
      <c r="K42" s="62"/>
      <c r="L42" s="98">
        <f>L43+L44</f>
        <v>0</v>
      </c>
      <c r="M42" s="62"/>
      <c r="N42" s="98">
        <f>N43+N44</f>
        <v>389</v>
      </c>
      <c r="O42" s="62"/>
      <c r="P42" s="102" t="s">
        <v>10</v>
      </c>
      <c r="Q42" s="102" t="s">
        <v>11</v>
      </c>
      <c r="R42" s="102"/>
      <c r="S42" s="64"/>
      <c r="T42" s="65"/>
      <c r="U42" s="98">
        <f>U43+U44</f>
        <v>597</v>
      </c>
      <c r="V42" s="62"/>
      <c r="W42" s="98">
        <f>W43+W44</f>
        <v>0</v>
      </c>
      <c r="X42" s="62"/>
      <c r="Y42" s="98">
        <f>Y43+Y44</f>
        <v>101</v>
      </c>
      <c r="Z42" s="62"/>
      <c r="AA42" s="98">
        <f>AA43+AA44</f>
        <v>381</v>
      </c>
      <c r="AB42" s="62"/>
      <c r="AC42" s="98">
        <f>AC43+AC44</f>
        <v>482</v>
      </c>
      <c r="AD42" s="65"/>
      <c r="AE42" s="65">
        <f>W42+AC42</f>
        <v>482</v>
      </c>
      <c r="AF42" s="65"/>
      <c r="AG42" s="65">
        <f>AE42+U42</f>
        <v>1079</v>
      </c>
    </row>
    <row r="43" spans="2:33" s="45" customFormat="1" ht="12.75">
      <c r="B43" s="103">
        <f>D43+N43</f>
        <v>730</v>
      </c>
      <c r="C43" s="99"/>
      <c r="D43" s="103">
        <f>F43+L43</f>
        <v>425</v>
      </c>
      <c r="E43" s="63"/>
      <c r="F43" s="65">
        <v>425</v>
      </c>
      <c r="G43" s="63"/>
      <c r="H43" s="65">
        <v>294</v>
      </c>
      <c r="I43" s="63"/>
      <c r="J43" s="65">
        <v>131</v>
      </c>
      <c r="K43" s="63"/>
      <c r="L43" s="65">
        <v>0</v>
      </c>
      <c r="M43" s="63"/>
      <c r="N43" s="65">
        <v>305</v>
      </c>
      <c r="O43" s="104"/>
      <c r="P43" s="105" t="s">
        <v>34</v>
      </c>
      <c r="Q43" s="105"/>
      <c r="R43" s="105" t="s">
        <v>35</v>
      </c>
      <c r="S43" s="106"/>
      <c r="T43" s="107"/>
      <c r="U43" s="65">
        <v>452</v>
      </c>
      <c r="V43" s="65"/>
      <c r="W43" s="65">
        <v>0</v>
      </c>
      <c r="X43" s="65"/>
      <c r="Y43" s="65">
        <v>77</v>
      </c>
      <c r="Z43" s="65"/>
      <c r="AA43" s="65">
        <v>288</v>
      </c>
      <c r="AB43" s="65"/>
      <c r="AC43" s="65">
        <v>365</v>
      </c>
      <c r="AD43" s="65"/>
      <c r="AE43" s="65">
        <f>W43+AC43</f>
        <v>365</v>
      </c>
      <c r="AF43" s="65"/>
      <c r="AG43" s="65">
        <f>AE43+U43</f>
        <v>817</v>
      </c>
    </row>
    <row r="44" spans="2:33" s="45" customFormat="1" ht="12.75">
      <c r="B44" s="61">
        <f>D44+N44</f>
        <v>200</v>
      </c>
      <c r="C44" s="65"/>
      <c r="D44" s="61">
        <f>F44+L44</f>
        <v>116</v>
      </c>
      <c r="E44" s="62"/>
      <c r="F44" s="61">
        <f>F46+F47</f>
        <v>116</v>
      </c>
      <c r="G44" s="62"/>
      <c r="H44" s="61">
        <f>H46+H47</f>
        <v>80</v>
      </c>
      <c r="I44" s="62"/>
      <c r="J44" s="61">
        <f>J46+J47</f>
        <v>36</v>
      </c>
      <c r="K44" s="62"/>
      <c r="L44" s="61">
        <f>L46+L47</f>
        <v>0</v>
      </c>
      <c r="M44" s="62"/>
      <c r="N44" s="61">
        <f>N46+N47</f>
        <v>84</v>
      </c>
      <c r="O44" s="62"/>
      <c r="P44" s="102" t="s">
        <v>36</v>
      </c>
      <c r="Q44" s="102"/>
      <c r="R44" s="102" t="s">
        <v>37</v>
      </c>
      <c r="S44" s="61"/>
      <c r="T44" s="61"/>
      <c r="U44" s="61">
        <f>U46+U47</f>
        <v>145</v>
      </c>
      <c r="V44" s="62"/>
      <c r="W44" s="61">
        <f>W46+W47</f>
        <v>0</v>
      </c>
      <c r="X44" s="62"/>
      <c r="Y44" s="61">
        <f>Y46+Y47</f>
        <v>24</v>
      </c>
      <c r="Z44" s="62"/>
      <c r="AA44" s="61">
        <f>AA46+AA47</f>
        <v>93</v>
      </c>
      <c r="AB44" s="62"/>
      <c r="AC44" s="61">
        <f>AC46+AC47</f>
        <v>117</v>
      </c>
      <c r="AD44" s="61"/>
      <c r="AE44" s="65">
        <f>W44+AC44</f>
        <v>117</v>
      </c>
      <c r="AF44" s="61"/>
      <c r="AG44" s="65">
        <f>AE44+U44</f>
        <v>262</v>
      </c>
    </row>
    <row r="45" spans="2:33" s="46" customFormat="1" ht="12.75">
      <c r="B45" s="108"/>
      <c r="C45" s="109"/>
      <c r="D45" s="108"/>
      <c r="E45" s="109"/>
      <c r="F45" s="108"/>
      <c r="G45" s="109"/>
      <c r="H45" s="108"/>
      <c r="I45" s="109"/>
      <c r="J45" s="108"/>
      <c r="K45" s="109"/>
      <c r="L45" s="108"/>
      <c r="M45" s="109"/>
      <c r="N45" s="108"/>
      <c r="O45" s="108"/>
      <c r="P45" s="102"/>
      <c r="Q45" s="102"/>
      <c r="R45" s="110" t="s">
        <v>38</v>
      </c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</row>
    <row r="46" spans="2:33" s="47" customFormat="1" ht="12.75">
      <c r="B46" s="111">
        <f>D46+N46</f>
        <v>200</v>
      </c>
      <c r="C46" s="111"/>
      <c r="D46" s="111">
        <f>F46+L46</f>
        <v>116</v>
      </c>
      <c r="E46" s="111"/>
      <c r="F46" s="111">
        <v>116</v>
      </c>
      <c r="G46" s="111"/>
      <c r="H46" s="111">
        <v>80</v>
      </c>
      <c r="I46" s="111"/>
      <c r="J46" s="111">
        <v>36</v>
      </c>
      <c r="K46" s="111"/>
      <c r="L46" s="111">
        <v>0</v>
      </c>
      <c r="M46" s="111"/>
      <c r="N46" s="111">
        <v>84</v>
      </c>
      <c r="O46" s="112"/>
      <c r="P46" s="113" t="s">
        <v>39</v>
      </c>
      <c r="Q46" s="113" t="s">
        <v>40</v>
      </c>
      <c r="R46" s="68" t="s">
        <v>40</v>
      </c>
      <c r="S46" s="68"/>
      <c r="T46" s="112"/>
      <c r="U46" s="111">
        <v>145</v>
      </c>
      <c r="V46" s="111"/>
      <c r="W46" s="111">
        <v>0</v>
      </c>
      <c r="X46" s="111"/>
      <c r="Y46" s="111">
        <v>24</v>
      </c>
      <c r="Z46" s="111"/>
      <c r="AA46" s="111">
        <v>93</v>
      </c>
      <c r="AB46" s="111"/>
      <c r="AC46" s="111">
        <v>117</v>
      </c>
      <c r="AD46" s="111"/>
      <c r="AE46" s="111">
        <f>W46+AC46</f>
        <v>117</v>
      </c>
      <c r="AF46" s="111"/>
      <c r="AG46" s="111">
        <f>AE46+U46</f>
        <v>262</v>
      </c>
    </row>
    <row r="47" spans="2:33" s="48" customFormat="1" ht="12.75">
      <c r="B47" s="114">
        <f>D47+N47</f>
        <v>0</v>
      </c>
      <c r="C47" s="69"/>
      <c r="D47" s="114">
        <f>F47+L47</f>
        <v>0</v>
      </c>
      <c r="E47" s="67"/>
      <c r="F47" s="114">
        <v>0</v>
      </c>
      <c r="G47" s="67"/>
      <c r="H47" s="114">
        <v>0</v>
      </c>
      <c r="I47" s="67"/>
      <c r="J47" s="114">
        <v>0</v>
      </c>
      <c r="K47" s="67"/>
      <c r="L47" s="114">
        <v>0</v>
      </c>
      <c r="M47" s="67"/>
      <c r="N47" s="114">
        <v>0</v>
      </c>
      <c r="O47" s="67"/>
      <c r="P47" s="115" t="s">
        <v>41</v>
      </c>
      <c r="Q47" s="115"/>
      <c r="R47" s="115" t="s">
        <v>42</v>
      </c>
      <c r="S47" s="114"/>
      <c r="T47" s="69"/>
      <c r="U47" s="114">
        <v>0</v>
      </c>
      <c r="V47" s="69"/>
      <c r="W47" s="114">
        <v>0</v>
      </c>
      <c r="X47" s="69"/>
      <c r="Y47" s="114">
        <v>0</v>
      </c>
      <c r="Z47" s="69"/>
      <c r="AA47" s="114">
        <v>0</v>
      </c>
      <c r="AB47" s="69"/>
      <c r="AC47" s="114">
        <v>0</v>
      </c>
      <c r="AD47" s="69"/>
      <c r="AE47" s="114">
        <f>W47+AC47</f>
        <v>0</v>
      </c>
      <c r="AF47" s="69"/>
      <c r="AG47" s="114">
        <f>AE47+U47</f>
        <v>0</v>
      </c>
    </row>
    <row r="48" spans="2:33" s="37" customFormat="1" ht="12.75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/>
      <c r="P48" s="102" t="s">
        <v>43</v>
      </c>
      <c r="Q48" s="102" t="s">
        <v>44</v>
      </c>
      <c r="R48" s="102"/>
      <c r="S48" s="117"/>
      <c r="T48" s="117"/>
      <c r="U48" s="116">
        <f>U50+U57</f>
        <v>0</v>
      </c>
      <c r="V48" s="116"/>
      <c r="W48" s="116">
        <f>W50+W57</f>
        <v>2475</v>
      </c>
      <c r="X48" s="116"/>
      <c r="Y48" s="116">
        <f>Y50+Y57</f>
        <v>0</v>
      </c>
      <c r="Z48" s="116"/>
      <c r="AA48" s="116">
        <f>AA50+AA57</f>
        <v>0</v>
      </c>
      <c r="AB48" s="116"/>
      <c r="AC48" s="116">
        <f>AC50+AC57</f>
        <v>0</v>
      </c>
      <c r="AD48" s="116"/>
      <c r="AE48" s="116">
        <f>W48+AC48</f>
        <v>2475</v>
      </c>
      <c r="AF48" s="116"/>
      <c r="AG48" s="116">
        <f>AE48+U48</f>
        <v>2475</v>
      </c>
    </row>
    <row r="49" spans="2:33" s="37" customFormat="1" ht="12.75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7"/>
      <c r="P49" s="102"/>
      <c r="Q49" s="110" t="s">
        <v>45</v>
      </c>
      <c r="R49" s="110"/>
      <c r="S49" s="117"/>
      <c r="T49" s="117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</row>
    <row r="50" spans="2:33" s="38" customFormat="1" ht="12.75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/>
      <c r="P50" s="102" t="s">
        <v>46</v>
      </c>
      <c r="Q50" s="102"/>
      <c r="R50" s="102" t="s">
        <v>47</v>
      </c>
      <c r="S50" s="117"/>
      <c r="T50" s="117"/>
      <c r="U50" s="116">
        <f>U51+U52+U54</f>
        <v>0</v>
      </c>
      <c r="V50" s="116"/>
      <c r="W50" s="116">
        <f>W51+W52+W54</f>
        <v>2475</v>
      </c>
      <c r="X50" s="116"/>
      <c r="Y50" s="116">
        <f>Y51+Y52+Y54</f>
        <v>0</v>
      </c>
      <c r="Z50" s="116"/>
      <c r="AA50" s="116">
        <f>AA51+AA52+AA54</f>
        <v>0</v>
      </c>
      <c r="AB50" s="116"/>
      <c r="AC50" s="116">
        <f>AC51+AC52+AC54</f>
        <v>0</v>
      </c>
      <c r="AD50" s="116"/>
      <c r="AE50" s="116">
        <f>W50+AC50</f>
        <v>2475</v>
      </c>
      <c r="AF50" s="116"/>
      <c r="AG50" s="116">
        <f>AE50+U50</f>
        <v>2475</v>
      </c>
    </row>
    <row r="51" spans="2:33" s="41" customFormat="1" ht="12.75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2"/>
      <c r="P51" s="113" t="s">
        <v>48</v>
      </c>
      <c r="Q51" s="113"/>
      <c r="R51" s="113" t="s">
        <v>49</v>
      </c>
      <c r="S51" s="112"/>
      <c r="T51" s="112"/>
      <c r="U51" s="111">
        <v>0</v>
      </c>
      <c r="V51" s="111"/>
      <c r="W51" s="111">
        <v>1201</v>
      </c>
      <c r="X51" s="111"/>
      <c r="Y51" s="111">
        <v>0</v>
      </c>
      <c r="Z51" s="111"/>
      <c r="AA51" s="111">
        <v>0</v>
      </c>
      <c r="AB51" s="111"/>
      <c r="AC51" s="111">
        <v>0</v>
      </c>
      <c r="AD51" s="111"/>
      <c r="AE51" s="111">
        <f>W51+AC51</f>
        <v>1201</v>
      </c>
      <c r="AF51" s="111"/>
      <c r="AG51" s="111">
        <f>AE51+U51</f>
        <v>1201</v>
      </c>
    </row>
    <row r="52" spans="2:33" s="49" customFormat="1" ht="12.75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2"/>
      <c r="P52" s="113" t="s">
        <v>50</v>
      </c>
      <c r="Q52" s="118"/>
      <c r="R52" s="113" t="s">
        <v>51</v>
      </c>
      <c r="S52" s="112"/>
      <c r="T52" s="112"/>
      <c r="U52" s="111">
        <v>0</v>
      </c>
      <c r="V52" s="111"/>
      <c r="W52" s="111">
        <v>1253</v>
      </c>
      <c r="X52" s="111"/>
      <c r="Y52" s="111">
        <v>0</v>
      </c>
      <c r="Z52" s="111"/>
      <c r="AA52" s="111">
        <v>0</v>
      </c>
      <c r="AB52" s="111"/>
      <c r="AC52" s="111">
        <v>0</v>
      </c>
      <c r="AD52" s="111"/>
      <c r="AE52" s="111">
        <f>W52+AC52</f>
        <v>1253</v>
      </c>
      <c r="AF52" s="111"/>
      <c r="AG52" s="111">
        <f>AE52+U52</f>
        <v>1253</v>
      </c>
    </row>
    <row r="53" spans="2:33" s="49" customFormat="1" ht="12.75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2"/>
      <c r="P53" s="113"/>
      <c r="Q53" s="118"/>
      <c r="R53" s="119" t="s">
        <v>52</v>
      </c>
      <c r="S53" s="112"/>
      <c r="T53" s="112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</row>
    <row r="54" spans="2:33" s="50" customFormat="1" ht="12.75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2"/>
      <c r="P54" s="113" t="s">
        <v>53</v>
      </c>
      <c r="Q54" s="118"/>
      <c r="R54" s="113" t="s">
        <v>54</v>
      </c>
      <c r="S54" s="112"/>
      <c r="T54" s="112"/>
      <c r="U54" s="111">
        <v>0</v>
      </c>
      <c r="V54" s="111"/>
      <c r="W54" s="111">
        <v>21</v>
      </c>
      <c r="X54" s="111"/>
      <c r="Y54" s="111">
        <v>0</v>
      </c>
      <c r="Z54" s="111"/>
      <c r="AA54" s="111">
        <v>0</v>
      </c>
      <c r="AB54" s="111"/>
      <c r="AC54" s="111">
        <v>0</v>
      </c>
      <c r="AD54" s="111"/>
      <c r="AE54" s="111">
        <f>W54+AC54</f>
        <v>21</v>
      </c>
      <c r="AF54" s="111"/>
      <c r="AG54" s="111">
        <f>AE54+U54</f>
        <v>21</v>
      </c>
    </row>
    <row r="55" spans="2:33" s="48" customFormat="1" ht="12.7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2"/>
      <c r="P55" s="120"/>
      <c r="Q55" s="121"/>
      <c r="R55" s="119" t="s">
        <v>55</v>
      </c>
      <c r="S55" s="112"/>
      <c r="T55" s="112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</row>
    <row r="56" spans="2:33" s="48" customFormat="1" ht="12.75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2"/>
      <c r="P56" s="120"/>
      <c r="Q56" s="121"/>
      <c r="R56" s="119" t="s">
        <v>56</v>
      </c>
      <c r="S56" s="112"/>
      <c r="T56" s="112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</row>
    <row r="57" spans="2:33" s="45" customFormat="1" ht="12.75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7"/>
      <c r="P57" s="102" t="s">
        <v>57</v>
      </c>
      <c r="Q57" s="122"/>
      <c r="R57" s="102" t="s">
        <v>58</v>
      </c>
      <c r="S57" s="117"/>
      <c r="T57" s="117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</row>
    <row r="58" spans="2:33" s="45" customFormat="1" ht="12.75">
      <c r="B58" s="100"/>
      <c r="C58" s="65"/>
      <c r="D58" s="100"/>
      <c r="E58" s="62"/>
      <c r="F58" s="100"/>
      <c r="G58" s="62"/>
      <c r="H58" s="100"/>
      <c r="I58" s="62"/>
      <c r="J58" s="100"/>
      <c r="K58" s="62"/>
      <c r="L58" s="100"/>
      <c r="M58" s="62"/>
      <c r="N58" s="100"/>
      <c r="O58" s="62"/>
      <c r="P58" s="101"/>
      <c r="Q58" s="101"/>
      <c r="R58" s="101" t="s">
        <v>59</v>
      </c>
      <c r="S58" s="100"/>
      <c r="T58" s="65"/>
      <c r="U58" s="100">
        <v>0</v>
      </c>
      <c r="V58" s="65"/>
      <c r="W58" s="100"/>
      <c r="X58" s="65"/>
      <c r="Y58" s="100"/>
      <c r="Z58" s="65"/>
      <c r="AA58" s="100"/>
      <c r="AB58" s="65"/>
      <c r="AC58" s="100">
        <v>0</v>
      </c>
      <c r="AD58" s="65"/>
      <c r="AE58" s="100"/>
      <c r="AF58" s="65"/>
      <c r="AG58" s="100"/>
    </row>
    <row r="59" spans="2:33" s="45" customFormat="1" ht="12.75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102" t="s">
        <v>60</v>
      </c>
      <c r="Q59" s="102" t="s">
        <v>61</v>
      </c>
      <c r="R59" s="102"/>
      <c r="S59" s="117"/>
      <c r="T59" s="117"/>
      <c r="U59" s="116">
        <f>U60+U61</f>
        <v>0</v>
      </c>
      <c r="V59" s="116"/>
      <c r="W59" s="116">
        <f>W60+W61</f>
        <v>-6289</v>
      </c>
      <c r="X59" s="116"/>
      <c r="Y59" s="116">
        <f>Y60+Y61</f>
        <v>0</v>
      </c>
      <c r="Z59" s="116"/>
      <c r="AA59" s="116">
        <f>AA60+AA61</f>
        <v>0</v>
      </c>
      <c r="AB59" s="116"/>
      <c r="AC59" s="116">
        <f>AC60+AC61</f>
        <v>0</v>
      </c>
      <c r="AD59" s="116"/>
      <c r="AE59" s="116">
        <f aca="true" t="shared" si="0" ref="AE59:AE65">W59+AC59</f>
        <v>-6289</v>
      </c>
      <c r="AF59" s="116"/>
      <c r="AG59" s="116">
        <f aca="true" t="shared" si="1" ref="AG59:AG65">AE59+U59</f>
        <v>-6289</v>
      </c>
    </row>
    <row r="60" spans="2:33" s="45" customFormat="1" ht="12.75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7"/>
      <c r="P60" s="102" t="s">
        <v>33</v>
      </c>
      <c r="Q60" s="122"/>
      <c r="R60" s="102" t="s">
        <v>62</v>
      </c>
      <c r="S60" s="117"/>
      <c r="T60" s="117"/>
      <c r="U60" s="116">
        <v>0</v>
      </c>
      <c r="V60" s="116"/>
      <c r="W60" s="116">
        <v>-5172</v>
      </c>
      <c r="X60" s="116"/>
      <c r="Y60" s="116">
        <v>0</v>
      </c>
      <c r="Z60" s="116"/>
      <c r="AA60" s="116">
        <v>0</v>
      </c>
      <c r="AB60" s="116"/>
      <c r="AC60" s="116">
        <v>0</v>
      </c>
      <c r="AD60" s="116"/>
      <c r="AE60" s="116">
        <f t="shared" si="0"/>
        <v>-5172</v>
      </c>
      <c r="AF60" s="116"/>
      <c r="AG60" s="116">
        <f t="shared" si="1"/>
        <v>-5172</v>
      </c>
    </row>
    <row r="61" spans="2:33" s="45" customFormat="1" ht="12.75">
      <c r="B61" s="100"/>
      <c r="C61" s="65"/>
      <c r="D61" s="100"/>
      <c r="E61" s="62"/>
      <c r="F61" s="100"/>
      <c r="G61" s="62"/>
      <c r="H61" s="100"/>
      <c r="I61" s="62"/>
      <c r="J61" s="100"/>
      <c r="K61" s="62"/>
      <c r="L61" s="100"/>
      <c r="M61" s="62"/>
      <c r="N61" s="100"/>
      <c r="O61" s="62"/>
      <c r="P61" s="101" t="s">
        <v>63</v>
      </c>
      <c r="Q61" s="101"/>
      <c r="R61" s="101" t="s">
        <v>64</v>
      </c>
      <c r="S61" s="100"/>
      <c r="T61" s="65"/>
      <c r="U61" s="100">
        <v>0</v>
      </c>
      <c r="V61" s="65"/>
      <c r="W61" s="100">
        <v>-1117</v>
      </c>
      <c r="X61" s="65"/>
      <c r="Y61" s="100">
        <v>0</v>
      </c>
      <c r="Z61" s="65"/>
      <c r="AA61" s="100">
        <v>0</v>
      </c>
      <c r="AB61" s="65"/>
      <c r="AC61" s="100">
        <v>0</v>
      </c>
      <c r="AD61" s="65"/>
      <c r="AE61" s="100">
        <f t="shared" si="0"/>
        <v>-1117</v>
      </c>
      <c r="AF61" s="65"/>
      <c r="AG61" s="100">
        <f t="shared" si="1"/>
        <v>-1117</v>
      </c>
    </row>
    <row r="62" spans="2:33" s="45" customFormat="1" ht="12.75">
      <c r="B62" s="116">
        <f>D62+N62</f>
        <v>26076</v>
      </c>
      <c r="C62" s="116"/>
      <c r="D62" s="116">
        <f>F62+L62</f>
        <v>19449</v>
      </c>
      <c r="E62" s="116"/>
      <c r="F62" s="116">
        <f>F63+F64+F65+F67+F69</f>
        <v>19449</v>
      </c>
      <c r="G62" s="116"/>
      <c r="H62" s="116">
        <f>H63+H64+H65+H67+H69</f>
        <v>16216</v>
      </c>
      <c r="I62" s="116"/>
      <c r="J62" s="116">
        <f>J63+J64+J65+J67+J69</f>
        <v>3233</v>
      </c>
      <c r="K62" s="116"/>
      <c r="L62" s="116">
        <f>L63+L64+L65+L67+L69</f>
        <v>0</v>
      </c>
      <c r="M62" s="116"/>
      <c r="N62" s="116">
        <f>N63+N64+N65+N67+N69</f>
        <v>6627</v>
      </c>
      <c r="O62" s="117"/>
      <c r="P62" s="102" t="s">
        <v>17</v>
      </c>
      <c r="Q62" s="122" t="s">
        <v>18</v>
      </c>
      <c r="R62" s="102"/>
      <c r="S62" s="117"/>
      <c r="T62" s="117"/>
      <c r="U62" s="116">
        <f>U63+U64+U65+U67+U69</f>
        <v>8590</v>
      </c>
      <c r="V62" s="116"/>
      <c r="W62" s="116">
        <f>W63+W64+W65+W67+W69</f>
        <v>0</v>
      </c>
      <c r="X62" s="116"/>
      <c r="Y62" s="116">
        <f>Y63+Y64+Y65+Y67+Y69</f>
        <v>9877</v>
      </c>
      <c r="Z62" s="116"/>
      <c r="AA62" s="116">
        <f>AA63+AA64+AA65+AA67+AA69</f>
        <v>22471</v>
      </c>
      <c r="AB62" s="116"/>
      <c r="AC62" s="116">
        <f>AC63+AC64+AC65+AC67+AC69</f>
        <v>32348</v>
      </c>
      <c r="AD62" s="116"/>
      <c r="AE62" s="116">
        <f t="shared" si="0"/>
        <v>32348</v>
      </c>
      <c r="AF62" s="116"/>
      <c r="AG62" s="116">
        <f t="shared" si="1"/>
        <v>40938</v>
      </c>
    </row>
    <row r="63" spans="2:33" s="48" customFormat="1" ht="12.75">
      <c r="B63" s="111">
        <f>D63+N63</f>
        <v>14199</v>
      </c>
      <c r="C63" s="111"/>
      <c r="D63" s="111">
        <f>F63+L63</f>
        <v>11648</v>
      </c>
      <c r="E63" s="111"/>
      <c r="F63" s="111">
        <v>11648</v>
      </c>
      <c r="G63" s="111"/>
      <c r="H63" s="111">
        <v>9304</v>
      </c>
      <c r="I63" s="111"/>
      <c r="J63" s="111">
        <v>2344</v>
      </c>
      <c r="K63" s="111"/>
      <c r="L63" s="111">
        <v>0</v>
      </c>
      <c r="M63" s="111"/>
      <c r="N63" s="111">
        <v>2551</v>
      </c>
      <c r="O63" s="112"/>
      <c r="P63" s="113" t="s">
        <v>65</v>
      </c>
      <c r="Q63" s="123"/>
      <c r="R63" s="113" t="s">
        <v>66</v>
      </c>
      <c r="S63" s="112"/>
      <c r="T63" s="112"/>
      <c r="U63" s="111">
        <v>3966</v>
      </c>
      <c r="V63" s="111"/>
      <c r="W63" s="111">
        <v>0</v>
      </c>
      <c r="X63" s="111"/>
      <c r="Y63" s="111">
        <v>7715</v>
      </c>
      <c r="Z63" s="111"/>
      <c r="AA63" s="111">
        <v>16571</v>
      </c>
      <c r="AB63" s="111"/>
      <c r="AC63" s="111">
        <v>24286</v>
      </c>
      <c r="AD63" s="111"/>
      <c r="AE63" s="111">
        <f t="shared" si="0"/>
        <v>24286</v>
      </c>
      <c r="AF63" s="111"/>
      <c r="AG63" s="111">
        <f t="shared" si="1"/>
        <v>28252</v>
      </c>
    </row>
    <row r="64" spans="2:33" s="48" customFormat="1" ht="12.75">
      <c r="B64" s="111">
        <f>D64+N64</f>
        <v>9919</v>
      </c>
      <c r="C64" s="111"/>
      <c r="D64" s="111">
        <f>F64+L64</f>
        <v>5528</v>
      </c>
      <c r="E64" s="111"/>
      <c r="F64" s="111">
        <v>5528</v>
      </c>
      <c r="G64" s="111"/>
      <c r="H64" s="111">
        <v>4825</v>
      </c>
      <c r="I64" s="111"/>
      <c r="J64" s="111">
        <v>703</v>
      </c>
      <c r="K64" s="111"/>
      <c r="L64" s="111">
        <v>0</v>
      </c>
      <c r="M64" s="111"/>
      <c r="N64" s="111">
        <v>4391</v>
      </c>
      <c r="O64" s="112"/>
      <c r="P64" s="113" t="s">
        <v>67</v>
      </c>
      <c r="Q64" s="123"/>
      <c r="R64" s="113" t="s">
        <v>68</v>
      </c>
      <c r="S64" s="112"/>
      <c r="T64" s="112"/>
      <c r="U64" s="111">
        <v>3997</v>
      </c>
      <c r="V64" s="111"/>
      <c r="W64" s="111">
        <v>0</v>
      </c>
      <c r="X64" s="111"/>
      <c r="Y64" s="111">
        <v>1845</v>
      </c>
      <c r="Z64" s="111"/>
      <c r="AA64" s="111">
        <v>5274</v>
      </c>
      <c r="AB64" s="111"/>
      <c r="AC64" s="111">
        <v>7119</v>
      </c>
      <c r="AD64" s="111"/>
      <c r="AE64" s="111">
        <f t="shared" si="0"/>
        <v>7119</v>
      </c>
      <c r="AF64" s="111"/>
      <c r="AG64" s="111">
        <f t="shared" si="1"/>
        <v>11116</v>
      </c>
    </row>
    <row r="65" spans="2:33" s="48" customFormat="1" ht="12.75">
      <c r="B65" s="111">
        <f>D65+N65</f>
        <v>1912</v>
      </c>
      <c r="C65" s="111"/>
      <c r="D65" s="111">
        <f>F65+L65</f>
        <v>2231</v>
      </c>
      <c r="E65" s="111"/>
      <c r="F65" s="111">
        <v>2231</v>
      </c>
      <c r="G65" s="111"/>
      <c r="H65" s="111">
        <v>2060</v>
      </c>
      <c r="I65" s="111"/>
      <c r="J65" s="111">
        <v>171</v>
      </c>
      <c r="K65" s="111"/>
      <c r="L65" s="111">
        <v>0</v>
      </c>
      <c r="M65" s="111"/>
      <c r="N65" s="111">
        <v>-319</v>
      </c>
      <c r="O65" s="112"/>
      <c r="P65" s="113" t="s">
        <v>69</v>
      </c>
      <c r="Q65" s="123"/>
      <c r="R65" s="113" t="s">
        <v>137</v>
      </c>
      <c r="S65" s="112"/>
      <c r="T65" s="112"/>
      <c r="U65" s="111">
        <v>613</v>
      </c>
      <c r="V65" s="111"/>
      <c r="W65" s="111">
        <v>0</v>
      </c>
      <c r="X65" s="111"/>
      <c r="Y65" s="111">
        <v>303</v>
      </c>
      <c r="Z65" s="111"/>
      <c r="AA65" s="111">
        <v>591</v>
      </c>
      <c r="AB65" s="111"/>
      <c r="AC65" s="111">
        <v>894</v>
      </c>
      <c r="AD65" s="111"/>
      <c r="AE65" s="111">
        <f t="shared" si="0"/>
        <v>894</v>
      </c>
      <c r="AF65" s="111"/>
      <c r="AG65" s="111">
        <f t="shared" si="1"/>
        <v>1507</v>
      </c>
    </row>
    <row r="66" spans="2:33" s="48" customFormat="1" ht="12.75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2"/>
      <c r="P66" s="113"/>
      <c r="Q66" s="123"/>
      <c r="R66" s="113" t="s">
        <v>138</v>
      </c>
      <c r="S66" s="112"/>
      <c r="T66" s="112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</row>
    <row r="67" spans="2:64" s="42" customFormat="1" ht="12.75">
      <c r="B67" s="111">
        <f>D67+N67</f>
        <v>46</v>
      </c>
      <c r="C67" s="111"/>
      <c r="D67" s="111">
        <f>F67+L67</f>
        <v>42</v>
      </c>
      <c r="E67" s="111"/>
      <c r="F67" s="111">
        <v>42</v>
      </c>
      <c r="G67" s="111"/>
      <c r="H67" s="111">
        <v>27</v>
      </c>
      <c r="I67" s="111"/>
      <c r="J67" s="111">
        <v>15</v>
      </c>
      <c r="K67" s="111"/>
      <c r="L67" s="111">
        <v>0</v>
      </c>
      <c r="M67" s="111"/>
      <c r="N67" s="111">
        <v>4</v>
      </c>
      <c r="O67" s="112"/>
      <c r="P67" s="113" t="s">
        <v>70</v>
      </c>
      <c r="Q67" s="123"/>
      <c r="R67" s="113" t="s">
        <v>71</v>
      </c>
      <c r="S67" s="112"/>
      <c r="T67" s="112"/>
      <c r="U67" s="111">
        <v>14</v>
      </c>
      <c r="V67" s="111"/>
      <c r="W67" s="111">
        <v>0</v>
      </c>
      <c r="X67" s="111"/>
      <c r="Y67" s="111">
        <v>14</v>
      </c>
      <c r="Z67" s="111"/>
      <c r="AA67" s="111">
        <v>35</v>
      </c>
      <c r="AB67" s="111"/>
      <c r="AC67" s="111">
        <v>49</v>
      </c>
      <c r="AD67" s="111"/>
      <c r="AE67" s="111">
        <f>W67+AC67</f>
        <v>49</v>
      </c>
      <c r="AF67" s="111"/>
      <c r="AG67" s="111">
        <f>AE67+U67</f>
        <v>63</v>
      </c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2:33" s="48" customFormat="1" ht="12.75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2"/>
      <c r="P68" s="113"/>
      <c r="Q68" s="123"/>
      <c r="R68" s="113" t="s">
        <v>72</v>
      </c>
      <c r="S68" s="112"/>
      <c r="T68" s="112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</row>
    <row r="69" spans="2:33" s="48" customFormat="1" ht="12.75">
      <c r="B69" s="114">
        <f>D69+N69</f>
        <v>0</v>
      </c>
      <c r="C69" s="69"/>
      <c r="D69" s="114">
        <f>F69+L69</f>
        <v>0</v>
      </c>
      <c r="E69" s="67"/>
      <c r="F69" s="114">
        <v>0</v>
      </c>
      <c r="G69" s="67"/>
      <c r="H69" s="114">
        <v>0</v>
      </c>
      <c r="I69" s="67"/>
      <c r="J69" s="114">
        <v>0</v>
      </c>
      <c r="K69" s="67"/>
      <c r="L69" s="114">
        <v>0</v>
      </c>
      <c r="M69" s="67"/>
      <c r="N69" s="114">
        <v>0</v>
      </c>
      <c r="O69" s="67"/>
      <c r="P69" s="115" t="s">
        <v>73</v>
      </c>
      <c r="Q69" s="115"/>
      <c r="R69" s="115" t="s">
        <v>74</v>
      </c>
      <c r="S69" s="114"/>
      <c r="T69" s="69"/>
      <c r="U69" s="114">
        <v>0</v>
      </c>
      <c r="V69" s="69"/>
      <c r="W69" s="114">
        <v>0</v>
      </c>
      <c r="X69" s="69"/>
      <c r="Y69" s="114">
        <v>0</v>
      </c>
      <c r="Z69" s="69"/>
      <c r="AA69" s="114">
        <v>0</v>
      </c>
      <c r="AB69" s="69"/>
      <c r="AC69" s="114">
        <v>0</v>
      </c>
      <c r="AD69" s="69"/>
      <c r="AE69" s="114">
        <f>W69+AC69</f>
        <v>0</v>
      </c>
      <c r="AF69" s="69"/>
      <c r="AG69" s="114">
        <f>AE69+U69</f>
        <v>0</v>
      </c>
    </row>
    <row r="70" spans="2:33" s="45" customFormat="1" ht="12.75">
      <c r="B70" s="116">
        <f>D70+N70</f>
        <v>862</v>
      </c>
      <c r="C70" s="116"/>
      <c r="D70" s="116">
        <f>F70+L70</f>
        <v>472</v>
      </c>
      <c r="E70" s="116"/>
      <c r="F70" s="116">
        <v>472</v>
      </c>
      <c r="G70" s="116"/>
      <c r="H70" s="116">
        <v>425</v>
      </c>
      <c r="I70" s="116"/>
      <c r="J70" s="116">
        <v>47</v>
      </c>
      <c r="K70" s="116"/>
      <c r="L70" s="116">
        <v>0</v>
      </c>
      <c r="M70" s="116"/>
      <c r="N70" s="116">
        <v>390</v>
      </c>
      <c r="O70" s="117"/>
      <c r="P70" s="102" t="s">
        <v>19</v>
      </c>
      <c r="Q70" s="122" t="s">
        <v>139</v>
      </c>
      <c r="R70" s="102"/>
      <c r="S70" s="117"/>
      <c r="T70" s="117"/>
      <c r="U70" s="116">
        <v>65</v>
      </c>
      <c r="V70" s="116"/>
      <c r="W70" s="116">
        <v>0</v>
      </c>
      <c r="X70" s="116"/>
      <c r="Y70" s="116">
        <v>56</v>
      </c>
      <c r="Z70" s="116"/>
      <c r="AA70" s="116">
        <v>306</v>
      </c>
      <c r="AB70" s="116"/>
      <c r="AC70" s="116">
        <v>362</v>
      </c>
      <c r="AD70" s="116"/>
      <c r="AE70" s="116">
        <f>W70+AC70</f>
        <v>362</v>
      </c>
      <c r="AF70" s="116"/>
      <c r="AG70" s="116">
        <f>AE70+U70</f>
        <v>427</v>
      </c>
    </row>
    <row r="71" spans="2:33" s="45" customFormat="1" ht="12" customHeight="1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7"/>
      <c r="P71" s="102"/>
      <c r="Q71" s="122" t="s">
        <v>140</v>
      </c>
      <c r="R71" s="102"/>
      <c r="S71" s="117"/>
      <c r="T71" s="117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</row>
    <row r="72" spans="2:33" s="45" customFormat="1" ht="12" customHeight="1">
      <c r="B72" s="116">
        <f aca="true" t="shared" si="2" ref="B72:B77">D72+N72</f>
        <v>513</v>
      </c>
      <c r="C72" s="116"/>
      <c r="D72" s="116">
        <f aca="true" t="shared" si="3" ref="D72:D77">F72+L72</f>
        <v>331</v>
      </c>
      <c r="E72" s="116"/>
      <c r="F72" s="116">
        <f>F73+F74</f>
        <v>331</v>
      </c>
      <c r="G72" s="116"/>
      <c r="H72" s="116">
        <f>H73+H74</f>
        <v>238</v>
      </c>
      <c r="I72" s="116"/>
      <c r="J72" s="116">
        <f>J73+J74</f>
        <v>93</v>
      </c>
      <c r="K72" s="116"/>
      <c r="L72" s="116">
        <f>L73+L74</f>
        <v>0</v>
      </c>
      <c r="M72" s="116"/>
      <c r="N72" s="116">
        <f>N73+N74</f>
        <v>182</v>
      </c>
      <c r="O72" s="117"/>
      <c r="P72" s="102" t="s">
        <v>20</v>
      </c>
      <c r="Q72" s="122" t="s">
        <v>21</v>
      </c>
      <c r="R72" s="102"/>
      <c r="S72" s="117"/>
      <c r="T72" s="117"/>
      <c r="U72" s="116">
        <f>U73+U74</f>
        <v>128</v>
      </c>
      <c r="V72" s="116"/>
      <c r="W72" s="116">
        <f>W73+W74</f>
        <v>0</v>
      </c>
      <c r="X72" s="116"/>
      <c r="Y72" s="116">
        <f>Y73+Y74</f>
        <v>53</v>
      </c>
      <c r="Z72" s="116"/>
      <c r="AA72" s="116">
        <f>AA73+AA74</f>
        <v>149</v>
      </c>
      <c r="AB72" s="116"/>
      <c r="AC72" s="116">
        <f>AC73+AC74</f>
        <v>202</v>
      </c>
      <c r="AD72" s="116"/>
      <c r="AE72" s="116">
        <f>W72+AC72</f>
        <v>202</v>
      </c>
      <c r="AF72" s="116"/>
      <c r="AG72" s="116">
        <f>AE72+U72</f>
        <v>330</v>
      </c>
    </row>
    <row r="73" spans="2:33" s="48" customFormat="1" ht="12" customHeight="1">
      <c r="B73" s="111">
        <f t="shared" si="2"/>
        <v>513</v>
      </c>
      <c r="C73" s="111"/>
      <c r="D73" s="111">
        <f t="shared" si="3"/>
        <v>331</v>
      </c>
      <c r="E73" s="111"/>
      <c r="F73" s="111">
        <v>331</v>
      </c>
      <c r="G73" s="111"/>
      <c r="H73" s="111">
        <v>238</v>
      </c>
      <c r="I73" s="111"/>
      <c r="J73" s="111">
        <v>93</v>
      </c>
      <c r="K73" s="111"/>
      <c r="L73" s="111">
        <v>0</v>
      </c>
      <c r="M73" s="111"/>
      <c r="N73" s="111">
        <v>182</v>
      </c>
      <c r="O73" s="112"/>
      <c r="P73" s="113" t="s">
        <v>75</v>
      </c>
      <c r="Q73" s="123"/>
      <c r="R73" s="113" t="s">
        <v>76</v>
      </c>
      <c r="S73" s="112"/>
      <c r="T73" s="112"/>
      <c r="U73" s="111">
        <v>128</v>
      </c>
      <c r="V73" s="111"/>
      <c r="W73" s="111">
        <v>0</v>
      </c>
      <c r="X73" s="111"/>
      <c r="Y73" s="111">
        <v>53</v>
      </c>
      <c r="Z73" s="111"/>
      <c r="AA73" s="111">
        <v>149</v>
      </c>
      <c r="AB73" s="111"/>
      <c r="AC73" s="111">
        <v>202</v>
      </c>
      <c r="AD73" s="111"/>
      <c r="AE73" s="111">
        <f>W73+AC73</f>
        <v>202</v>
      </c>
      <c r="AF73" s="111"/>
      <c r="AG73" s="111">
        <f>AE73+U73</f>
        <v>330</v>
      </c>
    </row>
    <row r="74" spans="2:33" s="48" customFormat="1" ht="12" customHeight="1">
      <c r="B74" s="124">
        <f t="shared" si="2"/>
        <v>0</v>
      </c>
      <c r="C74" s="125"/>
      <c r="D74" s="124">
        <f t="shared" si="3"/>
        <v>0</v>
      </c>
      <c r="E74" s="126"/>
      <c r="F74" s="111">
        <v>0</v>
      </c>
      <c r="G74" s="126"/>
      <c r="H74" s="111">
        <v>0</v>
      </c>
      <c r="I74" s="126"/>
      <c r="J74" s="111">
        <v>0</v>
      </c>
      <c r="K74" s="126"/>
      <c r="L74" s="111">
        <v>0</v>
      </c>
      <c r="M74" s="126"/>
      <c r="N74" s="111">
        <v>0</v>
      </c>
      <c r="O74" s="126"/>
      <c r="P74" s="127" t="s">
        <v>77</v>
      </c>
      <c r="Q74" s="127"/>
      <c r="R74" s="127" t="s">
        <v>78</v>
      </c>
      <c r="S74" s="124"/>
      <c r="T74" s="125"/>
      <c r="U74" s="111">
        <v>0</v>
      </c>
      <c r="V74" s="125"/>
      <c r="W74" s="111">
        <v>0</v>
      </c>
      <c r="X74" s="125"/>
      <c r="Y74" s="111">
        <v>0</v>
      </c>
      <c r="Z74" s="125"/>
      <c r="AA74" s="111">
        <v>0</v>
      </c>
      <c r="AB74" s="125"/>
      <c r="AC74" s="111">
        <v>0</v>
      </c>
      <c r="AD74" s="125"/>
      <c r="AE74" s="124">
        <f>W74+AC74</f>
        <v>0</v>
      </c>
      <c r="AF74" s="125"/>
      <c r="AG74" s="124">
        <f>AE74+U74</f>
        <v>0</v>
      </c>
    </row>
    <row r="75" spans="2:33" s="45" customFormat="1" ht="12" customHeight="1">
      <c r="B75" s="116">
        <f t="shared" si="2"/>
        <v>73</v>
      </c>
      <c r="C75" s="116"/>
      <c r="D75" s="116">
        <f t="shared" si="3"/>
        <v>58</v>
      </c>
      <c r="E75" s="116"/>
      <c r="F75" s="116">
        <f>F77</f>
        <v>58</v>
      </c>
      <c r="G75" s="116"/>
      <c r="H75" s="116">
        <f>H77</f>
        <v>36</v>
      </c>
      <c r="I75" s="116"/>
      <c r="J75" s="116">
        <f>J77</f>
        <v>22</v>
      </c>
      <c r="K75" s="116"/>
      <c r="L75" s="116">
        <f>L77</f>
        <v>0</v>
      </c>
      <c r="M75" s="116"/>
      <c r="N75" s="116">
        <f>N77</f>
        <v>15</v>
      </c>
      <c r="O75" s="117"/>
      <c r="P75" s="102" t="s">
        <v>22</v>
      </c>
      <c r="Q75" s="122" t="s">
        <v>79</v>
      </c>
      <c r="R75" s="102"/>
      <c r="S75" s="117"/>
      <c r="T75" s="117"/>
      <c r="U75" s="116">
        <f>U77</f>
        <v>6</v>
      </c>
      <c r="V75" s="116"/>
      <c r="W75" s="116">
        <f>W77</f>
        <v>0</v>
      </c>
      <c r="X75" s="116"/>
      <c r="Y75" s="116">
        <f>Y77</f>
        <v>2</v>
      </c>
      <c r="Z75" s="116"/>
      <c r="AA75" s="116">
        <f>AA77</f>
        <v>25</v>
      </c>
      <c r="AB75" s="116"/>
      <c r="AC75" s="116">
        <f>AC77</f>
        <v>27</v>
      </c>
      <c r="AD75" s="116"/>
      <c r="AE75" s="116">
        <f>W75+AC75</f>
        <v>27</v>
      </c>
      <c r="AF75" s="116"/>
      <c r="AG75" s="116">
        <f>AE75+U75</f>
        <v>33</v>
      </c>
    </row>
    <row r="76" spans="2:33" s="45" customFormat="1" ht="12" customHeight="1">
      <c r="B76" s="116">
        <f t="shared" si="2"/>
        <v>0</v>
      </c>
      <c r="C76" s="116"/>
      <c r="D76" s="116">
        <f t="shared" si="3"/>
        <v>0</v>
      </c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7"/>
      <c r="P76" s="102"/>
      <c r="Q76" s="122" t="s">
        <v>80</v>
      </c>
      <c r="R76" s="102"/>
      <c r="S76" s="117"/>
      <c r="T76" s="117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</row>
    <row r="77" spans="2:33" s="48" customFormat="1" ht="12" customHeight="1">
      <c r="B77" s="159">
        <f t="shared" si="2"/>
        <v>73</v>
      </c>
      <c r="C77" s="111"/>
      <c r="D77" s="159">
        <f t="shared" si="3"/>
        <v>58</v>
      </c>
      <c r="E77" s="111"/>
      <c r="F77" s="159">
        <v>58</v>
      </c>
      <c r="G77" s="111"/>
      <c r="H77" s="159">
        <v>36</v>
      </c>
      <c r="I77" s="111"/>
      <c r="J77" s="159">
        <v>22</v>
      </c>
      <c r="K77" s="111"/>
      <c r="L77" s="159">
        <v>0</v>
      </c>
      <c r="M77" s="111"/>
      <c r="N77" s="159">
        <v>15</v>
      </c>
      <c r="O77" s="112"/>
      <c r="P77" s="113" t="s">
        <v>81</v>
      </c>
      <c r="Q77" s="123"/>
      <c r="R77" s="113" t="s">
        <v>82</v>
      </c>
      <c r="S77" s="112"/>
      <c r="T77" s="112"/>
      <c r="U77" s="159">
        <v>6</v>
      </c>
      <c r="V77" s="111"/>
      <c r="W77" s="159">
        <v>0</v>
      </c>
      <c r="X77" s="111"/>
      <c r="Y77" s="159">
        <v>2</v>
      </c>
      <c r="Z77" s="111"/>
      <c r="AA77" s="159">
        <v>25</v>
      </c>
      <c r="AB77" s="111"/>
      <c r="AC77" s="159">
        <v>27</v>
      </c>
      <c r="AD77" s="111"/>
      <c r="AE77" s="111">
        <f>W77+AC77</f>
        <v>27</v>
      </c>
      <c r="AF77" s="111"/>
      <c r="AG77" s="111">
        <f>AE77+U77</f>
        <v>33</v>
      </c>
    </row>
    <row r="78" spans="2:33" s="48" customFormat="1" ht="12" customHeight="1">
      <c r="B78" s="114"/>
      <c r="C78" s="69"/>
      <c r="D78" s="114"/>
      <c r="E78" s="67"/>
      <c r="F78" s="114"/>
      <c r="G78" s="67"/>
      <c r="H78" s="114"/>
      <c r="I78" s="67"/>
      <c r="J78" s="114"/>
      <c r="K78" s="67"/>
      <c r="L78" s="114"/>
      <c r="M78" s="67"/>
      <c r="N78" s="114"/>
      <c r="O78" s="67"/>
      <c r="P78" s="115"/>
      <c r="Q78" s="115"/>
      <c r="R78" s="115" t="s">
        <v>83</v>
      </c>
      <c r="S78" s="114"/>
      <c r="T78" s="69"/>
      <c r="U78" s="114"/>
      <c r="V78" s="69"/>
      <c r="W78" s="114"/>
      <c r="X78" s="69"/>
      <c r="Y78" s="114"/>
      <c r="Z78" s="69"/>
      <c r="AA78" s="114"/>
      <c r="AB78" s="69"/>
      <c r="AC78" s="114"/>
      <c r="AD78" s="69"/>
      <c r="AE78" s="114"/>
      <c r="AF78" s="69"/>
      <c r="AG78" s="114"/>
    </row>
    <row r="79" spans="2:33" s="45" customFormat="1" ht="12" customHeight="1">
      <c r="B79" s="116">
        <f aca="true" t="shared" si="4" ref="B79:B84">D79+N79</f>
        <v>7911</v>
      </c>
      <c r="C79" s="116"/>
      <c r="D79" s="116">
        <f aca="true" t="shared" si="5" ref="D79:D84">F79+L79</f>
        <v>5329</v>
      </c>
      <c r="E79" s="116"/>
      <c r="F79" s="116">
        <f>SUM(F80:F83)</f>
        <v>3557</v>
      </c>
      <c r="G79" s="116"/>
      <c r="H79" s="116">
        <f>SUM(H80:H83)</f>
        <v>2201</v>
      </c>
      <c r="I79" s="116"/>
      <c r="J79" s="116">
        <f>SUM(J80:J83)</f>
        <v>1356</v>
      </c>
      <c r="K79" s="116"/>
      <c r="L79" s="116">
        <f>SUM(L80:L83)</f>
        <v>1772</v>
      </c>
      <c r="M79" s="116"/>
      <c r="N79" s="116">
        <f>SUM(N80:N83)</f>
        <v>2582</v>
      </c>
      <c r="O79" s="117"/>
      <c r="P79" s="102" t="s">
        <v>23</v>
      </c>
      <c r="Q79" s="122" t="s">
        <v>24</v>
      </c>
      <c r="R79" s="102"/>
      <c r="S79" s="117"/>
      <c r="T79" s="117"/>
      <c r="U79" s="116">
        <f>SUM(U80:U83)</f>
        <v>6002</v>
      </c>
      <c r="V79" s="116"/>
      <c r="W79" s="116">
        <f>SUM(W80:W83)</f>
        <v>5965</v>
      </c>
      <c r="X79" s="116"/>
      <c r="Y79" s="116">
        <f>SUM(Y80:Y83)</f>
        <v>277</v>
      </c>
      <c r="Z79" s="116"/>
      <c r="AA79" s="116">
        <f>SUM(AA80:AA83)</f>
        <v>1010</v>
      </c>
      <c r="AB79" s="116"/>
      <c r="AC79" s="116">
        <f>SUM(AC80:AC83)</f>
        <v>1287</v>
      </c>
      <c r="AD79" s="116"/>
      <c r="AE79" s="116">
        <f>W79+AC79</f>
        <v>7252</v>
      </c>
      <c r="AF79" s="116"/>
      <c r="AG79" s="116">
        <f>AE79+U79</f>
        <v>13254</v>
      </c>
    </row>
    <row r="80" spans="2:33" s="48" customFormat="1" ht="12" customHeight="1">
      <c r="B80" s="111">
        <f t="shared" si="4"/>
        <v>280</v>
      </c>
      <c r="C80" s="111"/>
      <c r="D80" s="111">
        <f t="shared" si="5"/>
        <v>223</v>
      </c>
      <c r="E80" s="111"/>
      <c r="F80" s="111">
        <v>223</v>
      </c>
      <c r="G80" s="111"/>
      <c r="H80" s="111">
        <v>115</v>
      </c>
      <c r="I80" s="111"/>
      <c r="J80" s="111">
        <v>108</v>
      </c>
      <c r="K80" s="111"/>
      <c r="L80" s="111">
        <v>0</v>
      </c>
      <c r="M80" s="111"/>
      <c r="N80" s="111">
        <v>57</v>
      </c>
      <c r="O80" s="112"/>
      <c r="P80" s="113" t="s">
        <v>84</v>
      </c>
      <c r="Q80" s="123"/>
      <c r="R80" s="113" t="s">
        <v>85</v>
      </c>
      <c r="S80" s="112"/>
      <c r="T80" s="112"/>
      <c r="U80" s="111">
        <v>25</v>
      </c>
      <c r="V80" s="111"/>
      <c r="W80" s="111">
        <v>0</v>
      </c>
      <c r="X80" s="111"/>
      <c r="Y80" s="111">
        <v>44</v>
      </c>
      <c r="Z80" s="111"/>
      <c r="AA80" s="111">
        <v>89</v>
      </c>
      <c r="AB80" s="111"/>
      <c r="AC80" s="111">
        <v>133</v>
      </c>
      <c r="AD80" s="111"/>
      <c r="AE80" s="111">
        <f>W80+AC80</f>
        <v>133</v>
      </c>
      <c r="AF80" s="111"/>
      <c r="AG80" s="111">
        <f>AE80+U80</f>
        <v>158</v>
      </c>
    </row>
    <row r="81" spans="2:33" s="48" customFormat="1" ht="12" customHeight="1">
      <c r="B81" s="111">
        <f t="shared" si="4"/>
        <v>158</v>
      </c>
      <c r="C81" s="111"/>
      <c r="D81" s="111">
        <f t="shared" si="5"/>
        <v>133</v>
      </c>
      <c r="E81" s="111"/>
      <c r="F81" s="111">
        <v>133</v>
      </c>
      <c r="G81" s="111"/>
      <c r="H81" s="111">
        <v>130</v>
      </c>
      <c r="I81" s="111"/>
      <c r="J81" s="111">
        <v>3</v>
      </c>
      <c r="K81" s="111"/>
      <c r="L81" s="111">
        <v>0</v>
      </c>
      <c r="M81" s="111"/>
      <c r="N81" s="111">
        <v>25</v>
      </c>
      <c r="O81" s="112"/>
      <c r="P81" s="113" t="s">
        <v>86</v>
      </c>
      <c r="Q81" s="123"/>
      <c r="R81" s="113" t="s">
        <v>87</v>
      </c>
      <c r="S81" s="112"/>
      <c r="T81" s="112"/>
      <c r="U81" s="111">
        <v>58</v>
      </c>
      <c r="V81" s="111"/>
      <c r="W81" s="111">
        <v>0</v>
      </c>
      <c r="X81" s="111"/>
      <c r="Y81" s="111">
        <v>31</v>
      </c>
      <c r="Z81" s="111"/>
      <c r="AA81" s="111">
        <v>99</v>
      </c>
      <c r="AB81" s="111"/>
      <c r="AC81" s="111">
        <v>130</v>
      </c>
      <c r="AD81" s="111"/>
      <c r="AE81" s="111">
        <f>W81+AC81</f>
        <v>130</v>
      </c>
      <c r="AF81" s="111"/>
      <c r="AG81" s="111">
        <f>AE81+U81</f>
        <v>188</v>
      </c>
    </row>
    <row r="82" spans="2:33" s="48" customFormat="1" ht="12" customHeight="1">
      <c r="B82" s="111">
        <f t="shared" si="4"/>
        <v>1729</v>
      </c>
      <c r="C82" s="111"/>
      <c r="D82" s="111">
        <f t="shared" si="5"/>
        <v>1729</v>
      </c>
      <c r="E82" s="111"/>
      <c r="F82" s="111">
        <v>0</v>
      </c>
      <c r="G82" s="111"/>
      <c r="H82" s="111">
        <v>0</v>
      </c>
      <c r="I82" s="111"/>
      <c r="J82" s="111">
        <v>0</v>
      </c>
      <c r="K82" s="111"/>
      <c r="L82" s="111">
        <v>1729</v>
      </c>
      <c r="M82" s="111"/>
      <c r="N82" s="111">
        <v>0</v>
      </c>
      <c r="O82" s="112"/>
      <c r="P82" s="113" t="s">
        <v>88</v>
      </c>
      <c r="Q82" s="123"/>
      <c r="R82" s="113" t="s">
        <v>89</v>
      </c>
      <c r="S82" s="112"/>
      <c r="T82" s="112"/>
      <c r="U82" s="111">
        <v>832</v>
      </c>
      <c r="V82" s="111"/>
      <c r="W82" s="111">
        <v>137</v>
      </c>
      <c r="X82" s="111"/>
      <c r="Y82" s="111">
        <v>0</v>
      </c>
      <c r="Z82" s="111"/>
      <c r="AA82" s="111">
        <v>0</v>
      </c>
      <c r="AB82" s="111"/>
      <c r="AC82" s="111">
        <v>0</v>
      </c>
      <c r="AD82" s="111"/>
      <c r="AE82" s="111">
        <f>W82+AC82</f>
        <v>137</v>
      </c>
      <c r="AF82" s="111"/>
      <c r="AG82" s="111">
        <f>AE82+U82</f>
        <v>969</v>
      </c>
    </row>
    <row r="83" spans="2:33" s="48" customFormat="1" ht="12" customHeight="1">
      <c r="B83" s="124">
        <f t="shared" si="4"/>
        <v>5744</v>
      </c>
      <c r="C83" s="125"/>
      <c r="D83" s="124">
        <f t="shared" si="5"/>
        <v>3244</v>
      </c>
      <c r="E83" s="126"/>
      <c r="F83" s="124">
        <v>3201</v>
      </c>
      <c r="G83" s="126"/>
      <c r="H83" s="124">
        <v>1956</v>
      </c>
      <c r="I83" s="126"/>
      <c r="J83" s="124">
        <v>1245</v>
      </c>
      <c r="K83" s="126"/>
      <c r="L83" s="124">
        <v>43</v>
      </c>
      <c r="M83" s="126"/>
      <c r="N83" s="124">
        <v>2500</v>
      </c>
      <c r="O83" s="126"/>
      <c r="P83" s="127" t="s">
        <v>90</v>
      </c>
      <c r="Q83" s="127"/>
      <c r="R83" s="127" t="s">
        <v>91</v>
      </c>
      <c r="S83" s="124"/>
      <c r="T83" s="125"/>
      <c r="U83" s="124">
        <v>5087</v>
      </c>
      <c r="V83" s="125"/>
      <c r="W83" s="124">
        <v>5828</v>
      </c>
      <c r="X83" s="125"/>
      <c r="Y83" s="124">
        <v>202</v>
      </c>
      <c r="Z83" s="125"/>
      <c r="AA83" s="124">
        <v>822</v>
      </c>
      <c r="AB83" s="125"/>
      <c r="AC83" s="124">
        <v>1024</v>
      </c>
      <c r="AD83" s="125"/>
      <c r="AE83" s="124">
        <f>W83+AC83</f>
        <v>6852</v>
      </c>
      <c r="AF83" s="125"/>
      <c r="AG83" s="124">
        <f>AE83+U83</f>
        <v>11939</v>
      </c>
    </row>
    <row r="84" spans="2:33" s="51" customFormat="1" ht="12" customHeight="1">
      <c r="B84" s="128">
        <f t="shared" si="4"/>
        <v>49481</v>
      </c>
      <c r="C84" s="128"/>
      <c r="D84" s="128">
        <f t="shared" si="5"/>
        <v>12423</v>
      </c>
      <c r="E84" s="128"/>
      <c r="F84" s="107">
        <f>AC40+AC42+AC48+AC59+AC62+AC70+AC72+AC75+AC79-F42-F62-F70-F72-F75-F79</f>
        <v>12363</v>
      </c>
      <c r="G84" s="128"/>
      <c r="H84" s="107">
        <f>AA40+AA42+AA48+AA59+AA62+AA70+AA72+AA75+AA79-H42-H62-H70-H72-H75-H79</f>
        <v>18185</v>
      </c>
      <c r="I84" s="128"/>
      <c r="J84" s="107">
        <f>Y40+Y42+Y48+Y59+Y62+Y70+Y72+Y75+Y79-J42-J62-J70-J72-J75-J79</f>
        <v>-5822</v>
      </c>
      <c r="K84" s="128"/>
      <c r="L84" s="107">
        <f>W40+W42+W48+W59+W62+W70+W72+W75+W79-L42-L62-L70-L72-L75-L79</f>
        <v>60</v>
      </c>
      <c r="M84" s="128"/>
      <c r="N84" s="107">
        <f>U40+U42+U48+U59+U62+U70+U72+U75+U79-N42-N62-N70-N72-N75-N79</f>
        <v>37058</v>
      </c>
      <c r="O84" s="129"/>
      <c r="P84" s="130" t="s">
        <v>141</v>
      </c>
      <c r="Q84" s="131" t="s">
        <v>142</v>
      </c>
      <c r="R84" s="130"/>
      <c r="S84" s="129"/>
      <c r="T84" s="129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</row>
    <row r="85" spans="2:64" s="44" customFormat="1" ht="12" customHeight="1" thickBot="1">
      <c r="B85" s="73"/>
      <c r="C85" s="74"/>
      <c r="D85" s="73"/>
      <c r="E85" s="74"/>
      <c r="F85" s="73"/>
      <c r="G85" s="74"/>
      <c r="H85" s="73"/>
      <c r="I85" s="74"/>
      <c r="J85" s="73"/>
      <c r="K85" s="74"/>
      <c r="L85" s="73"/>
      <c r="M85" s="74"/>
      <c r="N85" s="73"/>
      <c r="O85" s="73"/>
      <c r="P85" s="75"/>
      <c r="Q85" s="75" t="s">
        <v>143</v>
      </c>
      <c r="R85" s="75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</row>
    <row r="86" spans="2:33" s="45" customFormat="1" ht="18">
      <c r="B86" s="132" t="s">
        <v>12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</row>
    <row r="87" spans="2:33" s="45" customFormat="1" ht="21" customHeight="1">
      <c r="B87" s="76" t="s">
        <v>13</v>
      </c>
      <c r="C87" s="76"/>
      <c r="D87" s="77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</row>
    <row r="88" spans="2:33" s="45" customFormat="1" ht="3.75" customHeight="1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1"/>
      <c r="P88" s="82"/>
      <c r="Q88" s="83"/>
      <c r="R88" s="84"/>
      <c r="S88" s="84"/>
      <c r="T88" s="85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</row>
    <row r="89" spans="2:33" s="45" customFormat="1" ht="12.75">
      <c r="B89" s="86" t="s">
        <v>14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8"/>
      <c r="P89" s="89" t="s">
        <v>6</v>
      </c>
      <c r="Q89" s="72"/>
      <c r="R89" s="90" t="s">
        <v>31</v>
      </c>
      <c r="S89" s="90"/>
      <c r="T89" s="91"/>
      <c r="U89" s="92" t="s">
        <v>15</v>
      </c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133"/>
    </row>
    <row r="90" spans="2:33" s="45" customFormat="1" ht="2.25" customHeight="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7"/>
      <c r="Q90" s="88"/>
      <c r="R90" s="87"/>
      <c r="S90" s="87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</row>
    <row r="91" spans="2:33" s="37" customFormat="1" ht="11.25">
      <c r="B91" s="10" t="s">
        <v>107</v>
      </c>
      <c r="C91" s="5"/>
      <c r="D91" s="9" t="s">
        <v>119</v>
      </c>
      <c r="E91" s="9"/>
      <c r="F91" s="9"/>
      <c r="G91" s="9"/>
      <c r="H91" s="9"/>
      <c r="I91" s="9"/>
      <c r="J91" s="9"/>
      <c r="K91" s="9"/>
      <c r="L91" s="9"/>
      <c r="M91" s="5"/>
      <c r="N91" s="9" t="s">
        <v>110</v>
      </c>
      <c r="O91" s="3"/>
      <c r="P91" s="10"/>
      <c r="Q91" s="23"/>
      <c r="R91" s="10" t="s">
        <v>32</v>
      </c>
      <c r="S91" s="10"/>
      <c r="U91" s="9" t="s">
        <v>110</v>
      </c>
      <c r="V91" s="5"/>
      <c r="W91" s="9"/>
      <c r="X91" s="9"/>
      <c r="Y91" s="9"/>
      <c r="Z91" s="9"/>
      <c r="AA91" s="9"/>
      <c r="AB91" s="9"/>
      <c r="AC91" s="9"/>
      <c r="AD91" s="9"/>
      <c r="AE91" s="164" t="s">
        <v>119</v>
      </c>
      <c r="AF91" s="5"/>
      <c r="AG91" s="10" t="s">
        <v>107</v>
      </c>
    </row>
    <row r="92" spans="2:33" s="38" customFormat="1" ht="2.25" customHeight="1">
      <c r="B92" s="23"/>
      <c r="C92" s="5"/>
      <c r="D92" s="3"/>
      <c r="E92" s="3"/>
      <c r="F92" s="3"/>
      <c r="G92" s="3"/>
      <c r="H92" s="3"/>
      <c r="I92" s="3"/>
      <c r="J92" s="3"/>
      <c r="K92" s="3"/>
      <c r="L92" s="3"/>
      <c r="M92" s="5"/>
      <c r="N92" s="3"/>
      <c r="O92" s="3"/>
      <c r="P92" s="10"/>
      <c r="Q92" s="23"/>
      <c r="R92" s="10"/>
      <c r="S92" s="10"/>
      <c r="U92" s="3"/>
      <c r="V92" s="5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23"/>
    </row>
    <row r="93" spans="2:33" s="38" customFormat="1" ht="11.25">
      <c r="B93" s="24" t="s">
        <v>108</v>
      </c>
      <c r="C93" s="5"/>
      <c r="D93" s="25" t="s">
        <v>120</v>
      </c>
      <c r="E93" s="5"/>
      <c r="F93" s="9" t="s">
        <v>152</v>
      </c>
      <c r="G93" s="21"/>
      <c r="H93" s="9"/>
      <c r="I93" s="21"/>
      <c r="J93" s="9"/>
      <c r="K93" s="5"/>
      <c r="L93" s="9" t="s">
        <v>112</v>
      </c>
      <c r="M93" s="5"/>
      <c r="N93" s="9" t="s">
        <v>115</v>
      </c>
      <c r="O93" s="3"/>
      <c r="P93" s="10"/>
      <c r="Q93" s="23"/>
      <c r="R93" s="10"/>
      <c r="S93" s="10"/>
      <c r="U93" s="9" t="s">
        <v>115</v>
      </c>
      <c r="V93" s="5"/>
      <c r="W93" s="9" t="s">
        <v>112</v>
      </c>
      <c r="X93" s="26"/>
      <c r="Y93" s="9" t="s">
        <v>152</v>
      </c>
      <c r="Z93" s="21"/>
      <c r="AA93" s="9"/>
      <c r="AB93" s="21"/>
      <c r="AC93" s="9"/>
      <c r="AD93" s="26"/>
      <c r="AE93" s="25" t="s">
        <v>120</v>
      </c>
      <c r="AF93" s="5"/>
      <c r="AG93" s="24" t="s">
        <v>108</v>
      </c>
    </row>
    <row r="94" spans="2:33" s="38" customFormat="1" ht="2.25" customHeight="1">
      <c r="B94" s="27"/>
      <c r="C94" s="5"/>
      <c r="D94" s="25"/>
      <c r="E94" s="5"/>
      <c r="F94" s="3"/>
      <c r="G94" s="3"/>
      <c r="H94" s="3"/>
      <c r="I94" s="3"/>
      <c r="J94" s="3"/>
      <c r="K94" s="5"/>
      <c r="L94" s="3"/>
      <c r="M94" s="5"/>
      <c r="N94" s="27"/>
      <c r="O94" s="3"/>
      <c r="P94" s="10"/>
      <c r="Q94" s="23"/>
      <c r="R94" s="10"/>
      <c r="S94" s="10"/>
      <c r="U94" s="27"/>
      <c r="V94" s="5"/>
      <c r="W94" s="3"/>
      <c r="X94" s="26"/>
      <c r="Y94" s="3"/>
      <c r="Z94" s="3"/>
      <c r="AA94" s="3"/>
      <c r="AB94" s="3"/>
      <c r="AC94" s="3"/>
      <c r="AD94" s="3"/>
      <c r="AE94" s="25"/>
      <c r="AF94" s="5"/>
      <c r="AG94" s="27"/>
    </row>
    <row r="95" spans="2:33" s="39" customFormat="1" ht="11.25">
      <c r="B95" s="27" t="s">
        <v>109</v>
      </c>
      <c r="C95" s="26"/>
      <c r="D95" s="25"/>
      <c r="E95" s="26"/>
      <c r="F95" s="25" t="s">
        <v>120</v>
      </c>
      <c r="G95" s="4"/>
      <c r="H95" s="9" t="s">
        <v>150</v>
      </c>
      <c r="I95" s="3"/>
      <c r="J95" s="9" t="s">
        <v>151</v>
      </c>
      <c r="K95" s="26"/>
      <c r="L95" s="25" t="s">
        <v>114</v>
      </c>
      <c r="M95" s="26"/>
      <c r="N95" s="25" t="s">
        <v>116</v>
      </c>
      <c r="O95" s="4"/>
      <c r="P95" s="19"/>
      <c r="Q95" s="29"/>
      <c r="R95" s="19"/>
      <c r="S95" s="19"/>
      <c r="U95" s="25" t="s">
        <v>116</v>
      </c>
      <c r="V95" s="26"/>
      <c r="W95" s="25" t="s">
        <v>114</v>
      </c>
      <c r="X95" s="26"/>
      <c r="Y95" s="9" t="s">
        <v>151</v>
      </c>
      <c r="Z95" s="4"/>
      <c r="AA95" s="9" t="s">
        <v>150</v>
      </c>
      <c r="AB95" s="4"/>
      <c r="AC95" s="25" t="s">
        <v>120</v>
      </c>
      <c r="AD95" s="26"/>
      <c r="AE95" s="25"/>
      <c r="AF95" s="26"/>
      <c r="AG95" s="27" t="s">
        <v>109</v>
      </c>
    </row>
    <row r="96" spans="2:33" s="39" customFormat="1" ht="11.25">
      <c r="B96" s="27"/>
      <c r="C96" s="26"/>
      <c r="D96" s="25"/>
      <c r="E96" s="26"/>
      <c r="F96" s="25"/>
      <c r="G96" s="4"/>
      <c r="H96" s="25" t="s">
        <v>153</v>
      </c>
      <c r="I96" s="4"/>
      <c r="J96" s="25" t="s">
        <v>154</v>
      </c>
      <c r="K96" s="26"/>
      <c r="L96" s="25" t="s">
        <v>113</v>
      </c>
      <c r="M96" s="26"/>
      <c r="N96" s="25" t="s">
        <v>117</v>
      </c>
      <c r="O96" s="4"/>
      <c r="P96" s="19"/>
      <c r="Q96" s="29"/>
      <c r="R96" s="19"/>
      <c r="S96" s="19"/>
      <c r="U96" s="25" t="s">
        <v>117</v>
      </c>
      <c r="V96" s="26"/>
      <c r="W96" s="25" t="s">
        <v>113</v>
      </c>
      <c r="X96" s="26"/>
      <c r="Y96" s="25" t="s">
        <v>154</v>
      </c>
      <c r="Z96" s="4"/>
      <c r="AA96" s="25" t="s">
        <v>153</v>
      </c>
      <c r="AB96" s="4"/>
      <c r="AC96" s="25"/>
      <c r="AD96" s="26"/>
      <c r="AE96" s="25"/>
      <c r="AF96" s="26"/>
      <c r="AG96" s="27"/>
    </row>
    <row r="97" spans="2:33" s="39" customFormat="1" ht="11.25">
      <c r="B97" s="27"/>
      <c r="C97" s="26"/>
      <c r="D97" s="25"/>
      <c r="E97" s="26"/>
      <c r="F97" s="25"/>
      <c r="G97" s="4"/>
      <c r="H97" s="25" t="s">
        <v>155</v>
      </c>
      <c r="I97" s="4"/>
      <c r="J97" s="25"/>
      <c r="K97" s="26"/>
      <c r="L97" s="25" t="s">
        <v>111</v>
      </c>
      <c r="M97" s="26"/>
      <c r="N97" s="25" t="s">
        <v>118</v>
      </c>
      <c r="O97" s="4"/>
      <c r="P97" s="19"/>
      <c r="Q97" s="29"/>
      <c r="R97" s="19"/>
      <c r="S97" s="19"/>
      <c r="U97" s="25" t="s">
        <v>118</v>
      </c>
      <c r="V97" s="26"/>
      <c r="W97" s="25" t="s">
        <v>111</v>
      </c>
      <c r="X97" s="26"/>
      <c r="Y97" s="25"/>
      <c r="Z97" s="4"/>
      <c r="AA97" s="25" t="s">
        <v>155</v>
      </c>
      <c r="AB97" s="4"/>
      <c r="AC97" s="25"/>
      <c r="AD97" s="26"/>
      <c r="AE97" s="25"/>
      <c r="AF97" s="26"/>
      <c r="AG97" s="27"/>
    </row>
    <row r="98" spans="2:33" s="45" customFormat="1" ht="2.25" customHeight="1">
      <c r="B98" s="94"/>
      <c r="C98" s="95"/>
      <c r="D98" s="96"/>
      <c r="E98" s="95"/>
      <c r="F98" s="96"/>
      <c r="G98" s="95"/>
      <c r="H98" s="96"/>
      <c r="I98" s="95"/>
      <c r="J98" s="96"/>
      <c r="K98" s="95"/>
      <c r="L98" s="96"/>
      <c r="M98" s="95"/>
      <c r="N98" s="96"/>
      <c r="O98" s="95"/>
      <c r="P98" s="97"/>
      <c r="Q98" s="97"/>
      <c r="R98" s="97"/>
      <c r="S98" s="97"/>
      <c r="T98" s="97"/>
      <c r="U98" s="94"/>
      <c r="V98" s="95"/>
      <c r="W98" s="96"/>
      <c r="X98" s="95"/>
      <c r="Y98" s="96"/>
      <c r="Z98" s="95"/>
      <c r="AA98" s="96"/>
      <c r="AB98" s="95"/>
      <c r="AC98" s="96"/>
      <c r="AD98" s="95"/>
      <c r="AE98" s="96"/>
      <c r="AF98" s="95"/>
      <c r="AG98" s="96"/>
    </row>
    <row r="99" spans="2:33" s="45" customFormat="1" ht="12" customHeight="1">
      <c r="B99" s="98"/>
      <c r="C99" s="99"/>
      <c r="D99" s="98"/>
      <c r="E99" s="63"/>
      <c r="F99" s="98"/>
      <c r="G99" s="63"/>
      <c r="H99" s="98"/>
      <c r="I99" s="63"/>
      <c r="J99" s="98"/>
      <c r="K99" s="63"/>
      <c r="L99" s="98"/>
      <c r="M99" s="63"/>
      <c r="N99" s="98"/>
      <c r="O99" s="63"/>
      <c r="P99" s="93" t="s">
        <v>141</v>
      </c>
      <c r="Q99" s="93" t="s">
        <v>142</v>
      </c>
      <c r="R99" s="134"/>
      <c r="S99" s="98"/>
      <c r="T99" s="99"/>
      <c r="U99" s="98">
        <f>N84</f>
        <v>37058</v>
      </c>
      <c r="V99" s="99"/>
      <c r="W99" s="98">
        <f>L84</f>
        <v>60</v>
      </c>
      <c r="X99" s="99"/>
      <c r="Y99" s="98">
        <f>J84</f>
        <v>-5822</v>
      </c>
      <c r="Z99" s="99"/>
      <c r="AA99" s="98">
        <f>H84</f>
        <v>18185</v>
      </c>
      <c r="AB99" s="99"/>
      <c r="AC99" s="98">
        <f>F84</f>
        <v>12363</v>
      </c>
      <c r="AD99" s="99"/>
      <c r="AE99" s="98">
        <f>W99+AC99</f>
        <v>12423</v>
      </c>
      <c r="AF99" s="99"/>
      <c r="AG99" s="98">
        <f>AE99+U99</f>
        <v>49481</v>
      </c>
    </row>
    <row r="100" spans="2:33" s="45" customFormat="1" ht="12" customHeight="1">
      <c r="B100" s="100"/>
      <c r="C100" s="65"/>
      <c r="D100" s="100"/>
      <c r="E100" s="62"/>
      <c r="F100" s="100"/>
      <c r="G100" s="62"/>
      <c r="H100" s="100"/>
      <c r="I100" s="62"/>
      <c r="J100" s="100"/>
      <c r="K100" s="62"/>
      <c r="L100" s="100"/>
      <c r="M100" s="62"/>
      <c r="N100" s="100"/>
      <c r="O100" s="62"/>
      <c r="P100" s="101"/>
      <c r="Q100" s="101" t="s">
        <v>143</v>
      </c>
      <c r="R100" s="135"/>
      <c r="S100" s="100"/>
      <c r="T100" s="65"/>
      <c r="U100" s="100"/>
      <c r="V100" s="65"/>
      <c r="W100" s="100"/>
      <c r="X100" s="65"/>
      <c r="Y100" s="100"/>
      <c r="Z100" s="65"/>
      <c r="AA100" s="100"/>
      <c r="AB100" s="65"/>
      <c r="AC100" s="100"/>
      <c r="AD100" s="65"/>
      <c r="AE100" s="100"/>
      <c r="AF100" s="65"/>
      <c r="AG100" s="100"/>
    </row>
    <row r="101" spans="2:33" s="38" customFormat="1" ht="12" customHeight="1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7"/>
      <c r="P101" s="102" t="s">
        <v>25</v>
      </c>
      <c r="Q101" s="102" t="s">
        <v>26</v>
      </c>
      <c r="R101" s="102"/>
      <c r="S101" s="117"/>
      <c r="T101" s="117"/>
      <c r="U101" s="116">
        <f>SUM(U102:U104)</f>
        <v>503</v>
      </c>
      <c r="V101" s="116"/>
      <c r="W101" s="116">
        <f>SUM(W102:W104)</f>
        <v>0</v>
      </c>
      <c r="X101" s="116"/>
      <c r="Y101" s="116">
        <f>SUM(Y102:Y104)</f>
        <v>57</v>
      </c>
      <c r="Z101" s="116"/>
      <c r="AA101" s="116">
        <f>SUM(AA102:AA104)</f>
        <v>142</v>
      </c>
      <c r="AB101" s="116"/>
      <c r="AC101" s="116">
        <f>SUM(AC102:AC104)</f>
        <v>199</v>
      </c>
      <c r="AD101" s="116"/>
      <c r="AE101" s="116">
        <f aca="true" t="shared" si="6" ref="AE101:AE108">W101+AC101</f>
        <v>199</v>
      </c>
      <c r="AF101" s="116"/>
      <c r="AG101" s="116">
        <f aca="true" t="shared" si="7" ref="AG101:AG108">AE101+U101</f>
        <v>702</v>
      </c>
    </row>
    <row r="102" spans="2:33" s="49" customFormat="1" ht="12" customHeight="1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2"/>
      <c r="P102" s="136" t="s">
        <v>92</v>
      </c>
      <c r="Q102" s="136"/>
      <c r="R102" s="137" t="s">
        <v>93</v>
      </c>
      <c r="S102" s="112"/>
      <c r="T102" s="112"/>
      <c r="U102" s="111">
        <v>0</v>
      </c>
      <c r="V102" s="111"/>
      <c r="W102" s="111">
        <v>0</v>
      </c>
      <c r="X102" s="111"/>
      <c r="Y102" s="111">
        <v>0</v>
      </c>
      <c r="Z102" s="111"/>
      <c r="AA102" s="111">
        <v>0</v>
      </c>
      <c r="AB102" s="111"/>
      <c r="AC102" s="111">
        <v>0</v>
      </c>
      <c r="AD102" s="111"/>
      <c r="AE102" s="111">
        <f t="shared" si="6"/>
        <v>0</v>
      </c>
      <c r="AF102" s="111"/>
      <c r="AG102" s="111">
        <f t="shared" si="7"/>
        <v>0</v>
      </c>
    </row>
    <row r="103" spans="2:33" s="49" customFormat="1" ht="12" customHeight="1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2"/>
      <c r="P103" s="136" t="s">
        <v>94</v>
      </c>
      <c r="Q103" s="136"/>
      <c r="R103" s="136" t="s">
        <v>95</v>
      </c>
      <c r="S103" s="112"/>
      <c r="T103" s="112"/>
      <c r="U103" s="111">
        <v>189</v>
      </c>
      <c r="V103" s="111"/>
      <c r="W103" s="111">
        <v>0</v>
      </c>
      <c r="X103" s="111"/>
      <c r="Y103" s="111">
        <v>0</v>
      </c>
      <c r="Z103" s="111"/>
      <c r="AA103" s="111">
        <v>0</v>
      </c>
      <c r="AB103" s="111"/>
      <c r="AC103" s="111">
        <v>0</v>
      </c>
      <c r="AD103" s="111"/>
      <c r="AE103" s="111">
        <f t="shared" si="6"/>
        <v>0</v>
      </c>
      <c r="AF103" s="111"/>
      <c r="AG103" s="111">
        <f t="shared" si="7"/>
        <v>189</v>
      </c>
    </row>
    <row r="104" spans="2:33" s="48" customFormat="1" ht="12" customHeight="1">
      <c r="B104" s="114"/>
      <c r="C104" s="69"/>
      <c r="D104" s="114"/>
      <c r="E104" s="67"/>
      <c r="F104" s="114"/>
      <c r="G104" s="67"/>
      <c r="H104" s="114"/>
      <c r="I104" s="67"/>
      <c r="J104" s="114"/>
      <c r="K104" s="67"/>
      <c r="L104" s="114"/>
      <c r="M104" s="67"/>
      <c r="N104" s="114"/>
      <c r="O104" s="67"/>
      <c r="P104" s="115" t="s">
        <v>96</v>
      </c>
      <c r="Q104" s="115"/>
      <c r="R104" s="115" t="s">
        <v>105</v>
      </c>
      <c r="S104" s="114"/>
      <c r="T104" s="69"/>
      <c r="U104" s="114">
        <v>314</v>
      </c>
      <c r="V104" s="69"/>
      <c r="W104" s="114">
        <v>0</v>
      </c>
      <c r="X104" s="69"/>
      <c r="Y104" s="114">
        <v>57</v>
      </c>
      <c r="Z104" s="69"/>
      <c r="AA104" s="114">
        <v>142</v>
      </c>
      <c r="AB104" s="69"/>
      <c r="AC104" s="114">
        <v>199</v>
      </c>
      <c r="AD104" s="69"/>
      <c r="AE104" s="114">
        <f t="shared" si="6"/>
        <v>199</v>
      </c>
      <c r="AF104" s="69"/>
      <c r="AG104" s="114">
        <f t="shared" si="7"/>
        <v>513</v>
      </c>
    </row>
    <row r="105" spans="2:64" s="53" customFormat="1" ht="12" customHeight="1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7"/>
      <c r="P105" s="102" t="s">
        <v>25</v>
      </c>
      <c r="Q105" s="102" t="s">
        <v>27</v>
      </c>
      <c r="R105" s="102"/>
      <c r="S105" s="117"/>
      <c r="T105" s="117"/>
      <c r="U105" s="116">
        <f>SUM(U106:U108)</f>
        <v>-724</v>
      </c>
      <c r="V105" s="116"/>
      <c r="W105" s="116">
        <f>SUM(W106:W108)</f>
        <v>-8267</v>
      </c>
      <c r="X105" s="116"/>
      <c r="Y105" s="116">
        <f>SUM(Y106:Y108)</f>
        <v>-233</v>
      </c>
      <c r="Z105" s="116"/>
      <c r="AA105" s="116">
        <f>SUM(AA106:AA108)</f>
        <v>-387</v>
      </c>
      <c r="AB105" s="116"/>
      <c r="AC105" s="116">
        <f>SUM(AC106:AC108)</f>
        <v>-620</v>
      </c>
      <c r="AD105" s="116"/>
      <c r="AE105" s="116">
        <f t="shared" si="6"/>
        <v>-8887</v>
      </c>
      <c r="AF105" s="116"/>
      <c r="AG105" s="116">
        <f t="shared" si="7"/>
        <v>-9611</v>
      </c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</row>
    <row r="106" spans="2:64" s="42" customFormat="1" ht="12" customHeight="1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2"/>
      <c r="P106" s="136" t="s">
        <v>92</v>
      </c>
      <c r="Q106" s="137"/>
      <c r="R106" s="136" t="s">
        <v>93</v>
      </c>
      <c r="S106" s="112"/>
      <c r="T106" s="112"/>
      <c r="U106" s="111">
        <v>0</v>
      </c>
      <c r="V106" s="111"/>
      <c r="W106" s="111">
        <v>0</v>
      </c>
      <c r="X106" s="111"/>
      <c r="Y106" s="111">
        <v>0</v>
      </c>
      <c r="Z106" s="111"/>
      <c r="AA106" s="111">
        <v>0</v>
      </c>
      <c r="AB106" s="111"/>
      <c r="AC106" s="111">
        <v>0</v>
      </c>
      <c r="AD106" s="111"/>
      <c r="AE106" s="111">
        <f t="shared" si="6"/>
        <v>0</v>
      </c>
      <c r="AF106" s="111"/>
      <c r="AG106" s="111">
        <f t="shared" si="7"/>
        <v>0</v>
      </c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</row>
    <row r="107" spans="2:33" s="54" customFormat="1" ht="12" customHeight="1"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2"/>
      <c r="P107" s="136" t="s">
        <v>94</v>
      </c>
      <c r="Q107" s="136"/>
      <c r="R107" s="136" t="s">
        <v>95</v>
      </c>
      <c r="S107" s="112"/>
      <c r="T107" s="112"/>
      <c r="U107" s="111">
        <v>0</v>
      </c>
      <c r="V107" s="111"/>
      <c r="W107" s="111">
        <v>-8267</v>
      </c>
      <c r="X107" s="111"/>
      <c r="Y107" s="111">
        <v>0</v>
      </c>
      <c r="Z107" s="111"/>
      <c r="AA107" s="111">
        <v>0</v>
      </c>
      <c r="AB107" s="111"/>
      <c r="AC107" s="111">
        <v>0</v>
      </c>
      <c r="AD107" s="111"/>
      <c r="AE107" s="111">
        <f t="shared" si="6"/>
        <v>-8267</v>
      </c>
      <c r="AF107" s="111"/>
      <c r="AG107" s="111">
        <f t="shared" si="7"/>
        <v>-8267</v>
      </c>
    </row>
    <row r="108" spans="2:33" s="48" customFormat="1" ht="12" customHeight="1"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2"/>
      <c r="P108" s="136" t="s">
        <v>96</v>
      </c>
      <c r="Q108" s="136"/>
      <c r="R108" s="136" t="s">
        <v>105</v>
      </c>
      <c r="S108" s="112"/>
      <c r="T108" s="112"/>
      <c r="U108" s="124">
        <v>-724</v>
      </c>
      <c r="V108" s="163"/>
      <c r="W108" s="124">
        <v>0</v>
      </c>
      <c r="X108" s="163"/>
      <c r="Y108" s="124">
        <v>-233</v>
      </c>
      <c r="Z108" s="163"/>
      <c r="AA108" s="124">
        <v>-387</v>
      </c>
      <c r="AB108" s="163"/>
      <c r="AC108" s="124">
        <v>-620</v>
      </c>
      <c r="AD108" s="111"/>
      <c r="AE108" s="111">
        <f t="shared" si="6"/>
        <v>-620</v>
      </c>
      <c r="AF108" s="111"/>
      <c r="AG108" s="111">
        <f t="shared" si="7"/>
        <v>-1344</v>
      </c>
    </row>
    <row r="109" spans="2:33" s="45" customFormat="1" ht="12" customHeight="1">
      <c r="B109" s="138">
        <f>D109+N109</f>
        <v>40572</v>
      </c>
      <c r="C109" s="138"/>
      <c r="D109" s="138">
        <f>F109+L109</f>
        <v>3735</v>
      </c>
      <c r="E109" s="138"/>
      <c r="F109" s="138">
        <f>AC99+AC101+AC105</f>
        <v>11942</v>
      </c>
      <c r="G109" s="138"/>
      <c r="H109" s="138">
        <f>AA99+AA101+AA105</f>
        <v>17940</v>
      </c>
      <c r="I109" s="138"/>
      <c r="J109" s="138">
        <f>Y99+Y101+Y105</f>
        <v>-5998</v>
      </c>
      <c r="K109" s="138"/>
      <c r="L109" s="138">
        <f>W99+W101+W105</f>
        <v>-8207</v>
      </c>
      <c r="M109" s="138"/>
      <c r="N109" s="138">
        <f>U99+U101+U105</f>
        <v>36837</v>
      </c>
      <c r="O109" s="129"/>
      <c r="P109" s="139" t="s">
        <v>28</v>
      </c>
      <c r="Q109" s="139" t="s">
        <v>97</v>
      </c>
      <c r="R109" s="139"/>
      <c r="S109" s="117"/>
      <c r="T109" s="117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</row>
    <row r="110" spans="2:33" s="45" customFormat="1" ht="12" customHeight="1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7"/>
      <c r="P110" s="140"/>
      <c r="Q110" s="140" t="s">
        <v>98</v>
      </c>
      <c r="R110" s="140"/>
      <c r="S110" s="117"/>
      <c r="T110" s="117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</row>
    <row r="111" spans="2:64" s="56" customFormat="1" ht="12" customHeight="1" thickBot="1">
      <c r="B111" s="141"/>
      <c r="C111" s="142"/>
      <c r="D111" s="141"/>
      <c r="E111" s="142"/>
      <c r="F111" s="141"/>
      <c r="G111" s="142"/>
      <c r="H111" s="141"/>
      <c r="I111" s="142"/>
      <c r="J111" s="141"/>
      <c r="K111" s="142"/>
      <c r="L111" s="141"/>
      <c r="M111" s="142"/>
      <c r="N111" s="141"/>
      <c r="O111" s="141"/>
      <c r="P111" s="143"/>
      <c r="Q111" s="143" t="s">
        <v>99</v>
      </c>
      <c r="R111" s="143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</row>
    <row r="112" spans="2:33" s="45" customFormat="1" ht="21" customHeight="1">
      <c r="B112" s="76" t="s">
        <v>16</v>
      </c>
      <c r="C112" s="76"/>
      <c r="D112" s="77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</row>
    <row r="113" spans="2:33" s="45" customFormat="1" ht="3.75" customHeight="1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1"/>
      <c r="P113" s="82"/>
      <c r="Q113" s="83"/>
      <c r="R113" s="84"/>
      <c r="S113" s="84"/>
      <c r="T113" s="85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</row>
    <row r="114" spans="2:33" s="45" customFormat="1" ht="12.75">
      <c r="B114" s="86" t="s">
        <v>14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8"/>
      <c r="P114" s="89" t="s">
        <v>6</v>
      </c>
      <c r="Q114" s="72"/>
      <c r="R114" s="90" t="s">
        <v>31</v>
      </c>
      <c r="S114" s="90"/>
      <c r="T114" s="91"/>
      <c r="U114" s="92" t="s">
        <v>15</v>
      </c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133"/>
    </row>
    <row r="115" spans="2:33" s="45" customFormat="1" ht="2.25" customHeight="1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7"/>
      <c r="Q115" s="88"/>
      <c r="R115" s="87"/>
      <c r="S115" s="87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</row>
    <row r="116" spans="2:33" s="37" customFormat="1" ht="11.25">
      <c r="B116" s="10" t="s">
        <v>107</v>
      </c>
      <c r="C116" s="5"/>
      <c r="D116" s="9" t="s">
        <v>119</v>
      </c>
      <c r="E116" s="9"/>
      <c r="F116" s="9"/>
      <c r="G116" s="9"/>
      <c r="H116" s="9"/>
      <c r="I116" s="9"/>
      <c r="J116" s="9"/>
      <c r="K116" s="9"/>
      <c r="L116" s="9"/>
      <c r="M116" s="5"/>
      <c r="N116" s="9" t="s">
        <v>110</v>
      </c>
      <c r="O116" s="3"/>
      <c r="P116" s="10"/>
      <c r="Q116" s="23"/>
      <c r="R116" s="10" t="s">
        <v>32</v>
      </c>
      <c r="S116" s="10"/>
      <c r="U116" s="9" t="s">
        <v>110</v>
      </c>
      <c r="V116" s="5"/>
      <c r="W116" s="9"/>
      <c r="X116" s="9"/>
      <c r="Y116" s="9"/>
      <c r="Z116" s="9"/>
      <c r="AA116" s="9"/>
      <c r="AB116" s="9"/>
      <c r="AC116" s="9"/>
      <c r="AD116" s="9"/>
      <c r="AE116" s="164" t="s">
        <v>119</v>
      </c>
      <c r="AF116" s="5"/>
      <c r="AG116" s="10" t="s">
        <v>107</v>
      </c>
    </row>
    <row r="117" spans="2:33" s="38" customFormat="1" ht="2.25" customHeight="1">
      <c r="B117" s="23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10"/>
      <c r="Q117" s="23"/>
      <c r="R117" s="10"/>
      <c r="S117" s="10"/>
      <c r="U117" s="3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23"/>
    </row>
    <row r="118" spans="2:33" s="38" customFormat="1" ht="11.25">
      <c r="B118" s="24" t="s">
        <v>108</v>
      </c>
      <c r="C118" s="5"/>
      <c r="D118" s="25" t="s">
        <v>120</v>
      </c>
      <c r="E118" s="5"/>
      <c r="F118" s="9" t="s">
        <v>152</v>
      </c>
      <c r="G118" s="21"/>
      <c r="H118" s="9"/>
      <c r="I118" s="21"/>
      <c r="J118" s="9"/>
      <c r="K118" s="5"/>
      <c r="L118" s="9" t="s">
        <v>112</v>
      </c>
      <c r="M118" s="5"/>
      <c r="N118" s="9" t="s">
        <v>115</v>
      </c>
      <c r="O118" s="3"/>
      <c r="P118" s="10"/>
      <c r="Q118" s="23"/>
      <c r="R118" s="10"/>
      <c r="S118" s="10"/>
      <c r="U118" s="9" t="s">
        <v>115</v>
      </c>
      <c r="V118" s="5"/>
      <c r="W118" s="9" t="s">
        <v>112</v>
      </c>
      <c r="X118" s="26"/>
      <c r="Y118" s="9" t="s">
        <v>152</v>
      </c>
      <c r="Z118" s="21"/>
      <c r="AA118" s="9"/>
      <c r="AB118" s="21"/>
      <c r="AC118" s="9"/>
      <c r="AD118" s="26"/>
      <c r="AE118" s="25" t="s">
        <v>120</v>
      </c>
      <c r="AF118" s="5"/>
      <c r="AG118" s="24" t="s">
        <v>108</v>
      </c>
    </row>
    <row r="119" spans="2:33" s="38" customFormat="1" ht="2.25" customHeight="1">
      <c r="B119" s="27"/>
      <c r="C119" s="5"/>
      <c r="D119" s="25"/>
      <c r="E119" s="5"/>
      <c r="F119" s="3"/>
      <c r="G119" s="3"/>
      <c r="H119" s="3"/>
      <c r="I119" s="3"/>
      <c r="J119" s="3"/>
      <c r="K119" s="5"/>
      <c r="L119" s="3"/>
      <c r="M119" s="5"/>
      <c r="N119" s="27"/>
      <c r="O119" s="3"/>
      <c r="P119" s="10"/>
      <c r="Q119" s="23"/>
      <c r="R119" s="10"/>
      <c r="S119" s="10"/>
      <c r="U119" s="27"/>
      <c r="V119" s="5"/>
      <c r="W119" s="3"/>
      <c r="X119" s="26"/>
      <c r="Y119" s="3"/>
      <c r="Z119" s="3"/>
      <c r="AA119" s="3"/>
      <c r="AB119" s="3"/>
      <c r="AC119" s="3"/>
      <c r="AD119" s="3"/>
      <c r="AE119" s="25"/>
      <c r="AF119" s="5"/>
      <c r="AG119" s="27"/>
    </row>
    <row r="120" spans="2:33" s="39" customFormat="1" ht="11.25">
      <c r="B120" s="27" t="s">
        <v>109</v>
      </c>
      <c r="C120" s="26"/>
      <c r="D120" s="25"/>
      <c r="E120" s="26"/>
      <c r="F120" s="25" t="s">
        <v>120</v>
      </c>
      <c r="G120" s="4"/>
      <c r="H120" s="9" t="s">
        <v>150</v>
      </c>
      <c r="I120" s="3"/>
      <c r="J120" s="9" t="s">
        <v>151</v>
      </c>
      <c r="K120" s="26"/>
      <c r="L120" s="25" t="s">
        <v>114</v>
      </c>
      <c r="M120" s="26"/>
      <c r="N120" s="25" t="s">
        <v>116</v>
      </c>
      <c r="O120" s="4"/>
      <c r="P120" s="19"/>
      <c r="Q120" s="29"/>
      <c r="R120" s="19"/>
      <c r="S120" s="19"/>
      <c r="U120" s="25" t="s">
        <v>116</v>
      </c>
      <c r="V120" s="26"/>
      <c r="W120" s="25" t="s">
        <v>114</v>
      </c>
      <c r="X120" s="26"/>
      <c r="Y120" s="9" t="s">
        <v>151</v>
      </c>
      <c r="Z120" s="4"/>
      <c r="AA120" s="9" t="s">
        <v>150</v>
      </c>
      <c r="AB120" s="4"/>
      <c r="AC120" s="25" t="s">
        <v>120</v>
      </c>
      <c r="AD120" s="26"/>
      <c r="AE120" s="25"/>
      <c r="AF120" s="26"/>
      <c r="AG120" s="27" t="s">
        <v>109</v>
      </c>
    </row>
    <row r="121" spans="2:33" s="39" customFormat="1" ht="11.25">
      <c r="B121" s="27"/>
      <c r="C121" s="26"/>
      <c r="D121" s="25"/>
      <c r="E121" s="26"/>
      <c r="F121" s="25"/>
      <c r="G121" s="4"/>
      <c r="H121" s="25" t="s">
        <v>153</v>
      </c>
      <c r="I121" s="4"/>
      <c r="J121" s="25" t="s">
        <v>154</v>
      </c>
      <c r="K121" s="26"/>
      <c r="L121" s="25" t="s">
        <v>113</v>
      </c>
      <c r="M121" s="26"/>
      <c r="N121" s="25" t="s">
        <v>117</v>
      </c>
      <c r="O121" s="4"/>
      <c r="P121" s="19"/>
      <c r="Q121" s="29"/>
      <c r="R121" s="19"/>
      <c r="S121" s="19"/>
      <c r="U121" s="25" t="s">
        <v>117</v>
      </c>
      <c r="V121" s="26"/>
      <c r="W121" s="25" t="s">
        <v>113</v>
      </c>
      <c r="X121" s="26"/>
      <c r="Y121" s="25" t="s">
        <v>154</v>
      </c>
      <c r="Z121" s="4"/>
      <c r="AA121" s="25" t="s">
        <v>153</v>
      </c>
      <c r="AB121" s="4"/>
      <c r="AC121" s="25"/>
      <c r="AD121" s="26"/>
      <c r="AE121" s="25"/>
      <c r="AF121" s="26"/>
      <c r="AG121" s="27"/>
    </row>
    <row r="122" spans="2:33" s="39" customFormat="1" ht="11.25">
      <c r="B122" s="27"/>
      <c r="C122" s="26"/>
      <c r="D122" s="25"/>
      <c r="E122" s="26"/>
      <c r="F122" s="25"/>
      <c r="G122" s="4"/>
      <c r="H122" s="25" t="s">
        <v>155</v>
      </c>
      <c r="I122" s="4"/>
      <c r="J122" s="25"/>
      <c r="K122" s="26"/>
      <c r="L122" s="25" t="s">
        <v>111</v>
      </c>
      <c r="M122" s="26"/>
      <c r="N122" s="25" t="s">
        <v>118</v>
      </c>
      <c r="O122" s="4"/>
      <c r="P122" s="19"/>
      <c r="Q122" s="29"/>
      <c r="R122" s="19"/>
      <c r="S122" s="19"/>
      <c r="U122" s="25" t="s">
        <v>118</v>
      </c>
      <c r="V122" s="26"/>
      <c r="W122" s="25" t="s">
        <v>111</v>
      </c>
      <c r="X122" s="26"/>
      <c r="Y122" s="25"/>
      <c r="Z122" s="4"/>
      <c r="AA122" s="25" t="s">
        <v>155</v>
      </c>
      <c r="AB122" s="4"/>
      <c r="AC122" s="25"/>
      <c r="AD122" s="26"/>
      <c r="AE122" s="25"/>
      <c r="AF122" s="26"/>
      <c r="AG122" s="27"/>
    </row>
    <row r="123" spans="2:33" s="45" customFormat="1" ht="2.25" customHeight="1">
      <c r="B123" s="94"/>
      <c r="C123" s="95"/>
      <c r="D123" s="96"/>
      <c r="E123" s="95"/>
      <c r="F123" s="96"/>
      <c r="G123" s="95"/>
      <c r="H123" s="96"/>
      <c r="I123" s="95"/>
      <c r="J123" s="96"/>
      <c r="K123" s="95"/>
      <c r="L123" s="96"/>
      <c r="M123" s="95"/>
      <c r="N123" s="96"/>
      <c r="O123" s="95"/>
      <c r="P123" s="97"/>
      <c r="Q123" s="97"/>
      <c r="R123" s="97"/>
      <c r="S123" s="97"/>
      <c r="T123" s="97"/>
      <c r="U123" s="94"/>
      <c r="V123" s="95"/>
      <c r="W123" s="96"/>
      <c r="X123" s="95"/>
      <c r="Y123" s="96"/>
      <c r="Z123" s="95"/>
      <c r="AA123" s="96"/>
      <c r="AB123" s="95"/>
      <c r="AC123" s="96"/>
      <c r="AD123" s="95"/>
      <c r="AE123" s="96"/>
      <c r="AF123" s="95"/>
      <c r="AG123" s="96"/>
    </row>
    <row r="124" spans="2:33" ht="12" customHeight="1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P124" s="144" t="s">
        <v>28</v>
      </c>
      <c r="Q124" s="145" t="s">
        <v>97</v>
      </c>
      <c r="R124" s="145"/>
      <c r="S124" s="146"/>
      <c r="U124" s="147">
        <f>N109</f>
        <v>36837</v>
      </c>
      <c r="V124" s="147"/>
      <c r="W124" s="147">
        <f>L109</f>
        <v>-8207</v>
      </c>
      <c r="X124" s="147"/>
      <c r="Y124" s="147">
        <f>J109</f>
        <v>-5998</v>
      </c>
      <c r="Z124" s="147"/>
      <c r="AA124" s="147">
        <f>H109</f>
        <v>17940</v>
      </c>
      <c r="AB124" s="147"/>
      <c r="AC124" s="147">
        <f>F109</f>
        <v>11942</v>
      </c>
      <c r="AD124" s="147"/>
      <c r="AE124" s="147">
        <f>W124+AC124</f>
        <v>3735</v>
      </c>
      <c r="AF124" s="147"/>
      <c r="AG124" s="147">
        <f>AE124+U124</f>
        <v>40572</v>
      </c>
    </row>
    <row r="125" spans="2:33" ht="12" customHeight="1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P125" s="148"/>
      <c r="Q125" s="149" t="s">
        <v>98</v>
      </c>
      <c r="R125" s="149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</row>
    <row r="126" spans="2:33" s="57" customFormat="1" ht="12" customHeight="1">
      <c r="B126" s="150"/>
      <c r="C126" s="151"/>
      <c r="D126" s="150"/>
      <c r="E126" s="152"/>
      <c r="F126" s="150"/>
      <c r="G126" s="152"/>
      <c r="H126" s="150"/>
      <c r="I126" s="152"/>
      <c r="J126" s="150"/>
      <c r="K126" s="152"/>
      <c r="L126" s="150"/>
      <c r="M126" s="152"/>
      <c r="N126" s="150"/>
      <c r="O126" s="152"/>
      <c r="P126" s="153"/>
      <c r="Q126" s="153" t="s">
        <v>99</v>
      </c>
      <c r="R126" s="153"/>
      <c r="S126" s="150"/>
      <c r="T126" s="151"/>
      <c r="U126" s="150"/>
      <c r="V126" s="151"/>
      <c r="W126" s="150"/>
      <c r="X126" s="151"/>
      <c r="Y126" s="150"/>
      <c r="Z126" s="151"/>
      <c r="AA126" s="150"/>
      <c r="AB126" s="151"/>
      <c r="AC126" s="150"/>
      <c r="AD126" s="151"/>
      <c r="AE126" s="150"/>
      <c r="AF126" s="151"/>
      <c r="AG126" s="150"/>
    </row>
    <row r="127" spans="2:33" s="39" customFormat="1" ht="12" customHeight="1">
      <c r="B127" s="116">
        <f>D127+N127</f>
        <v>-140</v>
      </c>
      <c r="C127" s="116"/>
      <c r="D127" s="116">
        <f>F127+L127</f>
        <v>-255</v>
      </c>
      <c r="E127" s="116"/>
      <c r="F127" s="116">
        <v>-255</v>
      </c>
      <c r="G127" s="116"/>
      <c r="H127" s="116">
        <v>-202</v>
      </c>
      <c r="I127" s="116"/>
      <c r="J127" s="116">
        <v>-53</v>
      </c>
      <c r="K127" s="116"/>
      <c r="L127" s="116">
        <v>0</v>
      </c>
      <c r="M127" s="116"/>
      <c r="N127" s="116">
        <v>115</v>
      </c>
      <c r="O127" s="117"/>
      <c r="P127" s="154" t="s">
        <v>29</v>
      </c>
      <c r="Q127" s="154" t="s">
        <v>100</v>
      </c>
      <c r="R127" s="154"/>
      <c r="S127" s="117"/>
      <c r="T127" s="117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</row>
    <row r="128" spans="2:33" s="39" customFormat="1" ht="12" customHeight="1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7"/>
      <c r="P128" s="155"/>
      <c r="Q128" s="156" t="s">
        <v>101</v>
      </c>
      <c r="R128" s="156"/>
      <c r="S128" s="117"/>
      <c r="T128" s="117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</row>
    <row r="129" spans="2:33" s="40" customFormat="1" ht="12" customHeight="1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7"/>
      <c r="P129" s="155"/>
      <c r="Q129" s="156" t="s">
        <v>102</v>
      </c>
      <c r="R129" s="156"/>
      <c r="S129" s="117"/>
      <c r="T129" s="117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</row>
    <row r="130" spans="2:64" s="37" customFormat="1" ht="12" customHeight="1">
      <c r="B130" s="128">
        <f>D130+N130</f>
        <v>40712</v>
      </c>
      <c r="C130" s="116"/>
      <c r="D130" s="128">
        <f>F130+L130</f>
        <v>3990</v>
      </c>
      <c r="E130" s="116"/>
      <c r="F130" s="128">
        <f>AC124-F127</f>
        <v>12197</v>
      </c>
      <c r="G130" s="116"/>
      <c r="H130" s="128">
        <f>AA124-H127</f>
        <v>18142</v>
      </c>
      <c r="I130" s="116"/>
      <c r="J130" s="128">
        <f>Y124-J127</f>
        <v>-5945</v>
      </c>
      <c r="K130" s="116"/>
      <c r="L130" s="128">
        <f>W124-L127</f>
        <v>-8207</v>
      </c>
      <c r="M130" s="116"/>
      <c r="N130" s="128">
        <f>U124-N127</f>
        <v>36722</v>
      </c>
      <c r="O130" s="117"/>
      <c r="P130" s="157" t="s">
        <v>30</v>
      </c>
      <c r="Q130" s="157" t="s">
        <v>103</v>
      </c>
      <c r="R130" s="157"/>
      <c r="S130" s="117"/>
      <c r="T130" s="117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</row>
    <row r="131" spans="2:64" s="44" customFormat="1" ht="12" customHeight="1" thickBot="1">
      <c r="B131" s="73"/>
      <c r="C131" s="74"/>
      <c r="D131" s="73"/>
      <c r="E131" s="74"/>
      <c r="F131" s="73"/>
      <c r="G131" s="74"/>
      <c r="H131" s="73"/>
      <c r="I131" s="74"/>
      <c r="J131" s="73"/>
      <c r="K131" s="74"/>
      <c r="L131" s="73"/>
      <c r="M131" s="74"/>
      <c r="N131" s="73"/>
      <c r="O131" s="73"/>
      <c r="P131" s="75"/>
      <c r="Q131" s="75" t="s">
        <v>104</v>
      </c>
      <c r="R131" s="75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</row>
    <row r="132" spans="2:64" s="37" customFormat="1" ht="12" customHeight="1">
      <c r="B132" s="15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</row>
    <row r="133" spans="2:64" s="37" customFormat="1" ht="12" customHeight="1">
      <c r="B133" s="160">
        <v>0</v>
      </c>
      <c r="C133" s="161">
        <f>IF(B133="(P)","Estimación provisional",IF(B133="(A)","Estimación avance",""))</f>
      </c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</row>
    <row r="134" spans="2:64" s="53" customFormat="1" ht="12" customHeight="1">
      <c r="B134" s="160" t="s">
        <v>156</v>
      </c>
      <c r="C134" s="161" t="s">
        <v>188</v>
      </c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</row>
    <row r="135" spans="2:64" s="37" customFormat="1" ht="12" customHeight="1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</row>
    <row r="137" spans="2:33" s="45" customFormat="1" ht="12" customHeight="1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</row>
    <row r="138" spans="2:33" s="45" customFormat="1" ht="12" customHeight="1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</row>
    <row r="139" spans="2:33" s="45" customFormat="1" ht="12" customHeight="1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</row>
    <row r="140" spans="2:33" s="45" customFormat="1" ht="12" customHeight="1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</row>
    <row r="141" spans="2:33" s="45" customFormat="1" ht="12" customHeight="1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</row>
    <row r="142" spans="2:33" s="45" customFormat="1" ht="12" customHeight="1">
      <c r="B142" s="158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</row>
    <row r="143" spans="2:33" s="45" customFormat="1" ht="12" customHeight="1">
      <c r="B143" s="15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</row>
    <row r="144" spans="2:33" s="45" customFormat="1" ht="12" customHeight="1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</row>
    <row r="145" spans="2:33" s="45" customFormat="1" ht="12" customHeight="1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</row>
    <row r="146" spans="2:33" s="45" customFormat="1" ht="12" customHeight="1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</row>
    <row r="147" spans="2:33" s="45" customFormat="1" ht="12" customHeight="1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</row>
    <row r="148" spans="2:33" s="45" customFormat="1" ht="12" customHeight="1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</row>
    <row r="149" spans="2:64" s="53" customFormat="1" ht="12" customHeight="1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</row>
    <row r="151" spans="2:64" s="37" customFormat="1" ht="12" customHeight="1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</row>
  </sheetData>
  <sheetProtection/>
  <printOptions/>
  <pageMargins left="0.9448818897637796" right="0.11811023622047245" top="0.2362204724409449" bottom="0.3937007874015748" header="0" footer="0.1968503937007874"/>
  <pageSetup horizontalDpi="600" verticalDpi="600" orientation="landscape" paperSize="9" scale="69" r:id="rId1"/>
  <headerFooter alignWithMargins="0">
    <oddFooter>&amp;R&amp;9INE - &amp;D</oddFooter>
  </headerFooter>
  <rowBreaks count="2" manualBreakCount="2">
    <brk id="27" min="1" max="32" man="1"/>
    <brk id="85" min="1" max="3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BN151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3.421875" style="33" customWidth="1"/>
    <col min="2" max="2" width="9.8515625" style="117" customWidth="1"/>
    <col min="3" max="3" width="0.5625" style="117" customWidth="1"/>
    <col min="4" max="4" width="9.57421875" style="117" customWidth="1"/>
    <col min="5" max="5" width="0.42578125" style="117" customWidth="1"/>
    <col min="6" max="6" width="10.57421875" style="117" customWidth="1"/>
    <col min="7" max="7" width="0.5625" style="117" customWidth="1"/>
    <col min="8" max="8" width="10.57421875" style="117" customWidth="1"/>
    <col min="9" max="9" width="0.5625" style="117" customWidth="1"/>
    <col min="10" max="10" width="10.57421875" style="117" customWidth="1"/>
    <col min="11" max="11" width="0.5625" style="117" customWidth="1"/>
    <col min="12" max="12" width="10.57421875" style="117" customWidth="1"/>
    <col min="13" max="13" width="0.5625" style="117" customWidth="1"/>
    <col min="14" max="14" width="11.421875" style="117" customWidth="1"/>
    <col min="15" max="15" width="0.5625" style="117" customWidth="1"/>
    <col min="16" max="16" width="7.28125" style="117" customWidth="1"/>
    <col min="17" max="17" width="0.5625" style="117" customWidth="1"/>
    <col min="18" max="18" width="3.57421875" style="117" customWidth="1"/>
    <col min="19" max="19" width="27.00390625" style="117" customWidth="1"/>
    <col min="20" max="20" width="0.5625" style="117" customWidth="1"/>
    <col min="21" max="21" width="11.421875" style="117" customWidth="1"/>
    <col min="22" max="22" width="0.5625" style="117" customWidth="1"/>
    <col min="23" max="23" width="10.00390625" style="117" bestFit="1" customWidth="1"/>
    <col min="24" max="24" width="0.5625" style="117" customWidth="1"/>
    <col min="25" max="25" width="10.00390625" style="117" bestFit="1" customWidth="1"/>
    <col min="26" max="26" width="0.5625" style="117" customWidth="1"/>
    <col min="27" max="27" width="10.00390625" style="117" bestFit="1" customWidth="1"/>
    <col min="28" max="28" width="0.5625" style="117" customWidth="1"/>
    <col min="29" max="29" width="12.140625" style="117" bestFit="1" customWidth="1"/>
    <col min="30" max="30" width="0.5625" style="117" customWidth="1"/>
    <col min="31" max="31" width="8.7109375" style="117" customWidth="1"/>
    <col min="32" max="32" width="0.5625" style="117" customWidth="1"/>
    <col min="33" max="33" width="10.00390625" style="117" bestFit="1" customWidth="1"/>
    <col min="34" max="16384" width="11.421875" style="33" customWidth="1"/>
  </cols>
  <sheetData>
    <row r="2" spans="2:66" ht="24.75" customHeight="1">
      <c r="B2" s="17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20.25" customHeight="1">
      <c r="B3" s="172" t="s">
        <v>106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31" t="s">
        <v>173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32" t="s">
        <v>146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33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2:33" ht="17.25" customHeight="1">
      <c r="B7" s="3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2:33" ht="17.25" customHeight="1">
      <c r="B8" s="35" t="s">
        <v>121</v>
      </c>
      <c r="C8" s="35"/>
      <c r="D8" s="28"/>
      <c r="E8" s="14"/>
      <c r="F8" s="14"/>
      <c r="G8" s="14"/>
      <c r="H8" s="14"/>
      <c r="I8" s="14"/>
      <c r="J8" s="14"/>
      <c r="K8" s="14"/>
      <c r="L8" s="14"/>
      <c r="M8" s="14"/>
      <c r="N8" s="14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2:33" s="1" customFormat="1" ht="3.7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2:33" s="37" customFormat="1" ht="12" customHeight="1">
      <c r="B10" s="20" t="s">
        <v>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6</v>
      </c>
      <c r="Q10" s="13"/>
      <c r="R10" s="19" t="s">
        <v>31</v>
      </c>
      <c r="S10" s="19"/>
      <c r="U10" s="20" t="s">
        <v>9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0"/>
    </row>
    <row r="11" spans="2:19" s="37" customFormat="1" ht="2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2:33" s="37" customFormat="1" ht="11.25">
      <c r="B12" s="10" t="s">
        <v>107</v>
      </c>
      <c r="C12" s="5"/>
      <c r="D12" s="9" t="s">
        <v>119</v>
      </c>
      <c r="E12" s="9"/>
      <c r="F12" s="9"/>
      <c r="G12" s="9"/>
      <c r="H12" s="9"/>
      <c r="I12" s="9"/>
      <c r="J12" s="9"/>
      <c r="K12" s="9"/>
      <c r="L12" s="9"/>
      <c r="M12" s="5"/>
      <c r="N12" s="9" t="s">
        <v>110</v>
      </c>
      <c r="O12" s="3"/>
      <c r="P12" s="10"/>
      <c r="Q12" s="23"/>
      <c r="R12" s="10" t="s">
        <v>32</v>
      </c>
      <c r="S12" s="10"/>
      <c r="U12" s="9" t="s">
        <v>110</v>
      </c>
      <c r="V12" s="5"/>
      <c r="W12" s="9"/>
      <c r="X12" s="9"/>
      <c r="Y12" s="9"/>
      <c r="Z12" s="9"/>
      <c r="AA12" s="9"/>
      <c r="AB12" s="9"/>
      <c r="AC12" s="9"/>
      <c r="AD12" s="9"/>
      <c r="AE12" s="164" t="s">
        <v>119</v>
      </c>
      <c r="AF12" s="5"/>
      <c r="AG12" s="10" t="s">
        <v>107</v>
      </c>
    </row>
    <row r="13" spans="2:33" s="38" customFormat="1" ht="2.25" customHeight="1">
      <c r="B13" s="23"/>
      <c r="C13" s="5"/>
      <c r="D13" s="3"/>
      <c r="E13" s="3"/>
      <c r="F13" s="3"/>
      <c r="G13" s="3"/>
      <c r="H13" s="3"/>
      <c r="I13" s="3"/>
      <c r="J13" s="3"/>
      <c r="K13" s="3"/>
      <c r="L13" s="3"/>
      <c r="M13" s="5"/>
      <c r="N13" s="3"/>
      <c r="O13" s="3"/>
      <c r="P13" s="10"/>
      <c r="Q13" s="23"/>
      <c r="R13" s="10"/>
      <c r="S13" s="10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23"/>
    </row>
    <row r="14" spans="2:33" s="38" customFormat="1" ht="11.25">
      <c r="B14" s="24" t="s">
        <v>108</v>
      </c>
      <c r="C14" s="5"/>
      <c r="D14" s="25" t="s">
        <v>120</v>
      </c>
      <c r="E14" s="5"/>
      <c r="F14" s="9" t="s">
        <v>152</v>
      </c>
      <c r="G14" s="21"/>
      <c r="H14" s="9"/>
      <c r="I14" s="21"/>
      <c r="J14" s="9"/>
      <c r="K14" s="5"/>
      <c r="L14" s="9" t="s">
        <v>112</v>
      </c>
      <c r="M14" s="5"/>
      <c r="N14" s="9" t="s">
        <v>115</v>
      </c>
      <c r="O14" s="3"/>
      <c r="P14" s="10"/>
      <c r="Q14" s="23"/>
      <c r="R14" s="10"/>
      <c r="S14" s="10"/>
      <c r="U14" s="9" t="s">
        <v>115</v>
      </c>
      <c r="V14" s="5"/>
      <c r="W14" s="9" t="s">
        <v>112</v>
      </c>
      <c r="X14" s="26"/>
      <c r="Y14" s="9" t="s">
        <v>152</v>
      </c>
      <c r="Z14" s="21"/>
      <c r="AA14" s="9"/>
      <c r="AB14" s="21"/>
      <c r="AC14" s="9"/>
      <c r="AD14" s="26"/>
      <c r="AE14" s="25" t="s">
        <v>120</v>
      </c>
      <c r="AF14" s="5"/>
      <c r="AG14" s="24" t="s">
        <v>108</v>
      </c>
    </row>
    <row r="15" spans="2:33" s="38" customFormat="1" ht="2.25" customHeight="1">
      <c r="B15" s="27"/>
      <c r="C15" s="5"/>
      <c r="D15" s="25"/>
      <c r="E15" s="5"/>
      <c r="F15" s="3"/>
      <c r="G15" s="3"/>
      <c r="H15" s="3"/>
      <c r="I15" s="3"/>
      <c r="J15" s="3"/>
      <c r="K15" s="5"/>
      <c r="L15" s="3"/>
      <c r="M15" s="5"/>
      <c r="N15" s="27"/>
      <c r="O15" s="3"/>
      <c r="P15" s="10"/>
      <c r="Q15" s="23"/>
      <c r="R15" s="10"/>
      <c r="S15" s="10"/>
      <c r="U15" s="27"/>
      <c r="V15" s="5"/>
      <c r="W15" s="3"/>
      <c r="X15" s="26"/>
      <c r="Y15" s="3"/>
      <c r="Z15" s="3"/>
      <c r="AA15" s="3"/>
      <c r="AB15" s="3"/>
      <c r="AC15" s="3"/>
      <c r="AD15" s="3"/>
      <c r="AE15" s="25"/>
      <c r="AF15" s="5"/>
      <c r="AG15" s="27"/>
    </row>
    <row r="16" spans="2:33" s="39" customFormat="1" ht="11.25">
      <c r="B16" s="27" t="s">
        <v>109</v>
      </c>
      <c r="C16" s="26"/>
      <c r="D16" s="25"/>
      <c r="E16" s="26"/>
      <c r="F16" s="25" t="s">
        <v>120</v>
      </c>
      <c r="G16" s="4"/>
      <c r="H16" s="9" t="s">
        <v>150</v>
      </c>
      <c r="I16" s="3"/>
      <c r="J16" s="9" t="s">
        <v>151</v>
      </c>
      <c r="K16" s="26"/>
      <c r="L16" s="25" t="s">
        <v>114</v>
      </c>
      <c r="M16" s="26"/>
      <c r="N16" s="25" t="s">
        <v>116</v>
      </c>
      <c r="O16" s="4"/>
      <c r="P16" s="19"/>
      <c r="Q16" s="29"/>
      <c r="R16" s="19"/>
      <c r="S16" s="19"/>
      <c r="U16" s="25" t="s">
        <v>116</v>
      </c>
      <c r="V16" s="26"/>
      <c r="W16" s="25" t="s">
        <v>114</v>
      </c>
      <c r="X16" s="26"/>
      <c r="Y16" s="9" t="s">
        <v>151</v>
      </c>
      <c r="Z16" s="4"/>
      <c r="AA16" s="9" t="s">
        <v>150</v>
      </c>
      <c r="AB16" s="4"/>
      <c r="AC16" s="25" t="s">
        <v>120</v>
      </c>
      <c r="AD16" s="26"/>
      <c r="AE16" s="25"/>
      <c r="AF16" s="26"/>
      <c r="AG16" s="27" t="s">
        <v>109</v>
      </c>
    </row>
    <row r="17" spans="2:33" s="39" customFormat="1" ht="11.25">
      <c r="B17" s="27"/>
      <c r="C17" s="26"/>
      <c r="D17" s="25"/>
      <c r="E17" s="26"/>
      <c r="F17" s="25"/>
      <c r="G17" s="4"/>
      <c r="H17" s="25" t="s">
        <v>153</v>
      </c>
      <c r="I17" s="4"/>
      <c r="J17" s="25" t="s">
        <v>154</v>
      </c>
      <c r="K17" s="26"/>
      <c r="L17" s="25" t="s">
        <v>113</v>
      </c>
      <c r="M17" s="26"/>
      <c r="N17" s="25" t="s">
        <v>117</v>
      </c>
      <c r="O17" s="4"/>
      <c r="P17" s="19"/>
      <c r="Q17" s="29"/>
      <c r="R17" s="19"/>
      <c r="S17" s="19"/>
      <c r="U17" s="25" t="s">
        <v>117</v>
      </c>
      <c r="V17" s="26"/>
      <c r="W17" s="25" t="s">
        <v>113</v>
      </c>
      <c r="X17" s="26"/>
      <c r="Y17" s="25" t="s">
        <v>154</v>
      </c>
      <c r="Z17" s="4"/>
      <c r="AA17" s="25" t="s">
        <v>153</v>
      </c>
      <c r="AB17" s="4"/>
      <c r="AC17" s="25"/>
      <c r="AD17" s="26"/>
      <c r="AE17" s="25"/>
      <c r="AF17" s="26"/>
      <c r="AG17" s="27"/>
    </row>
    <row r="18" spans="2:33" s="39" customFormat="1" ht="11.25">
      <c r="B18" s="27"/>
      <c r="C18" s="26"/>
      <c r="D18" s="25"/>
      <c r="E18" s="26"/>
      <c r="F18" s="25"/>
      <c r="G18" s="4"/>
      <c r="H18" s="25" t="s">
        <v>155</v>
      </c>
      <c r="I18" s="4"/>
      <c r="J18" s="25"/>
      <c r="K18" s="26"/>
      <c r="L18" s="25" t="s">
        <v>111</v>
      </c>
      <c r="M18" s="26"/>
      <c r="N18" s="25" t="s">
        <v>118</v>
      </c>
      <c r="O18" s="4"/>
      <c r="P18" s="19"/>
      <c r="Q18" s="29"/>
      <c r="R18" s="19"/>
      <c r="S18" s="19"/>
      <c r="U18" s="25" t="s">
        <v>118</v>
      </c>
      <c r="V18" s="26"/>
      <c r="W18" s="25" t="s">
        <v>111</v>
      </c>
      <c r="X18" s="26"/>
      <c r="Y18" s="25"/>
      <c r="Z18" s="4"/>
      <c r="AA18" s="25" t="s">
        <v>155</v>
      </c>
      <c r="AB18" s="4"/>
      <c r="AC18" s="25"/>
      <c r="AD18" s="26"/>
      <c r="AE18" s="25"/>
      <c r="AF18" s="26"/>
      <c r="AG18" s="27"/>
    </row>
    <row r="19" spans="2:33" s="40" customFormat="1" ht="2.25" customHeight="1">
      <c r="B19" s="16"/>
      <c r="C19" s="8"/>
      <c r="D19" s="15"/>
      <c r="E19" s="8"/>
      <c r="F19" s="15"/>
      <c r="G19" s="8"/>
      <c r="H19" s="15"/>
      <c r="I19" s="8"/>
      <c r="J19" s="15"/>
      <c r="K19" s="8"/>
      <c r="L19" s="15"/>
      <c r="M19" s="8"/>
      <c r="N19" s="15"/>
      <c r="O19" s="8"/>
      <c r="U19" s="16"/>
      <c r="V19" s="8"/>
      <c r="W19" s="15"/>
      <c r="X19" s="8"/>
      <c r="Y19" s="15"/>
      <c r="Z19" s="8"/>
      <c r="AA19" s="15"/>
      <c r="AB19" s="8"/>
      <c r="AC19" s="15"/>
      <c r="AD19" s="8"/>
      <c r="AE19" s="15"/>
      <c r="AF19" s="8"/>
      <c r="AG19" s="15"/>
    </row>
    <row r="20" spans="2:64" s="37" customFormat="1" ht="12" customHeight="1">
      <c r="B20" s="61">
        <f>D20+N20</f>
        <v>233387</v>
      </c>
      <c r="C20" s="62"/>
      <c r="D20" s="61">
        <f>F20+L20</f>
        <v>171071</v>
      </c>
      <c r="E20" s="62"/>
      <c r="F20" s="61">
        <f>F21+F22</f>
        <v>170706</v>
      </c>
      <c r="G20" s="62"/>
      <c r="H20" s="61">
        <f>H21+H22</f>
        <v>123794</v>
      </c>
      <c r="I20" s="62"/>
      <c r="J20" s="61">
        <f>J21+J22</f>
        <v>46912</v>
      </c>
      <c r="K20" s="62"/>
      <c r="L20" s="61">
        <f>L21+L22</f>
        <v>365</v>
      </c>
      <c r="M20" s="62"/>
      <c r="N20" s="61">
        <f>N21+N22</f>
        <v>62316</v>
      </c>
      <c r="O20" s="63" t="s">
        <v>8</v>
      </c>
      <c r="P20" s="64" t="s">
        <v>122</v>
      </c>
      <c r="Q20" s="64" t="s">
        <v>123</v>
      </c>
      <c r="R20" s="64"/>
      <c r="S20" s="64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2:64" s="42" customFormat="1" ht="12" customHeight="1">
      <c r="B21" s="66">
        <f>D21+N21</f>
        <v>157767</v>
      </c>
      <c r="C21" s="67"/>
      <c r="D21" s="66">
        <f>F21+L21</f>
        <v>113758</v>
      </c>
      <c r="E21" s="67"/>
      <c r="F21" s="66">
        <v>113758</v>
      </c>
      <c r="G21" s="67"/>
      <c r="H21" s="66">
        <v>92939</v>
      </c>
      <c r="I21" s="67"/>
      <c r="J21" s="66">
        <v>20819</v>
      </c>
      <c r="K21" s="67"/>
      <c r="L21" s="66">
        <v>0</v>
      </c>
      <c r="M21" s="67"/>
      <c r="N21" s="66">
        <v>44009</v>
      </c>
      <c r="O21" s="67" t="s">
        <v>8</v>
      </c>
      <c r="P21" s="68" t="s">
        <v>124</v>
      </c>
      <c r="Q21" s="68"/>
      <c r="R21" s="68" t="s">
        <v>125</v>
      </c>
      <c r="S21" s="68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</row>
    <row r="22" spans="2:64" s="42" customFormat="1" ht="12" customHeight="1">
      <c r="B22" s="66">
        <f>D22+N22</f>
        <v>75620</v>
      </c>
      <c r="C22" s="67"/>
      <c r="D22" s="66">
        <f>F22+L22</f>
        <v>57313</v>
      </c>
      <c r="E22" s="67"/>
      <c r="F22" s="66">
        <v>56948</v>
      </c>
      <c r="G22" s="67"/>
      <c r="H22" s="66">
        <v>30855</v>
      </c>
      <c r="I22" s="67"/>
      <c r="J22" s="66">
        <v>26093</v>
      </c>
      <c r="K22" s="67"/>
      <c r="L22" s="66">
        <v>365</v>
      </c>
      <c r="M22" s="67"/>
      <c r="N22" s="66">
        <v>18307</v>
      </c>
      <c r="O22" s="67" t="s">
        <v>8</v>
      </c>
      <c r="P22" s="68" t="s">
        <v>126</v>
      </c>
      <c r="Q22" s="68"/>
      <c r="R22" s="68" t="s">
        <v>127</v>
      </c>
      <c r="S22" s="68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2:64" s="37" customFormat="1" ht="12" customHeight="1">
      <c r="B23" s="61"/>
      <c r="C23" s="62"/>
      <c r="D23" s="61"/>
      <c r="E23" s="62"/>
      <c r="F23" s="61"/>
      <c r="G23" s="62"/>
      <c r="H23" s="61"/>
      <c r="I23" s="62"/>
      <c r="J23" s="61"/>
      <c r="K23" s="62"/>
      <c r="L23" s="61"/>
      <c r="M23" s="62"/>
      <c r="N23" s="61"/>
      <c r="O23" s="62"/>
      <c r="P23" s="64" t="s">
        <v>128</v>
      </c>
      <c r="Q23" s="64" t="s">
        <v>129</v>
      </c>
      <c r="R23" s="64"/>
      <c r="S23" s="64"/>
      <c r="T23" s="65"/>
      <c r="U23" s="61">
        <f>U24+U25</f>
        <v>104659</v>
      </c>
      <c r="V23" s="65"/>
      <c r="W23" s="61">
        <f>W24+W25</f>
        <v>0</v>
      </c>
      <c r="X23" s="65"/>
      <c r="Y23" s="61">
        <f>Y24+Y25</f>
        <v>35068</v>
      </c>
      <c r="Z23" s="65"/>
      <c r="AA23" s="61">
        <f>AA24+AA25</f>
        <v>141562</v>
      </c>
      <c r="AB23" s="65"/>
      <c r="AC23" s="61">
        <f>AC24+AC25</f>
        <v>176630</v>
      </c>
      <c r="AD23" s="65"/>
      <c r="AE23" s="65">
        <f>W23+AC23</f>
        <v>176630</v>
      </c>
      <c r="AF23" s="65"/>
      <c r="AG23" s="65">
        <f>AE23+U23</f>
        <v>281289</v>
      </c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2:64" s="42" customFormat="1" ht="12" customHeight="1">
      <c r="B24" s="66"/>
      <c r="C24" s="67"/>
      <c r="D24" s="66"/>
      <c r="E24" s="67"/>
      <c r="F24" s="66"/>
      <c r="G24" s="67"/>
      <c r="H24" s="66"/>
      <c r="I24" s="67"/>
      <c r="J24" s="66"/>
      <c r="K24" s="67"/>
      <c r="L24" s="66"/>
      <c r="M24" s="67"/>
      <c r="N24" s="66"/>
      <c r="O24" s="67"/>
      <c r="P24" s="68" t="s">
        <v>130</v>
      </c>
      <c r="Q24" s="68"/>
      <c r="R24" s="68" t="s">
        <v>131</v>
      </c>
      <c r="S24" s="68"/>
      <c r="T24" s="69"/>
      <c r="U24" s="69">
        <v>85484</v>
      </c>
      <c r="V24" s="69"/>
      <c r="W24" s="69">
        <v>0</v>
      </c>
      <c r="X24" s="69"/>
      <c r="Y24" s="69">
        <v>18914</v>
      </c>
      <c r="Z24" s="69"/>
      <c r="AA24" s="69">
        <v>121314</v>
      </c>
      <c r="AB24" s="69"/>
      <c r="AC24" s="69">
        <v>140228</v>
      </c>
      <c r="AD24" s="69"/>
      <c r="AE24" s="69">
        <f>W24+AC24</f>
        <v>140228</v>
      </c>
      <c r="AF24" s="69"/>
      <c r="AG24" s="69">
        <f>AE24+U24</f>
        <v>225712</v>
      </c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2:64" s="42" customFormat="1" ht="12" customHeight="1">
      <c r="B25" s="66"/>
      <c r="C25" s="67"/>
      <c r="D25" s="66"/>
      <c r="E25" s="67"/>
      <c r="F25" s="66"/>
      <c r="G25" s="67"/>
      <c r="H25" s="66"/>
      <c r="I25" s="67"/>
      <c r="J25" s="66"/>
      <c r="K25" s="67"/>
      <c r="L25" s="66"/>
      <c r="M25" s="67"/>
      <c r="N25" s="66"/>
      <c r="O25" s="67"/>
      <c r="P25" s="68" t="s">
        <v>132</v>
      </c>
      <c r="Q25" s="68"/>
      <c r="R25" s="68" t="s">
        <v>133</v>
      </c>
      <c r="S25" s="68"/>
      <c r="T25" s="69"/>
      <c r="U25" s="69">
        <v>19175</v>
      </c>
      <c r="V25" s="69"/>
      <c r="W25" s="69">
        <v>0</v>
      </c>
      <c r="X25" s="69"/>
      <c r="Y25" s="69">
        <v>16154</v>
      </c>
      <c r="Z25" s="69"/>
      <c r="AA25" s="69">
        <v>20248</v>
      </c>
      <c r="AB25" s="69"/>
      <c r="AC25" s="69">
        <v>36402</v>
      </c>
      <c r="AD25" s="69"/>
      <c r="AE25" s="69">
        <f>W25+AC25</f>
        <v>36402</v>
      </c>
      <c r="AF25" s="69"/>
      <c r="AG25" s="69">
        <f>AE25+U25</f>
        <v>55577</v>
      </c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2:64" s="59" customFormat="1" ht="12" customHeight="1">
      <c r="B26" s="70">
        <f>D26+N26</f>
        <v>47902</v>
      </c>
      <c r="C26" s="71"/>
      <c r="D26" s="70">
        <f>F26+L26</f>
        <v>5559</v>
      </c>
      <c r="E26" s="71"/>
      <c r="F26" s="70">
        <f>AC23-F20</f>
        <v>5924</v>
      </c>
      <c r="G26" s="71"/>
      <c r="H26" s="70">
        <f>AA23-H20</f>
        <v>17768</v>
      </c>
      <c r="I26" s="71"/>
      <c r="J26" s="70">
        <f>Y23-J20</f>
        <v>-11844</v>
      </c>
      <c r="K26" s="71"/>
      <c r="L26" s="70">
        <f>W23-L20</f>
        <v>-365</v>
      </c>
      <c r="M26" s="71"/>
      <c r="N26" s="70">
        <f>U23-N20</f>
        <v>42343</v>
      </c>
      <c r="O26" s="70"/>
      <c r="P26" s="72" t="s">
        <v>134</v>
      </c>
      <c r="Q26" s="72" t="s">
        <v>135</v>
      </c>
      <c r="R26" s="72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2:64" s="44" customFormat="1" ht="12" customHeight="1" thickBot="1">
      <c r="B27" s="73"/>
      <c r="C27" s="74"/>
      <c r="D27" s="73"/>
      <c r="E27" s="74"/>
      <c r="F27" s="73"/>
      <c r="G27" s="74"/>
      <c r="H27" s="73"/>
      <c r="I27" s="74"/>
      <c r="J27" s="73"/>
      <c r="K27" s="74"/>
      <c r="L27" s="73"/>
      <c r="M27" s="74"/>
      <c r="N27" s="73"/>
      <c r="O27" s="73"/>
      <c r="P27" s="75"/>
      <c r="Q27" s="75" t="s">
        <v>144</v>
      </c>
      <c r="R27" s="75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2:33" s="45" customFormat="1" ht="21" customHeight="1">
      <c r="B28" s="76" t="s">
        <v>136</v>
      </c>
      <c r="C28" s="76"/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</row>
    <row r="29" spans="2:33" s="45" customFormat="1" ht="3.75" customHeight="1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/>
      <c r="P29" s="82"/>
      <c r="Q29" s="83"/>
      <c r="R29" s="84"/>
      <c r="S29" s="84"/>
      <c r="T29" s="85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</row>
    <row r="30" spans="2:33" s="37" customFormat="1" ht="12" customHeight="1">
      <c r="B30" s="20" t="s">
        <v>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"/>
      <c r="P30" s="22" t="s">
        <v>6</v>
      </c>
      <c r="Q30" s="13"/>
      <c r="R30" s="19" t="s">
        <v>31</v>
      </c>
      <c r="S30" s="19"/>
      <c r="U30" s="20" t="s">
        <v>9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0"/>
    </row>
    <row r="31" spans="2:19" s="37" customFormat="1" ht="2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1"/>
      <c r="Q31" s="2"/>
      <c r="R31" s="21"/>
      <c r="S31" s="21"/>
    </row>
    <row r="32" spans="2:33" s="37" customFormat="1" ht="11.25">
      <c r="B32" s="10" t="s">
        <v>107</v>
      </c>
      <c r="C32" s="5"/>
      <c r="D32" s="9" t="s">
        <v>119</v>
      </c>
      <c r="E32" s="9"/>
      <c r="F32" s="9"/>
      <c r="G32" s="9"/>
      <c r="H32" s="9"/>
      <c r="I32" s="9"/>
      <c r="J32" s="9"/>
      <c r="K32" s="9"/>
      <c r="L32" s="9"/>
      <c r="M32" s="5"/>
      <c r="N32" s="9" t="s">
        <v>110</v>
      </c>
      <c r="O32" s="3"/>
      <c r="P32" s="10"/>
      <c r="Q32" s="23"/>
      <c r="R32" s="10" t="s">
        <v>32</v>
      </c>
      <c r="S32" s="10"/>
      <c r="U32" s="9" t="s">
        <v>110</v>
      </c>
      <c r="V32" s="5"/>
      <c r="W32" s="9"/>
      <c r="X32" s="9"/>
      <c r="Y32" s="9"/>
      <c r="Z32" s="9"/>
      <c r="AA32" s="9"/>
      <c r="AB32" s="9"/>
      <c r="AC32" s="9"/>
      <c r="AD32" s="9"/>
      <c r="AE32" s="164" t="s">
        <v>119</v>
      </c>
      <c r="AF32" s="5"/>
      <c r="AG32" s="10" t="s">
        <v>107</v>
      </c>
    </row>
    <row r="33" spans="2:33" s="38" customFormat="1" ht="2.25" customHeight="1">
      <c r="B33" s="23"/>
      <c r="C33" s="5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  <c r="P33" s="10"/>
      <c r="Q33" s="23"/>
      <c r="R33" s="10"/>
      <c r="S33" s="10"/>
      <c r="U33" s="3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23"/>
    </row>
    <row r="34" spans="2:33" s="38" customFormat="1" ht="11.25">
      <c r="B34" s="24" t="s">
        <v>108</v>
      </c>
      <c r="C34" s="5"/>
      <c r="D34" s="25" t="s">
        <v>120</v>
      </c>
      <c r="E34" s="5"/>
      <c r="F34" s="9" t="s">
        <v>152</v>
      </c>
      <c r="G34" s="21"/>
      <c r="H34" s="9"/>
      <c r="I34" s="21"/>
      <c r="J34" s="9"/>
      <c r="K34" s="5"/>
      <c r="L34" s="9" t="s">
        <v>112</v>
      </c>
      <c r="M34" s="5"/>
      <c r="N34" s="9" t="s">
        <v>115</v>
      </c>
      <c r="O34" s="3"/>
      <c r="P34" s="10"/>
      <c r="Q34" s="23"/>
      <c r="R34" s="10"/>
      <c r="S34" s="10"/>
      <c r="U34" s="9" t="s">
        <v>115</v>
      </c>
      <c r="V34" s="5"/>
      <c r="W34" s="9" t="s">
        <v>112</v>
      </c>
      <c r="X34" s="26"/>
      <c r="Y34" s="9" t="s">
        <v>152</v>
      </c>
      <c r="Z34" s="21"/>
      <c r="AA34" s="9"/>
      <c r="AB34" s="21"/>
      <c r="AC34" s="9"/>
      <c r="AD34" s="26"/>
      <c r="AE34" s="25" t="s">
        <v>120</v>
      </c>
      <c r="AF34" s="5"/>
      <c r="AG34" s="24" t="s">
        <v>108</v>
      </c>
    </row>
    <row r="35" spans="2:33" s="38" customFormat="1" ht="2.25" customHeight="1">
      <c r="B35" s="27"/>
      <c r="C35" s="5"/>
      <c r="D35" s="25"/>
      <c r="E35" s="5"/>
      <c r="F35" s="3"/>
      <c r="G35" s="3"/>
      <c r="H35" s="3"/>
      <c r="I35" s="3"/>
      <c r="J35" s="3"/>
      <c r="K35" s="5"/>
      <c r="L35" s="3"/>
      <c r="M35" s="5"/>
      <c r="N35" s="27"/>
      <c r="O35" s="3"/>
      <c r="P35" s="10"/>
      <c r="Q35" s="23"/>
      <c r="R35" s="10"/>
      <c r="S35" s="10"/>
      <c r="U35" s="27"/>
      <c r="V35" s="5"/>
      <c r="W35" s="3"/>
      <c r="X35" s="26"/>
      <c r="Y35" s="3"/>
      <c r="Z35" s="3"/>
      <c r="AA35" s="3"/>
      <c r="AB35" s="3"/>
      <c r="AC35" s="3"/>
      <c r="AD35" s="3"/>
      <c r="AE35" s="25"/>
      <c r="AF35" s="5"/>
      <c r="AG35" s="27"/>
    </row>
    <row r="36" spans="2:33" s="39" customFormat="1" ht="11.25">
      <c r="B36" s="27" t="s">
        <v>109</v>
      </c>
      <c r="C36" s="26"/>
      <c r="D36" s="25"/>
      <c r="E36" s="26"/>
      <c r="F36" s="25" t="s">
        <v>120</v>
      </c>
      <c r="G36" s="4"/>
      <c r="H36" s="9" t="s">
        <v>150</v>
      </c>
      <c r="I36" s="3"/>
      <c r="J36" s="9" t="s">
        <v>151</v>
      </c>
      <c r="K36" s="26"/>
      <c r="L36" s="25" t="s">
        <v>114</v>
      </c>
      <c r="M36" s="26"/>
      <c r="N36" s="25" t="s">
        <v>116</v>
      </c>
      <c r="O36" s="4"/>
      <c r="P36" s="19"/>
      <c r="Q36" s="29"/>
      <c r="R36" s="19"/>
      <c r="S36" s="19"/>
      <c r="U36" s="25" t="s">
        <v>116</v>
      </c>
      <c r="V36" s="26"/>
      <c r="W36" s="25" t="s">
        <v>114</v>
      </c>
      <c r="X36" s="26"/>
      <c r="Y36" s="9" t="s">
        <v>151</v>
      </c>
      <c r="Z36" s="4"/>
      <c r="AA36" s="9" t="s">
        <v>150</v>
      </c>
      <c r="AB36" s="4"/>
      <c r="AC36" s="25" t="s">
        <v>120</v>
      </c>
      <c r="AD36" s="26"/>
      <c r="AE36" s="25"/>
      <c r="AF36" s="26"/>
      <c r="AG36" s="27" t="s">
        <v>109</v>
      </c>
    </row>
    <row r="37" spans="2:33" s="39" customFormat="1" ht="11.25">
      <c r="B37" s="27"/>
      <c r="C37" s="26"/>
      <c r="D37" s="25"/>
      <c r="E37" s="26"/>
      <c r="F37" s="25"/>
      <c r="G37" s="4"/>
      <c r="H37" s="25" t="s">
        <v>153</v>
      </c>
      <c r="I37" s="4"/>
      <c r="J37" s="25" t="s">
        <v>154</v>
      </c>
      <c r="K37" s="26"/>
      <c r="L37" s="25" t="s">
        <v>113</v>
      </c>
      <c r="M37" s="26"/>
      <c r="N37" s="25" t="s">
        <v>117</v>
      </c>
      <c r="O37" s="4"/>
      <c r="P37" s="19"/>
      <c r="Q37" s="29"/>
      <c r="R37" s="19"/>
      <c r="S37" s="19"/>
      <c r="U37" s="25" t="s">
        <v>117</v>
      </c>
      <c r="V37" s="26"/>
      <c r="W37" s="25" t="s">
        <v>113</v>
      </c>
      <c r="X37" s="26"/>
      <c r="Y37" s="25" t="s">
        <v>154</v>
      </c>
      <c r="Z37" s="4"/>
      <c r="AA37" s="25" t="s">
        <v>153</v>
      </c>
      <c r="AB37" s="4"/>
      <c r="AC37" s="25"/>
      <c r="AD37" s="26"/>
      <c r="AE37" s="25"/>
      <c r="AF37" s="26"/>
      <c r="AG37" s="27"/>
    </row>
    <row r="38" spans="2:33" s="39" customFormat="1" ht="11.25">
      <c r="B38" s="27"/>
      <c r="C38" s="26"/>
      <c r="D38" s="25"/>
      <c r="E38" s="26"/>
      <c r="F38" s="25"/>
      <c r="G38" s="4"/>
      <c r="H38" s="25" t="s">
        <v>155</v>
      </c>
      <c r="I38" s="4"/>
      <c r="J38" s="25"/>
      <c r="K38" s="26"/>
      <c r="L38" s="25" t="s">
        <v>111</v>
      </c>
      <c r="M38" s="26"/>
      <c r="N38" s="25" t="s">
        <v>118</v>
      </c>
      <c r="O38" s="4"/>
      <c r="P38" s="19"/>
      <c r="Q38" s="29"/>
      <c r="R38" s="19"/>
      <c r="S38" s="19"/>
      <c r="U38" s="25" t="s">
        <v>118</v>
      </c>
      <c r="V38" s="26"/>
      <c r="W38" s="25" t="s">
        <v>111</v>
      </c>
      <c r="X38" s="26"/>
      <c r="Y38" s="25"/>
      <c r="Z38" s="4"/>
      <c r="AA38" s="25" t="s">
        <v>155</v>
      </c>
      <c r="AB38" s="4"/>
      <c r="AC38" s="25"/>
      <c r="AD38" s="26"/>
      <c r="AE38" s="25"/>
      <c r="AF38" s="26"/>
      <c r="AG38" s="27"/>
    </row>
    <row r="39" spans="2:33" s="45" customFormat="1" ht="1.5" customHeight="1">
      <c r="B39" s="94"/>
      <c r="C39" s="95"/>
      <c r="D39" s="96"/>
      <c r="E39" s="95"/>
      <c r="F39" s="96"/>
      <c r="G39" s="95"/>
      <c r="H39" s="96"/>
      <c r="I39" s="95"/>
      <c r="J39" s="96"/>
      <c r="K39" s="95"/>
      <c r="L39" s="96"/>
      <c r="M39" s="95"/>
      <c r="N39" s="96"/>
      <c r="O39" s="95"/>
      <c r="P39" s="97"/>
      <c r="Q39" s="97"/>
      <c r="R39" s="97"/>
      <c r="S39" s="97"/>
      <c r="T39" s="97"/>
      <c r="U39" s="94"/>
      <c r="V39" s="95"/>
      <c r="W39" s="96"/>
      <c r="X39" s="95"/>
      <c r="Y39" s="96"/>
      <c r="Z39" s="95"/>
      <c r="AA39" s="96"/>
      <c r="AB39" s="95"/>
      <c r="AC39" s="96"/>
      <c r="AD39" s="95"/>
      <c r="AE39" s="96"/>
      <c r="AF39" s="95"/>
      <c r="AG39" s="96"/>
    </row>
    <row r="40" spans="2:33" s="45" customFormat="1" ht="12.75">
      <c r="B40" s="98"/>
      <c r="C40" s="99"/>
      <c r="D40" s="98"/>
      <c r="E40" s="63"/>
      <c r="F40" s="98"/>
      <c r="G40" s="63"/>
      <c r="H40" s="98"/>
      <c r="I40" s="63"/>
      <c r="J40" s="98"/>
      <c r="K40" s="63"/>
      <c r="L40" s="98"/>
      <c r="M40" s="63"/>
      <c r="N40" s="98"/>
      <c r="O40" s="63"/>
      <c r="P40" s="93" t="s">
        <v>134</v>
      </c>
      <c r="Q40" s="93" t="s">
        <v>135</v>
      </c>
      <c r="R40" s="98"/>
      <c r="S40" s="98"/>
      <c r="T40" s="99"/>
      <c r="U40" s="98">
        <f>N26</f>
        <v>42343</v>
      </c>
      <c r="V40" s="99"/>
      <c r="W40" s="98">
        <f>L26</f>
        <v>-365</v>
      </c>
      <c r="X40" s="99"/>
      <c r="Y40" s="98">
        <f>J26</f>
        <v>-11844</v>
      </c>
      <c r="Z40" s="99"/>
      <c r="AA40" s="98">
        <f>H26</f>
        <v>17768</v>
      </c>
      <c r="AB40" s="99"/>
      <c r="AC40" s="98">
        <f>F26</f>
        <v>5924</v>
      </c>
      <c r="AD40" s="99"/>
      <c r="AE40" s="98">
        <f>W40+AC40</f>
        <v>5559</v>
      </c>
      <c r="AF40" s="99"/>
      <c r="AG40" s="98">
        <f>AE40+U40</f>
        <v>47902</v>
      </c>
    </row>
    <row r="41" spans="2:33" s="45" customFormat="1" ht="12.75">
      <c r="B41" s="100"/>
      <c r="C41" s="65"/>
      <c r="D41" s="100"/>
      <c r="E41" s="62"/>
      <c r="F41" s="100"/>
      <c r="G41" s="62"/>
      <c r="H41" s="100"/>
      <c r="I41" s="62"/>
      <c r="J41" s="100"/>
      <c r="K41" s="62"/>
      <c r="L41" s="100"/>
      <c r="M41" s="62"/>
      <c r="N41" s="100"/>
      <c r="O41" s="62"/>
      <c r="P41" s="101"/>
      <c r="Q41" s="101" t="s">
        <v>144</v>
      </c>
      <c r="R41" s="100"/>
      <c r="S41" s="100"/>
      <c r="T41" s="65"/>
      <c r="U41" s="100"/>
      <c r="V41" s="65"/>
      <c r="W41" s="100"/>
      <c r="X41" s="65"/>
      <c r="Y41" s="100"/>
      <c r="Z41" s="65"/>
      <c r="AA41" s="100"/>
      <c r="AB41" s="65"/>
      <c r="AC41" s="100"/>
      <c r="AD41" s="65"/>
      <c r="AE41" s="100"/>
      <c r="AF41" s="65"/>
      <c r="AG41" s="100"/>
    </row>
    <row r="42" spans="2:33" s="45" customFormat="1" ht="12.75">
      <c r="B42" s="98">
        <f>D42+N42</f>
        <v>1060</v>
      </c>
      <c r="C42" s="65"/>
      <c r="D42" s="98">
        <f>F42+L42</f>
        <v>680</v>
      </c>
      <c r="E42" s="62"/>
      <c r="F42" s="98">
        <f>F43+F44</f>
        <v>680</v>
      </c>
      <c r="G42" s="62"/>
      <c r="H42" s="98">
        <f>H43+H44</f>
        <v>205</v>
      </c>
      <c r="I42" s="62"/>
      <c r="J42" s="98">
        <f>J43+J44</f>
        <v>475</v>
      </c>
      <c r="K42" s="62"/>
      <c r="L42" s="98">
        <f>L43+L44</f>
        <v>0</v>
      </c>
      <c r="M42" s="62"/>
      <c r="N42" s="98">
        <f>N43+N44</f>
        <v>380</v>
      </c>
      <c r="O42" s="62"/>
      <c r="P42" s="102" t="s">
        <v>10</v>
      </c>
      <c r="Q42" s="102" t="s">
        <v>11</v>
      </c>
      <c r="R42" s="102"/>
      <c r="S42" s="64"/>
      <c r="T42" s="65"/>
      <c r="U42" s="98">
        <f>U43+U44</f>
        <v>671</v>
      </c>
      <c r="V42" s="62"/>
      <c r="W42" s="98">
        <f>W43+W44</f>
        <v>0</v>
      </c>
      <c r="X42" s="62"/>
      <c r="Y42" s="98">
        <f>Y43+Y44</f>
        <v>122</v>
      </c>
      <c r="Z42" s="62"/>
      <c r="AA42" s="98">
        <f>AA43+AA44</f>
        <v>444</v>
      </c>
      <c r="AB42" s="62"/>
      <c r="AC42" s="98">
        <f>AC43+AC44</f>
        <v>566</v>
      </c>
      <c r="AD42" s="65"/>
      <c r="AE42" s="65">
        <f>W42+AC42</f>
        <v>566</v>
      </c>
      <c r="AF42" s="65"/>
      <c r="AG42" s="65">
        <f>AE42+U42</f>
        <v>1237</v>
      </c>
    </row>
    <row r="43" spans="2:33" s="45" customFormat="1" ht="12.75">
      <c r="B43" s="103">
        <f>D43+N43</f>
        <v>832</v>
      </c>
      <c r="C43" s="99"/>
      <c r="D43" s="103">
        <f>F43+L43</f>
        <v>534</v>
      </c>
      <c r="E43" s="63"/>
      <c r="F43" s="65">
        <v>534</v>
      </c>
      <c r="G43" s="63"/>
      <c r="H43" s="65">
        <v>139</v>
      </c>
      <c r="I43" s="63"/>
      <c r="J43" s="65">
        <v>395</v>
      </c>
      <c r="K43" s="63"/>
      <c r="L43" s="65">
        <v>0</v>
      </c>
      <c r="M43" s="63"/>
      <c r="N43" s="65">
        <v>298</v>
      </c>
      <c r="O43" s="104"/>
      <c r="P43" s="105" t="s">
        <v>34</v>
      </c>
      <c r="Q43" s="105"/>
      <c r="R43" s="105" t="s">
        <v>35</v>
      </c>
      <c r="S43" s="106"/>
      <c r="T43" s="107"/>
      <c r="U43" s="65">
        <v>508</v>
      </c>
      <c r="V43" s="65"/>
      <c r="W43" s="65">
        <v>0</v>
      </c>
      <c r="X43" s="65"/>
      <c r="Y43" s="65">
        <v>92</v>
      </c>
      <c r="Z43" s="65"/>
      <c r="AA43" s="65">
        <v>336</v>
      </c>
      <c r="AB43" s="65"/>
      <c r="AC43" s="65">
        <v>428</v>
      </c>
      <c r="AD43" s="65"/>
      <c r="AE43" s="65">
        <f>W43+AC43</f>
        <v>428</v>
      </c>
      <c r="AF43" s="65"/>
      <c r="AG43" s="65">
        <f>AE43+U43</f>
        <v>936</v>
      </c>
    </row>
    <row r="44" spans="2:33" s="45" customFormat="1" ht="12.75">
      <c r="B44" s="61">
        <f>D44+N44</f>
        <v>228</v>
      </c>
      <c r="C44" s="65"/>
      <c r="D44" s="61">
        <f>F44+L44</f>
        <v>146</v>
      </c>
      <c r="E44" s="62"/>
      <c r="F44" s="61">
        <f>F46+F47</f>
        <v>146</v>
      </c>
      <c r="G44" s="62"/>
      <c r="H44" s="61">
        <f>H46+H47</f>
        <v>66</v>
      </c>
      <c r="I44" s="62"/>
      <c r="J44" s="61">
        <f>J46+J47</f>
        <v>80</v>
      </c>
      <c r="K44" s="62"/>
      <c r="L44" s="61">
        <f>L46+L47</f>
        <v>0</v>
      </c>
      <c r="M44" s="62"/>
      <c r="N44" s="61">
        <f>N46+N47</f>
        <v>82</v>
      </c>
      <c r="O44" s="62"/>
      <c r="P44" s="102" t="s">
        <v>36</v>
      </c>
      <c r="Q44" s="102"/>
      <c r="R44" s="102" t="s">
        <v>37</v>
      </c>
      <c r="S44" s="61"/>
      <c r="T44" s="61"/>
      <c r="U44" s="61">
        <f>U46+U47</f>
        <v>163</v>
      </c>
      <c r="V44" s="62"/>
      <c r="W44" s="61">
        <f>W46+W47</f>
        <v>0</v>
      </c>
      <c r="X44" s="62"/>
      <c r="Y44" s="61">
        <f>Y46+Y47</f>
        <v>30</v>
      </c>
      <c r="Z44" s="62"/>
      <c r="AA44" s="61">
        <f>AA46+AA47</f>
        <v>108</v>
      </c>
      <c r="AB44" s="62"/>
      <c r="AC44" s="61">
        <f>AC46+AC47</f>
        <v>138</v>
      </c>
      <c r="AD44" s="61"/>
      <c r="AE44" s="65">
        <f>W44+AC44</f>
        <v>138</v>
      </c>
      <c r="AF44" s="61"/>
      <c r="AG44" s="65">
        <f>AE44+U44</f>
        <v>301</v>
      </c>
    </row>
    <row r="45" spans="2:33" s="46" customFormat="1" ht="12.75">
      <c r="B45" s="108"/>
      <c r="C45" s="109"/>
      <c r="D45" s="108"/>
      <c r="E45" s="109"/>
      <c r="F45" s="108"/>
      <c r="G45" s="109"/>
      <c r="H45" s="108"/>
      <c r="I45" s="109"/>
      <c r="J45" s="108"/>
      <c r="K45" s="109"/>
      <c r="L45" s="108"/>
      <c r="M45" s="109"/>
      <c r="N45" s="108"/>
      <c r="O45" s="108"/>
      <c r="P45" s="102"/>
      <c r="Q45" s="102"/>
      <c r="R45" s="110" t="s">
        <v>38</v>
      </c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</row>
    <row r="46" spans="2:33" s="47" customFormat="1" ht="12.75">
      <c r="B46" s="111">
        <f>D46+N46</f>
        <v>228</v>
      </c>
      <c r="C46" s="111"/>
      <c r="D46" s="111">
        <f>F46+L46</f>
        <v>146</v>
      </c>
      <c r="E46" s="111"/>
      <c r="F46" s="111">
        <v>146</v>
      </c>
      <c r="G46" s="111"/>
      <c r="H46" s="111">
        <v>66</v>
      </c>
      <c r="I46" s="111"/>
      <c r="J46" s="111">
        <v>80</v>
      </c>
      <c r="K46" s="111"/>
      <c r="L46" s="111">
        <v>0</v>
      </c>
      <c r="M46" s="111"/>
      <c r="N46" s="111">
        <v>82</v>
      </c>
      <c r="O46" s="112"/>
      <c r="P46" s="113" t="s">
        <v>39</v>
      </c>
      <c r="Q46" s="113" t="s">
        <v>40</v>
      </c>
      <c r="R46" s="68" t="s">
        <v>40</v>
      </c>
      <c r="S46" s="68"/>
      <c r="T46" s="112"/>
      <c r="U46" s="111">
        <v>163</v>
      </c>
      <c r="V46" s="111"/>
      <c r="W46" s="111">
        <v>0</v>
      </c>
      <c r="X46" s="111"/>
      <c r="Y46" s="111">
        <v>30</v>
      </c>
      <c r="Z46" s="111"/>
      <c r="AA46" s="111">
        <v>108</v>
      </c>
      <c r="AB46" s="111"/>
      <c r="AC46" s="111">
        <v>138</v>
      </c>
      <c r="AD46" s="111"/>
      <c r="AE46" s="111">
        <f>W46+AC46</f>
        <v>138</v>
      </c>
      <c r="AF46" s="111"/>
      <c r="AG46" s="111">
        <f>AE46+U46</f>
        <v>301</v>
      </c>
    </row>
    <row r="47" spans="2:33" s="48" customFormat="1" ht="12.75">
      <c r="B47" s="114">
        <f>D47+N47</f>
        <v>0</v>
      </c>
      <c r="C47" s="69"/>
      <c r="D47" s="114">
        <f>F47+L47</f>
        <v>0</v>
      </c>
      <c r="E47" s="67"/>
      <c r="F47" s="114">
        <v>0</v>
      </c>
      <c r="G47" s="67"/>
      <c r="H47" s="114">
        <v>0</v>
      </c>
      <c r="I47" s="67"/>
      <c r="J47" s="114">
        <v>0</v>
      </c>
      <c r="K47" s="67"/>
      <c r="L47" s="114">
        <v>0</v>
      </c>
      <c r="M47" s="67"/>
      <c r="N47" s="114">
        <v>0</v>
      </c>
      <c r="O47" s="67"/>
      <c r="P47" s="115" t="s">
        <v>41</v>
      </c>
      <c r="Q47" s="115"/>
      <c r="R47" s="115" t="s">
        <v>42</v>
      </c>
      <c r="S47" s="114"/>
      <c r="T47" s="69"/>
      <c r="U47" s="114">
        <v>0</v>
      </c>
      <c r="V47" s="69"/>
      <c r="W47" s="114">
        <v>0</v>
      </c>
      <c r="X47" s="69"/>
      <c r="Y47" s="114">
        <v>0</v>
      </c>
      <c r="Z47" s="69"/>
      <c r="AA47" s="114">
        <v>0</v>
      </c>
      <c r="AB47" s="69"/>
      <c r="AC47" s="114">
        <v>0</v>
      </c>
      <c r="AD47" s="69"/>
      <c r="AE47" s="114">
        <f>W47+AC47</f>
        <v>0</v>
      </c>
      <c r="AF47" s="69"/>
      <c r="AG47" s="114">
        <f>AE47+U47</f>
        <v>0</v>
      </c>
    </row>
    <row r="48" spans="2:33" s="37" customFormat="1" ht="12.75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/>
      <c r="P48" s="102" t="s">
        <v>43</v>
      </c>
      <c r="Q48" s="102" t="s">
        <v>44</v>
      </c>
      <c r="R48" s="102"/>
      <c r="S48" s="117"/>
      <c r="T48" s="117"/>
      <c r="U48" s="116">
        <f>U50+U57</f>
        <v>0</v>
      </c>
      <c r="V48" s="116"/>
      <c r="W48" s="116">
        <f>W50+W57</f>
        <v>3103</v>
      </c>
      <c r="X48" s="116"/>
      <c r="Y48" s="116">
        <f>Y50+Y57</f>
        <v>0</v>
      </c>
      <c r="Z48" s="116"/>
      <c r="AA48" s="116">
        <f>AA50+AA57</f>
        <v>0</v>
      </c>
      <c r="AB48" s="116"/>
      <c r="AC48" s="116">
        <f>AC50+AC57</f>
        <v>0</v>
      </c>
      <c r="AD48" s="116"/>
      <c r="AE48" s="116">
        <f>W48+AC48</f>
        <v>3103</v>
      </c>
      <c r="AF48" s="116"/>
      <c r="AG48" s="116">
        <f>AE48+U48</f>
        <v>3103</v>
      </c>
    </row>
    <row r="49" spans="2:33" s="37" customFormat="1" ht="12.75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7"/>
      <c r="P49" s="102"/>
      <c r="Q49" s="110" t="s">
        <v>45</v>
      </c>
      <c r="R49" s="110"/>
      <c r="S49" s="117"/>
      <c r="T49" s="117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</row>
    <row r="50" spans="2:33" s="38" customFormat="1" ht="12.75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/>
      <c r="P50" s="102" t="s">
        <v>46</v>
      </c>
      <c r="Q50" s="102"/>
      <c r="R50" s="102" t="s">
        <v>47</v>
      </c>
      <c r="S50" s="117"/>
      <c r="T50" s="117"/>
      <c r="U50" s="116">
        <f>U51+U52+U54</f>
        <v>0</v>
      </c>
      <c r="V50" s="116"/>
      <c r="W50" s="116">
        <f>W51+W52+W54</f>
        <v>3103</v>
      </c>
      <c r="X50" s="116"/>
      <c r="Y50" s="116">
        <f>Y51+Y52+Y54</f>
        <v>0</v>
      </c>
      <c r="Z50" s="116"/>
      <c r="AA50" s="116">
        <f>AA51+AA52+AA54</f>
        <v>0</v>
      </c>
      <c r="AB50" s="116"/>
      <c r="AC50" s="116">
        <f>AC51+AC52+AC54</f>
        <v>0</v>
      </c>
      <c r="AD50" s="116"/>
      <c r="AE50" s="116">
        <f>W50+AC50</f>
        <v>3103</v>
      </c>
      <c r="AF50" s="116"/>
      <c r="AG50" s="116">
        <f>AE50+U50</f>
        <v>3103</v>
      </c>
    </row>
    <row r="51" spans="2:33" s="41" customFormat="1" ht="12.75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2"/>
      <c r="P51" s="113" t="s">
        <v>48</v>
      </c>
      <c r="Q51" s="113"/>
      <c r="R51" s="113" t="s">
        <v>49</v>
      </c>
      <c r="S51" s="112"/>
      <c r="T51" s="112"/>
      <c r="U51" s="111">
        <v>0</v>
      </c>
      <c r="V51" s="111"/>
      <c r="W51" s="111">
        <v>1617</v>
      </c>
      <c r="X51" s="111"/>
      <c r="Y51" s="111">
        <v>0</v>
      </c>
      <c r="Z51" s="111"/>
      <c r="AA51" s="111">
        <v>0</v>
      </c>
      <c r="AB51" s="111"/>
      <c r="AC51" s="111">
        <v>0</v>
      </c>
      <c r="AD51" s="111"/>
      <c r="AE51" s="111">
        <f>W51+AC51</f>
        <v>1617</v>
      </c>
      <c r="AF51" s="111"/>
      <c r="AG51" s="111">
        <f>AE51+U51</f>
        <v>1617</v>
      </c>
    </row>
    <row r="52" spans="2:33" s="49" customFormat="1" ht="12.75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2"/>
      <c r="P52" s="113" t="s">
        <v>50</v>
      </c>
      <c r="Q52" s="118"/>
      <c r="R52" s="113" t="s">
        <v>51</v>
      </c>
      <c r="S52" s="112"/>
      <c r="T52" s="112"/>
      <c r="U52" s="111">
        <v>0</v>
      </c>
      <c r="V52" s="111"/>
      <c r="W52" s="111">
        <v>1436</v>
      </c>
      <c r="X52" s="111"/>
      <c r="Y52" s="111">
        <v>0</v>
      </c>
      <c r="Z52" s="111"/>
      <c r="AA52" s="111">
        <v>0</v>
      </c>
      <c r="AB52" s="111"/>
      <c r="AC52" s="111">
        <v>0</v>
      </c>
      <c r="AD52" s="111"/>
      <c r="AE52" s="111">
        <f>W52+AC52</f>
        <v>1436</v>
      </c>
      <c r="AF52" s="111"/>
      <c r="AG52" s="111">
        <f>AE52+U52</f>
        <v>1436</v>
      </c>
    </row>
    <row r="53" spans="2:33" s="49" customFormat="1" ht="12.75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2"/>
      <c r="P53" s="113"/>
      <c r="Q53" s="118"/>
      <c r="R53" s="119" t="s">
        <v>52</v>
      </c>
      <c r="S53" s="112"/>
      <c r="T53" s="112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</row>
    <row r="54" spans="2:33" s="50" customFormat="1" ht="12.75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2"/>
      <c r="P54" s="113" t="s">
        <v>53</v>
      </c>
      <c r="Q54" s="118"/>
      <c r="R54" s="113" t="s">
        <v>54</v>
      </c>
      <c r="S54" s="112"/>
      <c r="T54" s="112"/>
      <c r="U54" s="111">
        <v>0</v>
      </c>
      <c r="V54" s="111"/>
      <c r="W54" s="111">
        <v>50</v>
      </c>
      <c r="X54" s="111"/>
      <c r="Y54" s="111">
        <v>0</v>
      </c>
      <c r="Z54" s="111"/>
      <c r="AA54" s="111">
        <v>0</v>
      </c>
      <c r="AB54" s="111"/>
      <c r="AC54" s="111">
        <v>0</v>
      </c>
      <c r="AD54" s="111"/>
      <c r="AE54" s="111">
        <f>W54+AC54</f>
        <v>50</v>
      </c>
      <c r="AF54" s="111"/>
      <c r="AG54" s="111">
        <f>AE54+U54</f>
        <v>50</v>
      </c>
    </row>
    <row r="55" spans="2:33" s="48" customFormat="1" ht="12.7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2"/>
      <c r="P55" s="120"/>
      <c r="Q55" s="121"/>
      <c r="R55" s="119" t="s">
        <v>55</v>
      </c>
      <c r="S55" s="112"/>
      <c r="T55" s="112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</row>
    <row r="56" spans="2:33" s="48" customFormat="1" ht="12.75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2"/>
      <c r="P56" s="120"/>
      <c r="Q56" s="121"/>
      <c r="R56" s="119" t="s">
        <v>56</v>
      </c>
      <c r="S56" s="112"/>
      <c r="T56" s="112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</row>
    <row r="57" spans="2:33" s="45" customFormat="1" ht="12.75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7"/>
      <c r="P57" s="102" t="s">
        <v>57</v>
      </c>
      <c r="Q57" s="122"/>
      <c r="R57" s="102" t="s">
        <v>58</v>
      </c>
      <c r="S57" s="117"/>
      <c r="T57" s="117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</row>
    <row r="58" spans="2:33" s="45" customFormat="1" ht="12.75">
      <c r="B58" s="100"/>
      <c r="C58" s="65"/>
      <c r="D58" s="100"/>
      <c r="E58" s="62"/>
      <c r="F58" s="100"/>
      <c r="G58" s="62"/>
      <c r="H58" s="100"/>
      <c r="I58" s="62"/>
      <c r="J58" s="100"/>
      <c r="K58" s="62"/>
      <c r="L58" s="100"/>
      <c r="M58" s="62"/>
      <c r="N58" s="100"/>
      <c r="O58" s="62"/>
      <c r="P58" s="101"/>
      <c r="Q58" s="101"/>
      <c r="R58" s="101" t="s">
        <v>59</v>
      </c>
      <c r="S58" s="100"/>
      <c r="T58" s="65"/>
      <c r="U58" s="100">
        <v>0</v>
      </c>
      <c r="V58" s="65"/>
      <c r="W58" s="100"/>
      <c r="X58" s="65"/>
      <c r="Y58" s="100"/>
      <c r="Z58" s="65"/>
      <c r="AA58" s="100"/>
      <c r="AB58" s="65"/>
      <c r="AC58" s="100">
        <v>0</v>
      </c>
      <c r="AD58" s="65"/>
      <c r="AE58" s="100"/>
      <c r="AF58" s="65"/>
      <c r="AG58" s="100"/>
    </row>
    <row r="59" spans="2:33" s="45" customFormat="1" ht="12.75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102" t="s">
        <v>60</v>
      </c>
      <c r="Q59" s="102" t="s">
        <v>61</v>
      </c>
      <c r="R59" s="102"/>
      <c r="S59" s="117"/>
      <c r="T59" s="117"/>
      <c r="U59" s="116">
        <f>U60+U61</f>
        <v>0</v>
      </c>
      <c r="V59" s="116"/>
      <c r="W59" s="116">
        <f>W60+W61</f>
        <v>-5938</v>
      </c>
      <c r="X59" s="116"/>
      <c r="Y59" s="116">
        <f>Y60+Y61</f>
        <v>0</v>
      </c>
      <c r="Z59" s="116"/>
      <c r="AA59" s="116">
        <f>AA60+AA61</f>
        <v>0</v>
      </c>
      <c r="AB59" s="116"/>
      <c r="AC59" s="116">
        <f>AC60+AC61</f>
        <v>0</v>
      </c>
      <c r="AD59" s="116"/>
      <c r="AE59" s="116">
        <f aca="true" t="shared" si="0" ref="AE59:AE65">W59+AC59</f>
        <v>-5938</v>
      </c>
      <c r="AF59" s="116"/>
      <c r="AG59" s="116">
        <f aca="true" t="shared" si="1" ref="AG59:AG65">AE59+U59</f>
        <v>-5938</v>
      </c>
    </row>
    <row r="60" spans="2:33" s="45" customFormat="1" ht="12.75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7"/>
      <c r="P60" s="102" t="s">
        <v>33</v>
      </c>
      <c r="Q60" s="122"/>
      <c r="R60" s="102" t="s">
        <v>62</v>
      </c>
      <c r="S60" s="117"/>
      <c r="T60" s="117"/>
      <c r="U60" s="116">
        <v>0</v>
      </c>
      <c r="V60" s="116"/>
      <c r="W60" s="116">
        <v>-5082</v>
      </c>
      <c r="X60" s="116"/>
      <c r="Y60" s="116">
        <v>0</v>
      </c>
      <c r="Z60" s="116"/>
      <c r="AA60" s="116">
        <v>0</v>
      </c>
      <c r="AB60" s="116"/>
      <c r="AC60" s="116">
        <v>0</v>
      </c>
      <c r="AD60" s="116"/>
      <c r="AE60" s="116">
        <f t="shared" si="0"/>
        <v>-5082</v>
      </c>
      <c r="AF60" s="116"/>
      <c r="AG60" s="116">
        <f t="shared" si="1"/>
        <v>-5082</v>
      </c>
    </row>
    <row r="61" spans="2:33" s="45" customFormat="1" ht="12.75">
      <c r="B61" s="100"/>
      <c r="C61" s="65"/>
      <c r="D61" s="100"/>
      <c r="E61" s="62"/>
      <c r="F61" s="100"/>
      <c r="G61" s="62"/>
      <c r="H61" s="100"/>
      <c r="I61" s="62"/>
      <c r="J61" s="100"/>
      <c r="K61" s="62"/>
      <c r="L61" s="100"/>
      <c r="M61" s="62"/>
      <c r="N61" s="100"/>
      <c r="O61" s="62"/>
      <c r="P61" s="101" t="s">
        <v>63</v>
      </c>
      <c r="Q61" s="101"/>
      <c r="R61" s="101" t="s">
        <v>64</v>
      </c>
      <c r="S61" s="100"/>
      <c r="T61" s="65"/>
      <c r="U61" s="100">
        <v>0</v>
      </c>
      <c r="V61" s="65"/>
      <c r="W61" s="100">
        <v>-856</v>
      </c>
      <c r="X61" s="65"/>
      <c r="Y61" s="100">
        <v>0</v>
      </c>
      <c r="Z61" s="65"/>
      <c r="AA61" s="100">
        <v>0</v>
      </c>
      <c r="AB61" s="65"/>
      <c r="AC61" s="100">
        <v>0</v>
      </c>
      <c r="AD61" s="65"/>
      <c r="AE61" s="100">
        <f t="shared" si="0"/>
        <v>-856</v>
      </c>
      <c r="AF61" s="65"/>
      <c r="AG61" s="100">
        <f t="shared" si="1"/>
        <v>-856</v>
      </c>
    </row>
    <row r="62" spans="2:33" s="45" customFormat="1" ht="12.75">
      <c r="B62" s="116">
        <f>D62+N62</f>
        <v>32855</v>
      </c>
      <c r="C62" s="116"/>
      <c r="D62" s="116">
        <f>F62+L62</f>
        <v>26206</v>
      </c>
      <c r="E62" s="116"/>
      <c r="F62" s="116">
        <f>F63+F64+F65+F67+F69</f>
        <v>26206</v>
      </c>
      <c r="G62" s="116"/>
      <c r="H62" s="116">
        <f>H63+H64+H65+H67+H69</f>
        <v>6839</v>
      </c>
      <c r="I62" s="116"/>
      <c r="J62" s="116">
        <f>J63+J64+J65+J67+J69</f>
        <v>19367</v>
      </c>
      <c r="K62" s="116"/>
      <c r="L62" s="116">
        <f>L63+L64+L65+L67+L69</f>
        <v>0</v>
      </c>
      <c r="M62" s="116"/>
      <c r="N62" s="116">
        <f>N63+N64+N65+N67+N69</f>
        <v>6649</v>
      </c>
      <c r="O62" s="117"/>
      <c r="P62" s="102" t="s">
        <v>17</v>
      </c>
      <c r="Q62" s="122" t="s">
        <v>18</v>
      </c>
      <c r="R62" s="102"/>
      <c r="S62" s="117"/>
      <c r="T62" s="117"/>
      <c r="U62" s="116">
        <f>U63+U64+U65+U67+U69</f>
        <v>5196</v>
      </c>
      <c r="V62" s="116"/>
      <c r="W62" s="116">
        <f>W63+W64+W65+W67+W69</f>
        <v>0</v>
      </c>
      <c r="X62" s="116"/>
      <c r="Y62" s="116">
        <f>Y63+Y64+Y65+Y67+Y69</f>
        <v>35543</v>
      </c>
      <c r="Z62" s="116"/>
      <c r="AA62" s="116">
        <f>AA63+AA64+AA65+AA67+AA69</f>
        <v>7687</v>
      </c>
      <c r="AB62" s="116"/>
      <c r="AC62" s="116">
        <f>AC63+AC64+AC65+AC67+AC69</f>
        <v>43230</v>
      </c>
      <c r="AD62" s="116"/>
      <c r="AE62" s="116">
        <f t="shared" si="0"/>
        <v>43230</v>
      </c>
      <c r="AF62" s="116"/>
      <c r="AG62" s="116">
        <f t="shared" si="1"/>
        <v>48426</v>
      </c>
    </row>
    <row r="63" spans="2:33" s="48" customFormat="1" ht="12.75">
      <c r="B63" s="111">
        <f>D63+N63</f>
        <v>18117</v>
      </c>
      <c r="C63" s="111"/>
      <c r="D63" s="111">
        <f>F63+L63</f>
        <v>18117</v>
      </c>
      <c r="E63" s="111"/>
      <c r="F63" s="111">
        <v>18117</v>
      </c>
      <c r="G63" s="111"/>
      <c r="H63" s="111">
        <v>0</v>
      </c>
      <c r="I63" s="111"/>
      <c r="J63" s="111">
        <v>18117</v>
      </c>
      <c r="K63" s="111"/>
      <c r="L63" s="111">
        <v>0</v>
      </c>
      <c r="M63" s="111"/>
      <c r="N63" s="111">
        <v>0</v>
      </c>
      <c r="O63" s="112"/>
      <c r="P63" s="113" t="s">
        <v>65</v>
      </c>
      <c r="Q63" s="123"/>
      <c r="R63" s="113" t="s">
        <v>66</v>
      </c>
      <c r="S63" s="112"/>
      <c r="T63" s="112"/>
      <c r="U63" s="111">
        <v>0</v>
      </c>
      <c r="V63" s="111"/>
      <c r="W63" s="111">
        <v>0</v>
      </c>
      <c r="X63" s="111"/>
      <c r="Y63" s="111">
        <v>33164</v>
      </c>
      <c r="Z63" s="111"/>
      <c r="AA63" s="111">
        <v>0</v>
      </c>
      <c r="AB63" s="111"/>
      <c r="AC63" s="111">
        <v>33164</v>
      </c>
      <c r="AD63" s="111"/>
      <c r="AE63" s="111">
        <f t="shared" si="0"/>
        <v>33164</v>
      </c>
      <c r="AF63" s="111"/>
      <c r="AG63" s="111">
        <f t="shared" si="1"/>
        <v>33164</v>
      </c>
    </row>
    <row r="64" spans="2:33" s="48" customFormat="1" ht="12.75">
      <c r="B64" s="111">
        <f>D64+N64</f>
        <v>12574</v>
      </c>
      <c r="C64" s="111"/>
      <c r="D64" s="111">
        <f>F64+L64</f>
        <v>6879</v>
      </c>
      <c r="E64" s="111"/>
      <c r="F64" s="111">
        <v>6879</v>
      </c>
      <c r="G64" s="111"/>
      <c r="H64" s="111">
        <v>6288</v>
      </c>
      <c r="I64" s="111"/>
      <c r="J64" s="111">
        <v>591</v>
      </c>
      <c r="K64" s="111"/>
      <c r="L64" s="111">
        <v>0</v>
      </c>
      <c r="M64" s="111"/>
      <c r="N64" s="111">
        <v>5695</v>
      </c>
      <c r="O64" s="112"/>
      <c r="P64" s="113" t="s">
        <v>67</v>
      </c>
      <c r="Q64" s="123"/>
      <c r="R64" s="113" t="s">
        <v>68</v>
      </c>
      <c r="S64" s="112"/>
      <c r="T64" s="112"/>
      <c r="U64" s="111">
        <v>5164</v>
      </c>
      <c r="V64" s="111"/>
      <c r="W64" s="111">
        <v>0</v>
      </c>
      <c r="X64" s="111"/>
      <c r="Y64" s="111">
        <v>2337</v>
      </c>
      <c r="Z64" s="111"/>
      <c r="AA64" s="111">
        <v>7597</v>
      </c>
      <c r="AB64" s="111"/>
      <c r="AC64" s="111">
        <v>9934</v>
      </c>
      <c r="AD64" s="111"/>
      <c r="AE64" s="111">
        <f t="shared" si="0"/>
        <v>9934</v>
      </c>
      <c r="AF64" s="111"/>
      <c r="AG64" s="111">
        <f t="shared" si="1"/>
        <v>15098</v>
      </c>
    </row>
    <row r="65" spans="2:33" s="48" customFormat="1" ht="12.75">
      <c r="B65" s="111">
        <f>D65+N65</f>
        <v>2094</v>
      </c>
      <c r="C65" s="111"/>
      <c r="D65" s="111">
        <f>F65+L65</f>
        <v>1148</v>
      </c>
      <c r="E65" s="111"/>
      <c r="F65" s="111">
        <v>1148</v>
      </c>
      <c r="G65" s="111"/>
      <c r="H65" s="111">
        <v>497</v>
      </c>
      <c r="I65" s="111"/>
      <c r="J65" s="111">
        <v>651</v>
      </c>
      <c r="K65" s="111"/>
      <c r="L65" s="111">
        <v>0</v>
      </c>
      <c r="M65" s="111"/>
      <c r="N65" s="111">
        <v>946</v>
      </c>
      <c r="O65" s="112"/>
      <c r="P65" s="113" t="s">
        <v>69</v>
      </c>
      <c r="Q65" s="123"/>
      <c r="R65" s="113" t="s">
        <v>137</v>
      </c>
      <c r="S65" s="112"/>
      <c r="T65" s="112"/>
      <c r="U65" s="111">
        <v>22</v>
      </c>
      <c r="V65" s="111"/>
      <c r="W65" s="111">
        <v>0</v>
      </c>
      <c r="X65" s="111"/>
      <c r="Y65" s="111">
        <v>10</v>
      </c>
      <c r="Z65" s="111"/>
      <c r="AA65" s="111">
        <v>23</v>
      </c>
      <c r="AB65" s="111"/>
      <c r="AC65" s="111">
        <v>33</v>
      </c>
      <c r="AD65" s="111"/>
      <c r="AE65" s="111">
        <f t="shared" si="0"/>
        <v>33</v>
      </c>
      <c r="AF65" s="111"/>
      <c r="AG65" s="111">
        <f t="shared" si="1"/>
        <v>55</v>
      </c>
    </row>
    <row r="66" spans="2:33" s="48" customFormat="1" ht="12.75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2"/>
      <c r="P66" s="113"/>
      <c r="Q66" s="123"/>
      <c r="R66" s="113" t="s">
        <v>138</v>
      </c>
      <c r="S66" s="112"/>
      <c r="T66" s="112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</row>
    <row r="67" spans="2:64" s="42" customFormat="1" ht="12.75">
      <c r="B67" s="111">
        <f>D67+N67</f>
        <v>70</v>
      </c>
      <c r="C67" s="111"/>
      <c r="D67" s="111">
        <f>F67+L67</f>
        <v>62</v>
      </c>
      <c r="E67" s="111"/>
      <c r="F67" s="111">
        <v>62</v>
      </c>
      <c r="G67" s="111"/>
      <c r="H67" s="111">
        <v>54</v>
      </c>
      <c r="I67" s="111"/>
      <c r="J67" s="111">
        <v>8</v>
      </c>
      <c r="K67" s="111"/>
      <c r="L67" s="111">
        <v>0</v>
      </c>
      <c r="M67" s="111"/>
      <c r="N67" s="111">
        <v>8</v>
      </c>
      <c r="O67" s="112"/>
      <c r="P67" s="113" t="s">
        <v>70</v>
      </c>
      <c r="Q67" s="123"/>
      <c r="R67" s="113" t="s">
        <v>71</v>
      </c>
      <c r="S67" s="112"/>
      <c r="T67" s="112"/>
      <c r="U67" s="111">
        <v>10</v>
      </c>
      <c r="V67" s="111"/>
      <c r="W67" s="111">
        <v>0</v>
      </c>
      <c r="X67" s="111"/>
      <c r="Y67" s="111">
        <v>32</v>
      </c>
      <c r="Z67" s="111"/>
      <c r="AA67" s="111">
        <v>67</v>
      </c>
      <c r="AB67" s="111"/>
      <c r="AC67" s="111">
        <v>99</v>
      </c>
      <c r="AD67" s="111"/>
      <c r="AE67" s="111">
        <f>W67+AC67</f>
        <v>99</v>
      </c>
      <c r="AF67" s="111"/>
      <c r="AG67" s="111">
        <f>AE67+U67</f>
        <v>109</v>
      </c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2:33" s="48" customFormat="1" ht="12.75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2"/>
      <c r="P68" s="113"/>
      <c r="Q68" s="123"/>
      <c r="R68" s="113" t="s">
        <v>72</v>
      </c>
      <c r="S68" s="112"/>
      <c r="T68" s="112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</row>
    <row r="69" spans="2:33" s="48" customFormat="1" ht="12.75">
      <c r="B69" s="114">
        <f>D69+N69</f>
        <v>0</v>
      </c>
      <c r="C69" s="69"/>
      <c r="D69" s="114">
        <f>F69+L69</f>
        <v>0</v>
      </c>
      <c r="E69" s="67"/>
      <c r="F69" s="114">
        <v>0</v>
      </c>
      <c r="G69" s="67"/>
      <c r="H69" s="114">
        <v>0</v>
      </c>
      <c r="I69" s="67"/>
      <c r="J69" s="114">
        <v>0</v>
      </c>
      <c r="K69" s="67"/>
      <c r="L69" s="114">
        <v>0</v>
      </c>
      <c r="M69" s="67"/>
      <c r="N69" s="114">
        <v>0</v>
      </c>
      <c r="O69" s="67"/>
      <c r="P69" s="115" t="s">
        <v>73</v>
      </c>
      <c r="Q69" s="115"/>
      <c r="R69" s="115" t="s">
        <v>74</v>
      </c>
      <c r="S69" s="114"/>
      <c r="T69" s="69"/>
      <c r="U69" s="114">
        <v>0</v>
      </c>
      <c r="V69" s="69"/>
      <c r="W69" s="114">
        <v>0</v>
      </c>
      <c r="X69" s="69"/>
      <c r="Y69" s="114">
        <v>0</v>
      </c>
      <c r="Z69" s="69"/>
      <c r="AA69" s="114">
        <v>0</v>
      </c>
      <c r="AB69" s="69"/>
      <c r="AC69" s="114">
        <v>0</v>
      </c>
      <c r="AD69" s="69"/>
      <c r="AE69" s="114">
        <f>W69+AC69</f>
        <v>0</v>
      </c>
      <c r="AF69" s="69"/>
      <c r="AG69" s="114">
        <f>AE69+U69</f>
        <v>0</v>
      </c>
    </row>
    <row r="70" spans="2:33" s="45" customFormat="1" ht="12.75">
      <c r="B70" s="116">
        <f>D70+N70</f>
        <v>892</v>
      </c>
      <c r="C70" s="116"/>
      <c r="D70" s="116">
        <f>F70+L70</f>
        <v>684</v>
      </c>
      <c r="E70" s="116"/>
      <c r="F70" s="116">
        <v>684</v>
      </c>
      <c r="G70" s="116"/>
      <c r="H70" s="116">
        <v>599</v>
      </c>
      <c r="I70" s="116"/>
      <c r="J70" s="116">
        <v>85</v>
      </c>
      <c r="K70" s="116"/>
      <c r="L70" s="116">
        <v>0</v>
      </c>
      <c r="M70" s="116"/>
      <c r="N70" s="116">
        <v>208</v>
      </c>
      <c r="O70" s="117"/>
      <c r="P70" s="102" t="s">
        <v>19</v>
      </c>
      <c r="Q70" s="122" t="s">
        <v>139</v>
      </c>
      <c r="R70" s="102"/>
      <c r="S70" s="117"/>
      <c r="T70" s="117"/>
      <c r="U70" s="116">
        <v>97</v>
      </c>
      <c r="V70" s="116"/>
      <c r="W70" s="116">
        <v>0</v>
      </c>
      <c r="X70" s="116"/>
      <c r="Y70" s="116">
        <v>46</v>
      </c>
      <c r="Z70" s="116"/>
      <c r="AA70" s="116">
        <v>341</v>
      </c>
      <c r="AB70" s="116"/>
      <c r="AC70" s="116">
        <v>387</v>
      </c>
      <c r="AD70" s="116"/>
      <c r="AE70" s="116">
        <f>W70+AC70</f>
        <v>387</v>
      </c>
      <c r="AF70" s="116"/>
      <c r="AG70" s="116">
        <f>AE70+U70</f>
        <v>484</v>
      </c>
    </row>
    <row r="71" spans="2:33" s="45" customFormat="1" ht="12" customHeight="1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7"/>
      <c r="P71" s="102"/>
      <c r="Q71" s="122" t="s">
        <v>140</v>
      </c>
      <c r="R71" s="102"/>
      <c r="S71" s="117"/>
      <c r="T71" s="117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</row>
    <row r="72" spans="2:33" s="45" customFormat="1" ht="12" customHeight="1">
      <c r="B72" s="116">
        <f aca="true" t="shared" si="2" ref="B72:B77">D72+N72</f>
        <v>693</v>
      </c>
      <c r="C72" s="116"/>
      <c r="D72" s="116">
        <f aca="true" t="shared" si="3" ref="D72:D77">F72+L72</f>
        <v>475</v>
      </c>
      <c r="E72" s="116"/>
      <c r="F72" s="116">
        <f>F73+F74</f>
        <v>475</v>
      </c>
      <c r="G72" s="116"/>
      <c r="H72" s="116">
        <f>H73+H74</f>
        <v>316</v>
      </c>
      <c r="I72" s="116"/>
      <c r="J72" s="116">
        <f>J73+J74</f>
        <v>159</v>
      </c>
      <c r="K72" s="116"/>
      <c r="L72" s="116">
        <f>L73+L74</f>
        <v>0</v>
      </c>
      <c r="M72" s="116"/>
      <c r="N72" s="116">
        <f>N73+N74</f>
        <v>218</v>
      </c>
      <c r="O72" s="117"/>
      <c r="P72" s="102" t="s">
        <v>20</v>
      </c>
      <c r="Q72" s="122" t="s">
        <v>21</v>
      </c>
      <c r="R72" s="102"/>
      <c r="S72" s="117"/>
      <c r="T72" s="117"/>
      <c r="U72" s="116">
        <f>U73+U74</f>
        <v>124</v>
      </c>
      <c r="V72" s="116"/>
      <c r="W72" s="116">
        <f>W73+W74</f>
        <v>0</v>
      </c>
      <c r="X72" s="116"/>
      <c r="Y72" s="116">
        <f>Y73+Y74</f>
        <v>66</v>
      </c>
      <c r="Z72" s="116"/>
      <c r="AA72" s="116">
        <f>AA73+AA74</f>
        <v>163</v>
      </c>
      <c r="AB72" s="116"/>
      <c r="AC72" s="116">
        <f>AC73+AC74</f>
        <v>229</v>
      </c>
      <c r="AD72" s="116"/>
      <c r="AE72" s="116">
        <f>W72+AC72</f>
        <v>229</v>
      </c>
      <c r="AF72" s="116"/>
      <c r="AG72" s="116">
        <f>AE72+U72</f>
        <v>353</v>
      </c>
    </row>
    <row r="73" spans="2:33" s="48" customFormat="1" ht="12" customHeight="1">
      <c r="B73" s="111">
        <f t="shared" si="2"/>
        <v>693</v>
      </c>
      <c r="C73" s="111"/>
      <c r="D73" s="111">
        <f t="shared" si="3"/>
        <v>475</v>
      </c>
      <c r="E73" s="111"/>
      <c r="F73" s="111">
        <v>475</v>
      </c>
      <c r="G73" s="111"/>
      <c r="H73" s="111">
        <v>316</v>
      </c>
      <c r="I73" s="111"/>
      <c r="J73" s="111">
        <v>159</v>
      </c>
      <c r="K73" s="111"/>
      <c r="L73" s="111">
        <v>0</v>
      </c>
      <c r="M73" s="111"/>
      <c r="N73" s="111">
        <v>218</v>
      </c>
      <c r="O73" s="112"/>
      <c r="P73" s="113" t="s">
        <v>75</v>
      </c>
      <c r="Q73" s="123"/>
      <c r="R73" s="113" t="s">
        <v>76</v>
      </c>
      <c r="S73" s="112"/>
      <c r="T73" s="112"/>
      <c r="U73" s="111">
        <v>124</v>
      </c>
      <c r="V73" s="111"/>
      <c r="W73" s="111">
        <v>0</v>
      </c>
      <c r="X73" s="111"/>
      <c r="Y73" s="111">
        <v>66</v>
      </c>
      <c r="Z73" s="111"/>
      <c r="AA73" s="111">
        <v>163</v>
      </c>
      <c r="AB73" s="111"/>
      <c r="AC73" s="111">
        <v>229</v>
      </c>
      <c r="AD73" s="111"/>
      <c r="AE73" s="111">
        <f>W73+AC73</f>
        <v>229</v>
      </c>
      <c r="AF73" s="111"/>
      <c r="AG73" s="111">
        <f>AE73+U73</f>
        <v>353</v>
      </c>
    </row>
    <row r="74" spans="2:33" s="48" customFormat="1" ht="12" customHeight="1">
      <c r="B74" s="124">
        <f t="shared" si="2"/>
        <v>0</v>
      </c>
      <c r="C74" s="125"/>
      <c r="D74" s="124">
        <f t="shared" si="3"/>
        <v>0</v>
      </c>
      <c r="E74" s="126"/>
      <c r="F74" s="111">
        <v>0</v>
      </c>
      <c r="G74" s="126"/>
      <c r="H74" s="111">
        <v>0</v>
      </c>
      <c r="I74" s="126"/>
      <c r="J74" s="111">
        <v>0</v>
      </c>
      <c r="K74" s="126"/>
      <c r="L74" s="111">
        <v>0</v>
      </c>
      <c r="M74" s="126"/>
      <c r="N74" s="111">
        <v>0</v>
      </c>
      <c r="O74" s="126"/>
      <c r="P74" s="127" t="s">
        <v>77</v>
      </c>
      <c r="Q74" s="127"/>
      <c r="R74" s="127" t="s">
        <v>78</v>
      </c>
      <c r="S74" s="124"/>
      <c r="T74" s="125"/>
      <c r="U74" s="111">
        <v>0</v>
      </c>
      <c r="V74" s="125"/>
      <c r="W74" s="111">
        <v>0</v>
      </c>
      <c r="X74" s="125"/>
      <c r="Y74" s="111">
        <v>0</v>
      </c>
      <c r="Z74" s="125"/>
      <c r="AA74" s="111">
        <v>0</v>
      </c>
      <c r="AB74" s="125"/>
      <c r="AC74" s="111">
        <v>0</v>
      </c>
      <c r="AD74" s="125"/>
      <c r="AE74" s="124">
        <f>W74+AC74</f>
        <v>0</v>
      </c>
      <c r="AF74" s="125"/>
      <c r="AG74" s="124">
        <f>AE74+U74</f>
        <v>0</v>
      </c>
    </row>
    <row r="75" spans="2:33" s="45" customFormat="1" ht="12" customHeight="1">
      <c r="B75" s="116">
        <f t="shared" si="2"/>
        <v>61</v>
      </c>
      <c r="C75" s="116"/>
      <c r="D75" s="116">
        <f t="shared" si="3"/>
        <v>48</v>
      </c>
      <c r="E75" s="116"/>
      <c r="F75" s="116">
        <f>F77</f>
        <v>48</v>
      </c>
      <c r="G75" s="116"/>
      <c r="H75" s="116">
        <f>H77</f>
        <v>36</v>
      </c>
      <c r="I75" s="116"/>
      <c r="J75" s="116">
        <f>J77</f>
        <v>12</v>
      </c>
      <c r="K75" s="116"/>
      <c r="L75" s="116">
        <f>L77</f>
        <v>0</v>
      </c>
      <c r="M75" s="116"/>
      <c r="N75" s="116">
        <f>N77</f>
        <v>13</v>
      </c>
      <c r="O75" s="117"/>
      <c r="P75" s="102" t="s">
        <v>22</v>
      </c>
      <c r="Q75" s="122" t="s">
        <v>79</v>
      </c>
      <c r="R75" s="102"/>
      <c r="S75" s="117"/>
      <c r="T75" s="117"/>
      <c r="U75" s="116">
        <f>U77</f>
        <v>20</v>
      </c>
      <c r="V75" s="116"/>
      <c r="W75" s="116">
        <f>W77</f>
        <v>0</v>
      </c>
      <c r="X75" s="116"/>
      <c r="Y75" s="116">
        <f>Y77</f>
        <v>5</v>
      </c>
      <c r="Z75" s="116"/>
      <c r="AA75" s="116">
        <f>AA77</f>
        <v>26</v>
      </c>
      <c r="AB75" s="116"/>
      <c r="AC75" s="116">
        <f>AC77</f>
        <v>31</v>
      </c>
      <c r="AD75" s="116"/>
      <c r="AE75" s="116">
        <f>W75+AC75</f>
        <v>31</v>
      </c>
      <c r="AF75" s="116"/>
      <c r="AG75" s="116">
        <f>AE75+U75</f>
        <v>51</v>
      </c>
    </row>
    <row r="76" spans="2:33" s="45" customFormat="1" ht="12" customHeight="1">
      <c r="B76" s="116">
        <f t="shared" si="2"/>
        <v>0</v>
      </c>
      <c r="C76" s="116"/>
      <c r="D76" s="116">
        <f t="shared" si="3"/>
        <v>0</v>
      </c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7"/>
      <c r="P76" s="102"/>
      <c r="Q76" s="122" t="s">
        <v>80</v>
      </c>
      <c r="R76" s="102"/>
      <c r="S76" s="117"/>
      <c r="T76" s="117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</row>
    <row r="77" spans="2:33" s="48" customFormat="1" ht="12" customHeight="1">
      <c r="B77" s="159">
        <f t="shared" si="2"/>
        <v>61</v>
      </c>
      <c r="C77" s="111"/>
      <c r="D77" s="159">
        <f t="shared" si="3"/>
        <v>48</v>
      </c>
      <c r="E77" s="111"/>
      <c r="F77" s="159">
        <v>48</v>
      </c>
      <c r="G77" s="111"/>
      <c r="H77" s="159">
        <v>36</v>
      </c>
      <c r="I77" s="111"/>
      <c r="J77" s="159">
        <v>12</v>
      </c>
      <c r="K77" s="111"/>
      <c r="L77" s="159">
        <v>0</v>
      </c>
      <c r="M77" s="111"/>
      <c r="N77" s="159">
        <v>13</v>
      </c>
      <c r="O77" s="112"/>
      <c r="P77" s="113" t="s">
        <v>81</v>
      </c>
      <c r="Q77" s="123"/>
      <c r="R77" s="113" t="s">
        <v>82</v>
      </c>
      <c r="S77" s="112"/>
      <c r="T77" s="112"/>
      <c r="U77" s="159">
        <v>20</v>
      </c>
      <c r="V77" s="111"/>
      <c r="W77" s="159">
        <v>0</v>
      </c>
      <c r="X77" s="111"/>
      <c r="Y77" s="159">
        <v>5</v>
      </c>
      <c r="Z77" s="111"/>
      <c r="AA77" s="159">
        <v>26</v>
      </c>
      <c r="AB77" s="111"/>
      <c r="AC77" s="159">
        <v>31</v>
      </c>
      <c r="AD77" s="111"/>
      <c r="AE77" s="111">
        <f>W77+AC77</f>
        <v>31</v>
      </c>
      <c r="AF77" s="111"/>
      <c r="AG77" s="111">
        <f>AE77+U77</f>
        <v>51</v>
      </c>
    </row>
    <row r="78" spans="2:33" s="48" customFormat="1" ht="12" customHeight="1">
      <c r="B78" s="114"/>
      <c r="C78" s="69"/>
      <c r="D78" s="114"/>
      <c r="E78" s="67"/>
      <c r="F78" s="114"/>
      <c r="G78" s="67"/>
      <c r="H78" s="114"/>
      <c r="I78" s="67"/>
      <c r="J78" s="114"/>
      <c r="K78" s="67"/>
      <c r="L78" s="114"/>
      <c r="M78" s="67"/>
      <c r="N78" s="114"/>
      <c r="O78" s="67"/>
      <c r="P78" s="115"/>
      <c r="Q78" s="115"/>
      <c r="R78" s="115" t="s">
        <v>83</v>
      </c>
      <c r="S78" s="114"/>
      <c r="T78" s="69"/>
      <c r="U78" s="114"/>
      <c r="V78" s="69"/>
      <c r="W78" s="114"/>
      <c r="X78" s="69"/>
      <c r="Y78" s="114"/>
      <c r="Z78" s="69"/>
      <c r="AA78" s="114"/>
      <c r="AB78" s="69"/>
      <c r="AC78" s="114"/>
      <c r="AD78" s="69"/>
      <c r="AE78" s="114"/>
      <c r="AF78" s="69"/>
      <c r="AG78" s="114"/>
    </row>
    <row r="79" spans="2:33" s="45" customFormat="1" ht="12" customHeight="1">
      <c r="B79" s="116">
        <f aca="true" t="shared" si="4" ref="B79:B84">D79+N79</f>
        <v>8453</v>
      </c>
      <c r="C79" s="116"/>
      <c r="D79" s="116">
        <f aca="true" t="shared" si="5" ref="D79:D84">F79+L79</f>
        <v>5879</v>
      </c>
      <c r="E79" s="116"/>
      <c r="F79" s="116">
        <f>SUM(F80:F83)</f>
        <v>4070</v>
      </c>
      <c r="G79" s="116"/>
      <c r="H79" s="116">
        <f>SUM(H80:H83)</f>
        <v>2507</v>
      </c>
      <c r="I79" s="116"/>
      <c r="J79" s="116">
        <f>SUM(J80:J83)</f>
        <v>1563</v>
      </c>
      <c r="K79" s="116"/>
      <c r="L79" s="116">
        <f>SUM(L80:L83)</f>
        <v>1809</v>
      </c>
      <c r="M79" s="116"/>
      <c r="N79" s="116">
        <f>SUM(N80:N83)</f>
        <v>2574</v>
      </c>
      <c r="O79" s="117"/>
      <c r="P79" s="102" t="s">
        <v>23</v>
      </c>
      <c r="Q79" s="122" t="s">
        <v>24</v>
      </c>
      <c r="R79" s="102"/>
      <c r="S79" s="117"/>
      <c r="T79" s="117"/>
      <c r="U79" s="116">
        <f>SUM(U80:U83)</f>
        <v>6812</v>
      </c>
      <c r="V79" s="116"/>
      <c r="W79" s="116">
        <f>SUM(W80:W83)</f>
        <v>7369</v>
      </c>
      <c r="X79" s="116"/>
      <c r="Y79" s="116">
        <f>SUM(Y80:Y83)</f>
        <v>689</v>
      </c>
      <c r="Z79" s="116"/>
      <c r="AA79" s="116">
        <f>SUM(AA80:AA83)</f>
        <v>1298</v>
      </c>
      <c r="AB79" s="116"/>
      <c r="AC79" s="116">
        <f>SUM(AC80:AC83)</f>
        <v>1987</v>
      </c>
      <c r="AD79" s="116"/>
      <c r="AE79" s="116">
        <f>W79+AC79</f>
        <v>9356</v>
      </c>
      <c r="AF79" s="116"/>
      <c r="AG79" s="116">
        <f>AE79+U79</f>
        <v>16168</v>
      </c>
    </row>
    <row r="80" spans="2:33" s="48" customFormat="1" ht="12" customHeight="1">
      <c r="B80" s="111">
        <f t="shared" si="4"/>
        <v>371</v>
      </c>
      <c r="C80" s="111"/>
      <c r="D80" s="111">
        <f t="shared" si="5"/>
        <v>317</v>
      </c>
      <c r="E80" s="111"/>
      <c r="F80" s="111">
        <v>317</v>
      </c>
      <c r="G80" s="111"/>
      <c r="H80" s="111">
        <v>194</v>
      </c>
      <c r="I80" s="111"/>
      <c r="J80" s="111">
        <v>123</v>
      </c>
      <c r="K80" s="111"/>
      <c r="L80" s="111">
        <v>0</v>
      </c>
      <c r="M80" s="111"/>
      <c r="N80" s="111">
        <v>54</v>
      </c>
      <c r="O80" s="112"/>
      <c r="P80" s="113" t="s">
        <v>84</v>
      </c>
      <c r="Q80" s="123"/>
      <c r="R80" s="113" t="s">
        <v>85</v>
      </c>
      <c r="S80" s="112"/>
      <c r="T80" s="112"/>
      <c r="U80" s="111">
        <v>37</v>
      </c>
      <c r="V80" s="111"/>
      <c r="W80" s="111">
        <v>0</v>
      </c>
      <c r="X80" s="111"/>
      <c r="Y80" s="111">
        <v>89</v>
      </c>
      <c r="Z80" s="111"/>
      <c r="AA80" s="111">
        <v>119</v>
      </c>
      <c r="AB80" s="111"/>
      <c r="AC80" s="111">
        <v>208</v>
      </c>
      <c r="AD80" s="111"/>
      <c r="AE80" s="111">
        <f>W80+AC80</f>
        <v>208</v>
      </c>
      <c r="AF80" s="111"/>
      <c r="AG80" s="111">
        <f>AE80+U80</f>
        <v>245</v>
      </c>
    </row>
    <row r="81" spans="2:33" s="48" customFormat="1" ht="12" customHeight="1">
      <c r="B81" s="111">
        <f t="shared" si="4"/>
        <v>245</v>
      </c>
      <c r="C81" s="111"/>
      <c r="D81" s="111">
        <f t="shared" si="5"/>
        <v>208</v>
      </c>
      <c r="E81" s="111"/>
      <c r="F81" s="111">
        <v>208</v>
      </c>
      <c r="G81" s="111"/>
      <c r="H81" s="111">
        <v>119</v>
      </c>
      <c r="I81" s="111"/>
      <c r="J81" s="111">
        <v>89</v>
      </c>
      <c r="K81" s="111"/>
      <c r="L81" s="111">
        <v>0</v>
      </c>
      <c r="M81" s="111"/>
      <c r="N81" s="111">
        <v>37</v>
      </c>
      <c r="O81" s="112"/>
      <c r="P81" s="113" t="s">
        <v>86</v>
      </c>
      <c r="Q81" s="123"/>
      <c r="R81" s="113" t="s">
        <v>87</v>
      </c>
      <c r="S81" s="112"/>
      <c r="T81" s="112"/>
      <c r="U81" s="111">
        <v>43</v>
      </c>
      <c r="V81" s="111"/>
      <c r="W81" s="111">
        <v>0</v>
      </c>
      <c r="X81" s="111"/>
      <c r="Y81" s="111">
        <v>40</v>
      </c>
      <c r="Z81" s="111"/>
      <c r="AA81" s="111">
        <v>105</v>
      </c>
      <c r="AB81" s="111"/>
      <c r="AC81" s="111">
        <v>145</v>
      </c>
      <c r="AD81" s="111"/>
      <c r="AE81" s="111">
        <f>W81+AC81</f>
        <v>145</v>
      </c>
      <c r="AF81" s="111"/>
      <c r="AG81" s="111">
        <f>AE81+U81</f>
        <v>188</v>
      </c>
    </row>
    <row r="82" spans="2:33" s="48" customFormat="1" ht="12" customHeight="1">
      <c r="B82" s="111">
        <f t="shared" si="4"/>
        <v>1764</v>
      </c>
      <c r="C82" s="111"/>
      <c r="D82" s="111">
        <f t="shared" si="5"/>
        <v>1764</v>
      </c>
      <c r="E82" s="111"/>
      <c r="F82" s="111">
        <v>0</v>
      </c>
      <c r="G82" s="111"/>
      <c r="H82" s="111">
        <v>0</v>
      </c>
      <c r="I82" s="111"/>
      <c r="J82" s="111">
        <v>0</v>
      </c>
      <c r="K82" s="111"/>
      <c r="L82" s="111">
        <v>1764</v>
      </c>
      <c r="M82" s="111"/>
      <c r="N82" s="111">
        <v>0</v>
      </c>
      <c r="O82" s="112"/>
      <c r="P82" s="113" t="s">
        <v>88</v>
      </c>
      <c r="Q82" s="123"/>
      <c r="R82" s="113" t="s">
        <v>89</v>
      </c>
      <c r="S82" s="112"/>
      <c r="T82" s="112"/>
      <c r="U82" s="111">
        <v>896</v>
      </c>
      <c r="V82" s="111"/>
      <c r="W82" s="111">
        <v>100</v>
      </c>
      <c r="X82" s="111"/>
      <c r="Y82" s="111">
        <v>0</v>
      </c>
      <c r="Z82" s="111"/>
      <c r="AA82" s="111">
        <v>0</v>
      </c>
      <c r="AB82" s="111"/>
      <c r="AC82" s="111">
        <v>0</v>
      </c>
      <c r="AD82" s="111"/>
      <c r="AE82" s="111">
        <f>W82+AC82</f>
        <v>100</v>
      </c>
      <c r="AF82" s="111"/>
      <c r="AG82" s="111">
        <f>AE82+U82</f>
        <v>996</v>
      </c>
    </row>
    <row r="83" spans="2:33" s="48" customFormat="1" ht="12" customHeight="1">
      <c r="B83" s="124">
        <f t="shared" si="4"/>
        <v>6073</v>
      </c>
      <c r="C83" s="125"/>
      <c r="D83" s="124">
        <f t="shared" si="5"/>
        <v>3590</v>
      </c>
      <c r="E83" s="126"/>
      <c r="F83" s="124">
        <v>3545</v>
      </c>
      <c r="G83" s="126"/>
      <c r="H83" s="124">
        <v>2194</v>
      </c>
      <c r="I83" s="126"/>
      <c r="J83" s="124">
        <v>1351</v>
      </c>
      <c r="K83" s="126"/>
      <c r="L83" s="124">
        <v>45</v>
      </c>
      <c r="M83" s="126"/>
      <c r="N83" s="124">
        <v>2483</v>
      </c>
      <c r="O83" s="126"/>
      <c r="P83" s="127" t="s">
        <v>90</v>
      </c>
      <c r="Q83" s="127"/>
      <c r="R83" s="127" t="s">
        <v>91</v>
      </c>
      <c r="S83" s="124"/>
      <c r="T83" s="125"/>
      <c r="U83" s="124">
        <v>5836</v>
      </c>
      <c r="V83" s="125"/>
      <c r="W83" s="124">
        <v>7269</v>
      </c>
      <c r="X83" s="125"/>
      <c r="Y83" s="124">
        <v>560</v>
      </c>
      <c r="Z83" s="125"/>
      <c r="AA83" s="124">
        <v>1074</v>
      </c>
      <c r="AB83" s="125"/>
      <c r="AC83" s="124">
        <v>1634</v>
      </c>
      <c r="AD83" s="125"/>
      <c r="AE83" s="124">
        <f>W83+AC83</f>
        <v>8903</v>
      </c>
      <c r="AF83" s="125"/>
      <c r="AG83" s="124">
        <f>AE83+U83</f>
        <v>14739</v>
      </c>
    </row>
    <row r="84" spans="2:33" s="51" customFormat="1" ht="12" customHeight="1">
      <c r="B84" s="128">
        <f t="shared" si="4"/>
        <v>67772</v>
      </c>
      <c r="C84" s="128"/>
      <c r="D84" s="128">
        <f t="shared" si="5"/>
        <v>22551</v>
      </c>
      <c r="E84" s="128"/>
      <c r="F84" s="107">
        <f>AC40+AC42+AC48+AC59+AC62+AC70+AC72+AC75+AC79-F42-F62-F70-F72-F75-F79</f>
        <v>20191</v>
      </c>
      <c r="G84" s="128"/>
      <c r="H84" s="107">
        <f>AA40+AA42+AA48+AA59+AA62+AA70+AA72+AA75+AA79-H42-H62-H70-H72-H75-H79</f>
        <v>17225</v>
      </c>
      <c r="I84" s="128"/>
      <c r="J84" s="107">
        <f>Y40+Y42+Y48+Y59+Y62+Y70+Y72+Y75+Y79-J42-J62-J70-J72-J75-J79</f>
        <v>2966</v>
      </c>
      <c r="K84" s="128"/>
      <c r="L84" s="107">
        <f>W40+W42+W48+W59+W62+W70+W72+W75+W79-L42-L62-L70-L72-L75-L79</f>
        <v>2360</v>
      </c>
      <c r="M84" s="128"/>
      <c r="N84" s="107">
        <f>U40+U42+U48+U59+U62+U70+U72+U75+U79-N42-N62-N70-N72-N75-N79</f>
        <v>45221</v>
      </c>
      <c r="O84" s="129"/>
      <c r="P84" s="130" t="s">
        <v>141</v>
      </c>
      <c r="Q84" s="131" t="s">
        <v>142</v>
      </c>
      <c r="R84" s="130"/>
      <c r="S84" s="129"/>
      <c r="T84" s="129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</row>
    <row r="85" spans="2:64" s="44" customFormat="1" ht="12" customHeight="1" thickBot="1">
      <c r="B85" s="73"/>
      <c r="C85" s="74"/>
      <c r="D85" s="73"/>
      <c r="E85" s="74"/>
      <c r="F85" s="73"/>
      <c r="G85" s="74"/>
      <c r="H85" s="73"/>
      <c r="I85" s="74"/>
      <c r="J85" s="73"/>
      <c r="K85" s="74"/>
      <c r="L85" s="73"/>
      <c r="M85" s="74"/>
      <c r="N85" s="73"/>
      <c r="O85" s="73"/>
      <c r="P85" s="75"/>
      <c r="Q85" s="75" t="s">
        <v>143</v>
      </c>
      <c r="R85" s="75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</row>
    <row r="86" spans="2:33" s="45" customFormat="1" ht="18">
      <c r="B86" s="132" t="s">
        <v>12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</row>
    <row r="87" spans="2:33" s="45" customFormat="1" ht="21" customHeight="1">
      <c r="B87" s="76" t="s">
        <v>13</v>
      </c>
      <c r="C87" s="76"/>
      <c r="D87" s="77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</row>
    <row r="88" spans="2:33" s="45" customFormat="1" ht="3.75" customHeight="1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1"/>
      <c r="P88" s="82"/>
      <c r="Q88" s="83"/>
      <c r="R88" s="84"/>
      <c r="S88" s="84"/>
      <c r="T88" s="85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</row>
    <row r="89" spans="2:33" s="45" customFormat="1" ht="12.75">
      <c r="B89" s="86" t="s">
        <v>14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8"/>
      <c r="P89" s="89" t="s">
        <v>6</v>
      </c>
      <c r="Q89" s="72"/>
      <c r="R89" s="90" t="s">
        <v>31</v>
      </c>
      <c r="S89" s="90"/>
      <c r="T89" s="91"/>
      <c r="U89" s="92" t="s">
        <v>15</v>
      </c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133"/>
    </row>
    <row r="90" spans="2:33" s="45" customFormat="1" ht="2.25" customHeight="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7"/>
      <c r="Q90" s="88"/>
      <c r="R90" s="87"/>
      <c r="S90" s="87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</row>
    <row r="91" spans="2:33" s="37" customFormat="1" ht="11.25">
      <c r="B91" s="10" t="s">
        <v>107</v>
      </c>
      <c r="C91" s="5"/>
      <c r="D91" s="9" t="s">
        <v>119</v>
      </c>
      <c r="E91" s="9"/>
      <c r="F91" s="9"/>
      <c r="G91" s="9"/>
      <c r="H91" s="9"/>
      <c r="I91" s="9"/>
      <c r="J91" s="9"/>
      <c r="K91" s="9"/>
      <c r="L91" s="9"/>
      <c r="M91" s="5"/>
      <c r="N91" s="9" t="s">
        <v>110</v>
      </c>
      <c r="O91" s="3"/>
      <c r="P91" s="10"/>
      <c r="Q91" s="23"/>
      <c r="R91" s="10" t="s">
        <v>32</v>
      </c>
      <c r="S91" s="10"/>
      <c r="U91" s="9" t="s">
        <v>110</v>
      </c>
      <c r="V91" s="5"/>
      <c r="W91" s="9"/>
      <c r="X91" s="9"/>
      <c r="Y91" s="9"/>
      <c r="Z91" s="9"/>
      <c r="AA91" s="9"/>
      <c r="AB91" s="9"/>
      <c r="AC91" s="9"/>
      <c r="AD91" s="9"/>
      <c r="AE91" s="164" t="s">
        <v>119</v>
      </c>
      <c r="AF91" s="5"/>
      <c r="AG91" s="10" t="s">
        <v>107</v>
      </c>
    </row>
    <row r="92" spans="2:33" s="38" customFormat="1" ht="2.25" customHeight="1">
      <c r="B92" s="23"/>
      <c r="C92" s="5"/>
      <c r="D92" s="3"/>
      <c r="E92" s="3"/>
      <c r="F92" s="3"/>
      <c r="G92" s="3"/>
      <c r="H92" s="3"/>
      <c r="I92" s="3"/>
      <c r="J92" s="3"/>
      <c r="K92" s="3"/>
      <c r="L92" s="3"/>
      <c r="M92" s="5"/>
      <c r="N92" s="3"/>
      <c r="O92" s="3"/>
      <c r="P92" s="10"/>
      <c r="Q92" s="23"/>
      <c r="R92" s="10"/>
      <c r="S92" s="10"/>
      <c r="U92" s="3"/>
      <c r="V92" s="5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23"/>
    </row>
    <row r="93" spans="2:33" s="38" customFormat="1" ht="11.25">
      <c r="B93" s="24" t="s">
        <v>108</v>
      </c>
      <c r="C93" s="5"/>
      <c r="D93" s="25" t="s">
        <v>120</v>
      </c>
      <c r="E93" s="5"/>
      <c r="F93" s="9" t="s">
        <v>152</v>
      </c>
      <c r="G93" s="21"/>
      <c r="H93" s="9"/>
      <c r="I93" s="21"/>
      <c r="J93" s="9"/>
      <c r="K93" s="5"/>
      <c r="L93" s="9" t="s">
        <v>112</v>
      </c>
      <c r="M93" s="5"/>
      <c r="N93" s="9" t="s">
        <v>115</v>
      </c>
      <c r="O93" s="3"/>
      <c r="P93" s="10"/>
      <c r="Q93" s="23"/>
      <c r="R93" s="10"/>
      <c r="S93" s="10"/>
      <c r="U93" s="9" t="s">
        <v>115</v>
      </c>
      <c r="V93" s="5"/>
      <c r="W93" s="9" t="s">
        <v>112</v>
      </c>
      <c r="X93" s="26"/>
      <c r="Y93" s="9" t="s">
        <v>152</v>
      </c>
      <c r="Z93" s="21"/>
      <c r="AA93" s="9"/>
      <c r="AB93" s="21"/>
      <c r="AC93" s="9"/>
      <c r="AD93" s="26"/>
      <c r="AE93" s="25" t="s">
        <v>120</v>
      </c>
      <c r="AF93" s="5"/>
      <c r="AG93" s="24" t="s">
        <v>108</v>
      </c>
    </row>
    <row r="94" spans="2:33" s="38" customFormat="1" ht="2.25" customHeight="1">
      <c r="B94" s="27"/>
      <c r="C94" s="5"/>
      <c r="D94" s="25"/>
      <c r="E94" s="5"/>
      <c r="F94" s="3"/>
      <c r="G94" s="3"/>
      <c r="H94" s="3"/>
      <c r="I94" s="3"/>
      <c r="J94" s="3"/>
      <c r="K94" s="5"/>
      <c r="L94" s="3"/>
      <c r="M94" s="5"/>
      <c r="N94" s="27"/>
      <c r="O94" s="3"/>
      <c r="P94" s="10"/>
      <c r="Q94" s="23"/>
      <c r="R94" s="10"/>
      <c r="S94" s="10"/>
      <c r="U94" s="27"/>
      <c r="V94" s="5"/>
      <c r="W94" s="3"/>
      <c r="X94" s="26"/>
      <c r="Y94" s="3"/>
      <c r="Z94" s="3"/>
      <c r="AA94" s="3"/>
      <c r="AB94" s="3"/>
      <c r="AC94" s="3"/>
      <c r="AD94" s="3"/>
      <c r="AE94" s="25"/>
      <c r="AF94" s="5"/>
      <c r="AG94" s="27"/>
    </row>
    <row r="95" spans="2:33" s="39" customFormat="1" ht="11.25">
      <c r="B95" s="27" t="s">
        <v>109</v>
      </c>
      <c r="C95" s="26"/>
      <c r="D95" s="25"/>
      <c r="E95" s="26"/>
      <c r="F95" s="25" t="s">
        <v>120</v>
      </c>
      <c r="G95" s="4"/>
      <c r="H95" s="9" t="s">
        <v>150</v>
      </c>
      <c r="I95" s="3"/>
      <c r="J95" s="9" t="s">
        <v>151</v>
      </c>
      <c r="K95" s="26"/>
      <c r="L95" s="25" t="s">
        <v>114</v>
      </c>
      <c r="M95" s="26"/>
      <c r="N95" s="25" t="s">
        <v>116</v>
      </c>
      <c r="O95" s="4"/>
      <c r="P95" s="19"/>
      <c r="Q95" s="29"/>
      <c r="R95" s="19"/>
      <c r="S95" s="19"/>
      <c r="U95" s="25" t="s">
        <v>116</v>
      </c>
      <c r="V95" s="26"/>
      <c r="W95" s="25" t="s">
        <v>114</v>
      </c>
      <c r="X95" s="26"/>
      <c r="Y95" s="9" t="s">
        <v>151</v>
      </c>
      <c r="Z95" s="4"/>
      <c r="AA95" s="9" t="s">
        <v>150</v>
      </c>
      <c r="AB95" s="4"/>
      <c r="AC95" s="25" t="s">
        <v>120</v>
      </c>
      <c r="AD95" s="26"/>
      <c r="AE95" s="25"/>
      <c r="AF95" s="26"/>
      <c r="AG95" s="27" t="s">
        <v>109</v>
      </c>
    </row>
    <row r="96" spans="2:33" s="39" customFormat="1" ht="11.25">
      <c r="B96" s="27"/>
      <c r="C96" s="26"/>
      <c r="D96" s="25"/>
      <c r="E96" s="26"/>
      <c r="F96" s="25"/>
      <c r="G96" s="4"/>
      <c r="H96" s="25" t="s">
        <v>153</v>
      </c>
      <c r="I96" s="4"/>
      <c r="J96" s="25" t="s">
        <v>154</v>
      </c>
      <c r="K96" s="26"/>
      <c r="L96" s="25" t="s">
        <v>113</v>
      </c>
      <c r="M96" s="26"/>
      <c r="N96" s="25" t="s">
        <v>117</v>
      </c>
      <c r="O96" s="4"/>
      <c r="P96" s="19"/>
      <c r="Q96" s="29"/>
      <c r="R96" s="19"/>
      <c r="S96" s="19"/>
      <c r="U96" s="25" t="s">
        <v>117</v>
      </c>
      <c r="V96" s="26"/>
      <c r="W96" s="25" t="s">
        <v>113</v>
      </c>
      <c r="X96" s="26"/>
      <c r="Y96" s="25" t="s">
        <v>154</v>
      </c>
      <c r="Z96" s="4"/>
      <c r="AA96" s="25" t="s">
        <v>153</v>
      </c>
      <c r="AB96" s="4"/>
      <c r="AC96" s="25"/>
      <c r="AD96" s="26"/>
      <c r="AE96" s="25"/>
      <c r="AF96" s="26"/>
      <c r="AG96" s="27"/>
    </row>
    <row r="97" spans="2:33" s="39" customFormat="1" ht="11.25">
      <c r="B97" s="27"/>
      <c r="C97" s="26"/>
      <c r="D97" s="25"/>
      <c r="E97" s="26"/>
      <c r="F97" s="25"/>
      <c r="G97" s="4"/>
      <c r="H97" s="25" t="s">
        <v>155</v>
      </c>
      <c r="I97" s="4"/>
      <c r="J97" s="25"/>
      <c r="K97" s="26"/>
      <c r="L97" s="25" t="s">
        <v>111</v>
      </c>
      <c r="M97" s="26"/>
      <c r="N97" s="25" t="s">
        <v>118</v>
      </c>
      <c r="O97" s="4"/>
      <c r="P97" s="19"/>
      <c r="Q97" s="29"/>
      <c r="R97" s="19"/>
      <c r="S97" s="19"/>
      <c r="U97" s="25" t="s">
        <v>118</v>
      </c>
      <c r="V97" s="26"/>
      <c r="W97" s="25" t="s">
        <v>111</v>
      </c>
      <c r="X97" s="26"/>
      <c r="Y97" s="25"/>
      <c r="Z97" s="4"/>
      <c r="AA97" s="25" t="s">
        <v>155</v>
      </c>
      <c r="AB97" s="4"/>
      <c r="AC97" s="25"/>
      <c r="AD97" s="26"/>
      <c r="AE97" s="25"/>
      <c r="AF97" s="26"/>
      <c r="AG97" s="27"/>
    </row>
    <row r="98" spans="2:33" s="45" customFormat="1" ht="2.25" customHeight="1">
      <c r="B98" s="94"/>
      <c r="C98" s="95"/>
      <c r="D98" s="96"/>
      <c r="E98" s="95"/>
      <c r="F98" s="96"/>
      <c r="G98" s="95"/>
      <c r="H98" s="96"/>
      <c r="I98" s="95"/>
      <c r="J98" s="96"/>
      <c r="K98" s="95"/>
      <c r="L98" s="96"/>
      <c r="M98" s="95"/>
      <c r="N98" s="96"/>
      <c r="O98" s="95"/>
      <c r="P98" s="97"/>
      <c r="Q98" s="97"/>
      <c r="R98" s="97"/>
      <c r="S98" s="97"/>
      <c r="T98" s="97"/>
      <c r="U98" s="94"/>
      <c r="V98" s="95"/>
      <c r="W98" s="96"/>
      <c r="X98" s="95"/>
      <c r="Y98" s="96"/>
      <c r="Z98" s="95"/>
      <c r="AA98" s="96"/>
      <c r="AB98" s="95"/>
      <c r="AC98" s="96"/>
      <c r="AD98" s="95"/>
      <c r="AE98" s="96"/>
      <c r="AF98" s="95"/>
      <c r="AG98" s="96"/>
    </row>
    <row r="99" spans="2:33" s="45" customFormat="1" ht="12" customHeight="1">
      <c r="B99" s="98"/>
      <c r="C99" s="99"/>
      <c r="D99" s="98"/>
      <c r="E99" s="63"/>
      <c r="F99" s="98"/>
      <c r="G99" s="63"/>
      <c r="H99" s="98"/>
      <c r="I99" s="63"/>
      <c r="J99" s="98"/>
      <c r="K99" s="63"/>
      <c r="L99" s="98"/>
      <c r="M99" s="63"/>
      <c r="N99" s="98"/>
      <c r="O99" s="63"/>
      <c r="P99" s="93" t="s">
        <v>141</v>
      </c>
      <c r="Q99" s="93" t="s">
        <v>142</v>
      </c>
      <c r="R99" s="134"/>
      <c r="S99" s="98"/>
      <c r="T99" s="99"/>
      <c r="U99" s="98">
        <f>N84</f>
        <v>45221</v>
      </c>
      <c r="V99" s="99"/>
      <c r="W99" s="98">
        <f>L84</f>
        <v>2360</v>
      </c>
      <c r="X99" s="99"/>
      <c r="Y99" s="98">
        <f>J84</f>
        <v>2966</v>
      </c>
      <c r="Z99" s="99"/>
      <c r="AA99" s="98">
        <f>H84</f>
        <v>17225</v>
      </c>
      <c r="AB99" s="99"/>
      <c r="AC99" s="98">
        <f>F84</f>
        <v>20191</v>
      </c>
      <c r="AD99" s="99"/>
      <c r="AE99" s="98">
        <f>W99+AC99</f>
        <v>22551</v>
      </c>
      <c r="AF99" s="99"/>
      <c r="AG99" s="98">
        <f>AE99+U99</f>
        <v>67772</v>
      </c>
    </row>
    <row r="100" spans="2:33" s="45" customFormat="1" ht="12" customHeight="1">
      <c r="B100" s="100"/>
      <c r="C100" s="65"/>
      <c r="D100" s="100"/>
      <c r="E100" s="62"/>
      <c r="F100" s="100"/>
      <c r="G100" s="62"/>
      <c r="H100" s="100"/>
      <c r="I100" s="62"/>
      <c r="J100" s="100"/>
      <c r="K100" s="62"/>
      <c r="L100" s="100"/>
      <c r="M100" s="62"/>
      <c r="N100" s="100"/>
      <c r="O100" s="62"/>
      <c r="P100" s="101"/>
      <c r="Q100" s="101" t="s">
        <v>143</v>
      </c>
      <c r="R100" s="135"/>
      <c r="S100" s="100"/>
      <c r="T100" s="65"/>
      <c r="U100" s="100"/>
      <c r="V100" s="65"/>
      <c r="W100" s="100"/>
      <c r="X100" s="65"/>
      <c r="Y100" s="100"/>
      <c r="Z100" s="65"/>
      <c r="AA100" s="100"/>
      <c r="AB100" s="65"/>
      <c r="AC100" s="100"/>
      <c r="AD100" s="65"/>
      <c r="AE100" s="100"/>
      <c r="AF100" s="65"/>
      <c r="AG100" s="100"/>
    </row>
    <row r="101" spans="2:33" s="38" customFormat="1" ht="12" customHeight="1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7"/>
      <c r="P101" s="102" t="s">
        <v>25</v>
      </c>
      <c r="Q101" s="102" t="s">
        <v>26</v>
      </c>
      <c r="R101" s="102"/>
      <c r="S101" s="117"/>
      <c r="T101" s="117"/>
      <c r="U101" s="116">
        <f>SUM(U102:U104)</f>
        <v>534</v>
      </c>
      <c r="V101" s="116"/>
      <c r="W101" s="116">
        <f>SUM(W102:W104)</f>
        <v>0</v>
      </c>
      <c r="X101" s="116"/>
      <c r="Y101" s="116">
        <f>SUM(Y102:Y104)</f>
        <v>78</v>
      </c>
      <c r="Z101" s="116"/>
      <c r="AA101" s="116">
        <f>SUM(AA102:AA104)</f>
        <v>158</v>
      </c>
      <c r="AB101" s="116"/>
      <c r="AC101" s="116">
        <f>SUM(AC102:AC104)</f>
        <v>236</v>
      </c>
      <c r="AD101" s="116"/>
      <c r="AE101" s="116">
        <f aca="true" t="shared" si="6" ref="AE101:AE108">W101+AC101</f>
        <v>236</v>
      </c>
      <c r="AF101" s="116"/>
      <c r="AG101" s="116">
        <f aca="true" t="shared" si="7" ref="AG101:AG108">AE101+U101</f>
        <v>770</v>
      </c>
    </row>
    <row r="102" spans="2:33" s="49" customFormat="1" ht="12" customHeight="1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2"/>
      <c r="P102" s="136" t="s">
        <v>92</v>
      </c>
      <c r="Q102" s="136"/>
      <c r="R102" s="137" t="s">
        <v>93</v>
      </c>
      <c r="S102" s="112"/>
      <c r="T102" s="112"/>
      <c r="U102" s="111">
        <v>0</v>
      </c>
      <c r="V102" s="111"/>
      <c r="W102" s="111">
        <v>0</v>
      </c>
      <c r="X102" s="111"/>
      <c r="Y102" s="111">
        <v>0</v>
      </c>
      <c r="Z102" s="111"/>
      <c r="AA102" s="111">
        <v>0</v>
      </c>
      <c r="AB102" s="111"/>
      <c r="AC102" s="111">
        <v>0</v>
      </c>
      <c r="AD102" s="111"/>
      <c r="AE102" s="111">
        <f t="shared" si="6"/>
        <v>0</v>
      </c>
      <c r="AF102" s="111"/>
      <c r="AG102" s="111">
        <f t="shared" si="7"/>
        <v>0</v>
      </c>
    </row>
    <row r="103" spans="2:33" s="49" customFormat="1" ht="12" customHeight="1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2"/>
      <c r="P103" s="136" t="s">
        <v>94</v>
      </c>
      <c r="Q103" s="136"/>
      <c r="R103" s="136" t="s">
        <v>95</v>
      </c>
      <c r="S103" s="112"/>
      <c r="T103" s="112"/>
      <c r="U103" s="111">
        <v>240</v>
      </c>
      <c r="V103" s="111"/>
      <c r="W103" s="111">
        <v>0</v>
      </c>
      <c r="X103" s="111"/>
      <c r="Y103" s="111">
        <v>0</v>
      </c>
      <c r="Z103" s="111"/>
      <c r="AA103" s="111">
        <v>0</v>
      </c>
      <c r="AB103" s="111"/>
      <c r="AC103" s="111">
        <v>0</v>
      </c>
      <c r="AD103" s="111"/>
      <c r="AE103" s="111">
        <f t="shared" si="6"/>
        <v>0</v>
      </c>
      <c r="AF103" s="111"/>
      <c r="AG103" s="111">
        <f t="shared" si="7"/>
        <v>240</v>
      </c>
    </row>
    <row r="104" spans="2:33" s="48" customFormat="1" ht="12" customHeight="1">
      <c r="B104" s="114"/>
      <c r="C104" s="69"/>
      <c r="D104" s="114"/>
      <c r="E104" s="67"/>
      <c r="F104" s="114"/>
      <c r="G104" s="67"/>
      <c r="H104" s="114"/>
      <c r="I104" s="67"/>
      <c r="J104" s="114"/>
      <c r="K104" s="67"/>
      <c r="L104" s="114"/>
      <c r="M104" s="67"/>
      <c r="N104" s="114"/>
      <c r="O104" s="67"/>
      <c r="P104" s="115" t="s">
        <v>96</v>
      </c>
      <c r="Q104" s="115"/>
      <c r="R104" s="115" t="s">
        <v>105</v>
      </c>
      <c r="S104" s="114"/>
      <c r="T104" s="69"/>
      <c r="U104" s="114">
        <v>294</v>
      </c>
      <c r="V104" s="69"/>
      <c r="W104" s="114">
        <v>0</v>
      </c>
      <c r="X104" s="69"/>
      <c r="Y104" s="114">
        <v>78</v>
      </c>
      <c r="Z104" s="69"/>
      <c r="AA104" s="114">
        <v>158</v>
      </c>
      <c r="AB104" s="69"/>
      <c r="AC104" s="114">
        <v>236</v>
      </c>
      <c r="AD104" s="69"/>
      <c r="AE104" s="114">
        <f t="shared" si="6"/>
        <v>236</v>
      </c>
      <c r="AF104" s="69"/>
      <c r="AG104" s="114">
        <f t="shared" si="7"/>
        <v>530</v>
      </c>
    </row>
    <row r="105" spans="2:64" s="53" customFormat="1" ht="12" customHeight="1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7"/>
      <c r="P105" s="102" t="s">
        <v>25</v>
      </c>
      <c r="Q105" s="102" t="s">
        <v>27</v>
      </c>
      <c r="R105" s="102"/>
      <c r="S105" s="117"/>
      <c r="T105" s="117"/>
      <c r="U105" s="116">
        <f>SUM(U106:U108)</f>
        <v>-1291</v>
      </c>
      <c r="V105" s="116"/>
      <c r="W105" s="116">
        <f>SUM(W106:W108)</f>
        <v>-6941</v>
      </c>
      <c r="X105" s="116"/>
      <c r="Y105" s="116">
        <f>SUM(Y106:Y108)</f>
        <v>-278</v>
      </c>
      <c r="Z105" s="116"/>
      <c r="AA105" s="116">
        <f>SUM(AA106:AA108)</f>
        <v>-496</v>
      </c>
      <c r="AB105" s="116"/>
      <c r="AC105" s="116">
        <f>SUM(AC106:AC108)</f>
        <v>-774</v>
      </c>
      <c r="AD105" s="116"/>
      <c r="AE105" s="116">
        <f t="shared" si="6"/>
        <v>-7715</v>
      </c>
      <c r="AF105" s="116"/>
      <c r="AG105" s="116">
        <f t="shared" si="7"/>
        <v>-9006</v>
      </c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</row>
    <row r="106" spans="2:64" s="42" customFormat="1" ht="12" customHeight="1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2"/>
      <c r="P106" s="136" t="s">
        <v>92</v>
      </c>
      <c r="Q106" s="137"/>
      <c r="R106" s="136" t="s">
        <v>93</v>
      </c>
      <c r="S106" s="112"/>
      <c r="T106" s="112"/>
      <c r="U106" s="111">
        <v>0</v>
      </c>
      <c r="V106" s="111"/>
      <c r="W106" s="111">
        <v>0</v>
      </c>
      <c r="X106" s="111"/>
      <c r="Y106" s="111">
        <v>0</v>
      </c>
      <c r="Z106" s="111"/>
      <c r="AA106" s="111">
        <v>0</v>
      </c>
      <c r="AB106" s="111"/>
      <c r="AC106" s="111">
        <v>0</v>
      </c>
      <c r="AD106" s="111"/>
      <c r="AE106" s="111">
        <f t="shared" si="6"/>
        <v>0</v>
      </c>
      <c r="AF106" s="111"/>
      <c r="AG106" s="111">
        <f t="shared" si="7"/>
        <v>0</v>
      </c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</row>
    <row r="107" spans="2:33" s="54" customFormat="1" ht="12" customHeight="1"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2"/>
      <c r="P107" s="136" t="s">
        <v>94</v>
      </c>
      <c r="Q107" s="136"/>
      <c r="R107" s="136" t="s">
        <v>95</v>
      </c>
      <c r="S107" s="112"/>
      <c r="T107" s="112"/>
      <c r="U107" s="111">
        <v>0</v>
      </c>
      <c r="V107" s="111"/>
      <c r="W107" s="111">
        <v>-6941</v>
      </c>
      <c r="X107" s="111"/>
      <c r="Y107" s="111">
        <v>0</v>
      </c>
      <c r="Z107" s="111"/>
      <c r="AA107" s="111">
        <v>0</v>
      </c>
      <c r="AB107" s="111"/>
      <c r="AC107" s="111">
        <v>0</v>
      </c>
      <c r="AD107" s="111"/>
      <c r="AE107" s="111">
        <f t="shared" si="6"/>
        <v>-6941</v>
      </c>
      <c r="AF107" s="111"/>
      <c r="AG107" s="111">
        <f t="shared" si="7"/>
        <v>-6941</v>
      </c>
    </row>
    <row r="108" spans="2:33" s="48" customFormat="1" ht="12" customHeight="1"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2"/>
      <c r="P108" s="136" t="s">
        <v>96</v>
      </c>
      <c r="Q108" s="136"/>
      <c r="R108" s="136" t="s">
        <v>105</v>
      </c>
      <c r="S108" s="112"/>
      <c r="T108" s="112"/>
      <c r="U108" s="124">
        <v>-1291</v>
      </c>
      <c r="V108" s="163"/>
      <c r="W108" s="124">
        <v>0</v>
      </c>
      <c r="X108" s="163"/>
      <c r="Y108" s="124">
        <v>-278</v>
      </c>
      <c r="Z108" s="163"/>
      <c r="AA108" s="124">
        <v>-496</v>
      </c>
      <c r="AB108" s="163"/>
      <c r="AC108" s="124">
        <v>-774</v>
      </c>
      <c r="AD108" s="111"/>
      <c r="AE108" s="111">
        <f t="shared" si="6"/>
        <v>-774</v>
      </c>
      <c r="AF108" s="111"/>
      <c r="AG108" s="111">
        <f t="shared" si="7"/>
        <v>-2065</v>
      </c>
    </row>
    <row r="109" spans="2:33" s="45" customFormat="1" ht="12" customHeight="1">
      <c r="B109" s="138">
        <f>D109+N109</f>
        <v>59536</v>
      </c>
      <c r="C109" s="138"/>
      <c r="D109" s="138">
        <f>F109+L109</f>
        <v>15072</v>
      </c>
      <c r="E109" s="138"/>
      <c r="F109" s="138">
        <f>AC99+AC101+AC105</f>
        <v>19653</v>
      </c>
      <c r="G109" s="138"/>
      <c r="H109" s="138">
        <f>AA99+AA101+AA105</f>
        <v>16887</v>
      </c>
      <c r="I109" s="138"/>
      <c r="J109" s="138">
        <f>Y99+Y101+Y105</f>
        <v>2766</v>
      </c>
      <c r="K109" s="138"/>
      <c r="L109" s="138">
        <f>W99+W101+W105</f>
        <v>-4581</v>
      </c>
      <c r="M109" s="138"/>
      <c r="N109" s="138">
        <f>U99+U101+U105</f>
        <v>44464</v>
      </c>
      <c r="O109" s="129"/>
      <c r="P109" s="139" t="s">
        <v>28</v>
      </c>
      <c r="Q109" s="139" t="s">
        <v>97</v>
      </c>
      <c r="R109" s="139"/>
      <c r="S109" s="117"/>
      <c r="T109" s="117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</row>
    <row r="110" spans="2:33" s="45" customFormat="1" ht="12" customHeight="1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7"/>
      <c r="P110" s="140"/>
      <c r="Q110" s="140" t="s">
        <v>98</v>
      </c>
      <c r="R110" s="140"/>
      <c r="S110" s="117"/>
      <c r="T110" s="117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</row>
    <row r="111" spans="2:64" s="56" customFormat="1" ht="12" customHeight="1" thickBot="1">
      <c r="B111" s="141"/>
      <c r="C111" s="142"/>
      <c r="D111" s="141"/>
      <c r="E111" s="142"/>
      <c r="F111" s="141"/>
      <c r="G111" s="142"/>
      <c r="H111" s="141"/>
      <c r="I111" s="142"/>
      <c r="J111" s="141"/>
      <c r="K111" s="142"/>
      <c r="L111" s="141"/>
      <c r="M111" s="142"/>
      <c r="N111" s="141"/>
      <c r="O111" s="141"/>
      <c r="P111" s="143"/>
      <c r="Q111" s="143" t="s">
        <v>99</v>
      </c>
      <c r="R111" s="143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</row>
    <row r="112" spans="2:33" s="45" customFormat="1" ht="21" customHeight="1">
      <c r="B112" s="76" t="s">
        <v>16</v>
      </c>
      <c r="C112" s="76"/>
      <c r="D112" s="77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</row>
    <row r="113" spans="2:33" s="45" customFormat="1" ht="3.75" customHeight="1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1"/>
      <c r="P113" s="82"/>
      <c r="Q113" s="83"/>
      <c r="R113" s="84"/>
      <c r="S113" s="84"/>
      <c r="T113" s="85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</row>
    <row r="114" spans="2:33" s="45" customFormat="1" ht="12.75">
      <c r="B114" s="86" t="s">
        <v>14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8"/>
      <c r="P114" s="89" t="s">
        <v>6</v>
      </c>
      <c r="Q114" s="72"/>
      <c r="R114" s="90" t="s">
        <v>31</v>
      </c>
      <c r="S114" s="90"/>
      <c r="T114" s="91"/>
      <c r="U114" s="92" t="s">
        <v>15</v>
      </c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133"/>
    </row>
    <row r="115" spans="2:33" s="45" customFormat="1" ht="2.25" customHeight="1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7"/>
      <c r="Q115" s="88"/>
      <c r="R115" s="87"/>
      <c r="S115" s="87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</row>
    <row r="116" spans="2:33" s="37" customFormat="1" ht="11.25">
      <c r="B116" s="10" t="s">
        <v>107</v>
      </c>
      <c r="C116" s="5"/>
      <c r="D116" s="9" t="s">
        <v>119</v>
      </c>
      <c r="E116" s="9"/>
      <c r="F116" s="9"/>
      <c r="G116" s="9"/>
      <c r="H116" s="9"/>
      <c r="I116" s="9"/>
      <c r="J116" s="9"/>
      <c r="K116" s="9"/>
      <c r="L116" s="9"/>
      <c r="M116" s="5"/>
      <c r="N116" s="9" t="s">
        <v>110</v>
      </c>
      <c r="O116" s="3"/>
      <c r="P116" s="10"/>
      <c r="Q116" s="23"/>
      <c r="R116" s="10" t="s">
        <v>32</v>
      </c>
      <c r="S116" s="10"/>
      <c r="U116" s="9" t="s">
        <v>110</v>
      </c>
      <c r="V116" s="5"/>
      <c r="W116" s="9"/>
      <c r="X116" s="9"/>
      <c r="Y116" s="9"/>
      <c r="Z116" s="9"/>
      <c r="AA116" s="9"/>
      <c r="AB116" s="9"/>
      <c r="AC116" s="9"/>
      <c r="AD116" s="9"/>
      <c r="AE116" s="164" t="s">
        <v>119</v>
      </c>
      <c r="AF116" s="5"/>
      <c r="AG116" s="10" t="s">
        <v>107</v>
      </c>
    </row>
    <row r="117" spans="2:33" s="38" customFormat="1" ht="2.25" customHeight="1">
      <c r="B117" s="23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10"/>
      <c r="Q117" s="23"/>
      <c r="R117" s="10"/>
      <c r="S117" s="10"/>
      <c r="U117" s="3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23"/>
    </row>
    <row r="118" spans="2:33" s="38" customFormat="1" ht="11.25">
      <c r="B118" s="24" t="s">
        <v>108</v>
      </c>
      <c r="C118" s="5"/>
      <c r="D118" s="25" t="s">
        <v>120</v>
      </c>
      <c r="E118" s="5"/>
      <c r="F118" s="9" t="s">
        <v>152</v>
      </c>
      <c r="G118" s="21"/>
      <c r="H118" s="9"/>
      <c r="I118" s="21"/>
      <c r="J118" s="9"/>
      <c r="K118" s="5"/>
      <c r="L118" s="9" t="s">
        <v>112</v>
      </c>
      <c r="M118" s="5"/>
      <c r="N118" s="9" t="s">
        <v>115</v>
      </c>
      <c r="O118" s="3"/>
      <c r="P118" s="10"/>
      <c r="Q118" s="23"/>
      <c r="R118" s="10"/>
      <c r="S118" s="10"/>
      <c r="U118" s="9" t="s">
        <v>115</v>
      </c>
      <c r="V118" s="5"/>
      <c r="W118" s="9" t="s">
        <v>112</v>
      </c>
      <c r="X118" s="26"/>
      <c r="Y118" s="9" t="s">
        <v>152</v>
      </c>
      <c r="Z118" s="21"/>
      <c r="AA118" s="9"/>
      <c r="AB118" s="21"/>
      <c r="AC118" s="9"/>
      <c r="AD118" s="26"/>
      <c r="AE118" s="25" t="s">
        <v>120</v>
      </c>
      <c r="AF118" s="5"/>
      <c r="AG118" s="24" t="s">
        <v>108</v>
      </c>
    </row>
    <row r="119" spans="2:33" s="38" customFormat="1" ht="2.25" customHeight="1">
      <c r="B119" s="27"/>
      <c r="C119" s="5"/>
      <c r="D119" s="25"/>
      <c r="E119" s="5"/>
      <c r="F119" s="3"/>
      <c r="G119" s="3"/>
      <c r="H119" s="3"/>
      <c r="I119" s="3"/>
      <c r="J119" s="3"/>
      <c r="K119" s="5"/>
      <c r="L119" s="3"/>
      <c r="M119" s="5"/>
      <c r="N119" s="27"/>
      <c r="O119" s="3"/>
      <c r="P119" s="10"/>
      <c r="Q119" s="23"/>
      <c r="R119" s="10"/>
      <c r="S119" s="10"/>
      <c r="U119" s="27"/>
      <c r="V119" s="5"/>
      <c r="W119" s="3"/>
      <c r="X119" s="26"/>
      <c r="Y119" s="3"/>
      <c r="Z119" s="3"/>
      <c r="AA119" s="3"/>
      <c r="AB119" s="3"/>
      <c r="AC119" s="3"/>
      <c r="AD119" s="3"/>
      <c r="AE119" s="25"/>
      <c r="AF119" s="5"/>
      <c r="AG119" s="27"/>
    </row>
    <row r="120" spans="2:33" s="39" customFormat="1" ht="11.25">
      <c r="B120" s="27" t="s">
        <v>109</v>
      </c>
      <c r="C120" s="26"/>
      <c r="D120" s="25"/>
      <c r="E120" s="26"/>
      <c r="F120" s="25" t="s">
        <v>120</v>
      </c>
      <c r="G120" s="4"/>
      <c r="H120" s="9" t="s">
        <v>150</v>
      </c>
      <c r="I120" s="3"/>
      <c r="J120" s="9" t="s">
        <v>151</v>
      </c>
      <c r="K120" s="26"/>
      <c r="L120" s="25" t="s">
        <v>114</v>
      </c>
      <c r="M120" s="26"/>
      <c r="N120" s="25" t="s">
        <v>116</v>
      </c>
      <c r="O120" s="4"/>
      <c r="P120" s="19"/>
      <c r="Q120" s="29"/>
      <c r="R120" s="19"/>
      <c r="S120" s="19"/>
      <c r="U120" s="25" t="s">
        <v>116</v>
      </c>
      <c r="V120" s="26"/>
      <c r="W120" s="25" t="s">
        <v>114</v>
      </c>
      <c r="X120" s="26"/>
      <c r="Y120" s="9" t="s">
        <v>151</v>
      </c>
      <c r="Z120" s="4"/>
      <c r="AA120" s="9" t="s">
        <v>150</v>
      </c>
      <c r="AB120" s="4"/>
      <c r="AC120" s="25" t="s">
        <v>120</v>
      </c>
      <c r="AD120" s="26"/>
      <c r="AE120" s="25"/>
      <c r="AF120" s="26"/>
      <c r="AG120" s="27" t="s">
        <v>109</v>
      </c>
    </row>
    <row r="121" spans="2:33" s="39" customFormat="1" ht="11.25">
      <c r="B121" s="27"/>
      <c r="C121" s="26"/>
      <c r="D121" s="25"/>
      <c r="E121" s="26"/>
      <c r="F121" s="25"/>
      <c r="G121" s="4"/>
      <c r="H121" s="25" t="s">
        <v>153</v>
      </c>
      <c r="I121" s="4"/>
      <c r="J121" s="25" t="s">
        <v>154</v>
      </c>
      <c r="K121" s="26"/>
      <c r="L121" s="25" t="s">
        <v>113</v>
      </c>
      <c r="M121" s="26"/>
      <c r="N121" s="25" t="s">
        <v>117</v>
      </c>
      <c r="O121" s="4"/>
      <c r="P121" s="19"/>
      <c r="Q121" s="29"/>
      <c r="R121" s="19"/>
      <c r="S121" s="19"/>
      <c r="U121" s="25" t="s">
        <v>117</v>
      </c>
      <c r="V121" s="26"/>
      <c r="W121" s="25" t="s">
        <v>113</v>
      </c>
      <c r="X121" s="26"/>
      <c r="Y121" s="25" t="s">
        <v>154</v>
      </c>
      <c r="Z121" s="4"/>
      <c r="AA121" s="25" t="s">
        <v>153</v>
      </c>
      <c r="AB121" s="4"/>
      <c r="AC121" s="25"/>
      <c r="AD121" s="26"/>
      <c r="AE121" s="25"/>
      <c r="AF121" s="26"/>
      <c r="AG121" s="27"/>
    </row>
    <row r="122" spans="2:33" s="39" customFormat="1" ht="11.25">
      <c r="B122" s="27"/>
      <c r="C122" s="26"/>
      <c r="D122" s="25"/>
      <c r="E122" s="26"/>
      <c r="F122" s="25"/>
      <c r="G122" s="4"/>
      <c r="H122" s="25" t="s">
        <v>155</v>
      </c>
      <c r="I122" s="4"/>
      <c r="J122" s="25"/>
      <c r="K122" s="26"/>
      <c r="L122" s="25" t="s">
        <v>111</v>
      </c>
      <c r="M122" s="26"/>
      <c r="N122" s="25" t="s">
        <v>118</v>
      </c>
      <c r="O122" s="4"/>
      <c r="P122" s="19"/>
      <c r="Q122" s="29"/>
      <c r="R122" s="19"/>
      <c r="S122" s="19"/>
      <c r="U122" s="25" t="s">
        <v>118</v>
      </c>
      <c r="V122" s="26"/>
      <c r="W122" s="25" t="s">
        <v>111</v>
      </c>
      <c r="X122" s="26"/>
      <c r="Y122" s="25"/>
      <c r="Z122" s="4"/>
      <c r="AA122" s="25" t="s">
        <v>155</v>
      </c>
      <c r="AB122" s="4"/>
      <c r="AC122" s="25"/>
      <c r="AD122" s="26"/>
      <c r="AE122" s="25"/>
      <c r="AF122" s="26"/>
      <c r="AG122" s="27"/>
    </row>
    <row r="123" spans="2:33" s="45" customFormat="1" ht="2.25" customHeight="1">
      <c r="B123" s="94"/>
      <c r="C123" s="95"/>
      <c r="D123" s="96"/>
      <c r="E123" s="95"/>
      <c r="F123" s="96"/>
      <c r="G123" s="95"/>
      <c r="H123" s="96"/>
      <c r="I123" s="95"/>
      <c r="J123" s="96"/>
      <c r="K123" s="95"/>
      <c r="L123" s="96"/>
      <c r="M123" s="95"/>
      <c r="N123" s="96"/>
      <c r="O123" s="95"/>
      <c r="P123" s="97"/>
      <c r="Q123" s="97"/>
      <c r="R123" s="97"/>
      <c r="S123" s="97"/>
      <c r="T123" s="97"/>
      <c r="U123" s="94"/>
      <c r="V123" s="95"/>
      <c r="W123" s="96"/>
      <c r="X123" s="95"/>
      <c r="Y123" s="96"/>
      <c r="Z123" s="95"/>
      <c r="AA123" s="96"/>
      <c r="AB123" s="95"/>
      <c r="AC123" s="96"/>
      <c r="AD123" s="95"/>
      <c r="AE123" s="96"/>
      <c r="AF123" s="95"/>
      <c r="AG123" s="96"/>
    </row>
    <row r="124" spans="2:33" ht="12" customHeight="1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P124" s="144" t="s">
        <v>28</v>
      </c>
      <c r="Q124" s="145" t="s">
        <v>97</v>
      </c>
      <c r="R124" s="145"/>
      <c r="S124" s="146"/>
      <c r="U124" s="147">
        <f>N109</f>
        <v>44464</v>
      </c>
      <c r="V124" s="147"/>
      <c r="W124" s="147">
        <f>L109</f>
        <v>-4581</v>
      </c>
      <c r="X124" s="147"/>
      <c r="Y124" s="147">
        <f>J109</f>
        <v>2766</v>
      </c>
      <c r="Z124" s="147"/>
      <c r="AA124" s="147">
        <f>H109</f>
        <v>16887</v>
      </c>
      <c r="AB124" s="147"/>
      <c r="AC124" s="147">
        <f>F109</f>
        <v>19653</v>
      </c>
      <c r="AD124" s="147"/>
      <c r="AE124" s="147">
        <f>W124+AC124</f>
        <v>15072</v>
      </c>
      <c r="AF124" s="147"/>
      <c r="AG124" s="147">
        <f>AE124+U124</f>
        <v>59536</v>
      </c>
    </row>
    <row r="125" spans="2:33" ht="12" customHeight="1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P125" s="148"/>
      <c r="Q125" s="149" t="s">
        <v>98</v>
      </c>
      <c r="R125" s="149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</row>
    <row r="126" spans="2:33" s="57" customFormat="1" ht="12" customHeight="1">
      <c r="B126" s="150"/>
      <c r="C126" s="151"/>
      <c r="D126" s="150"/>
      <c r="E126" s="152"/>
      <c r="F126" s="150"/>
      <c r="G126" s="152"/>
      <c r="H126" s="150"/>
      <c r="I126" s="152"/>
      <c r="J126" s="150"/>
      <c r="K126" s="152"/>
      <c r="L126" s="150"/>
      <c r="M126" s="152"/>
      <c r="N126" s="150"/>
      <c r="O126" s="152"/>
      <c r="P126" s="153"/>
      <c r="Q126" s="153" t="s">
        <v>99</v>
      </c>
      <c r="R126" s="153"/>
      <c r="S126" s="150"/>
      <c r="T126" s="151"/>
      <c r="U126" s="150"/>
      <c r="V126" s="151"/>
      <c r="W126" s="150"/>
      <c r="X126" s="151"/>
      <c r="Y126" s="150"/>
      <c r="Z126" s="151"/>
      <c r="AA126" s="150"/>
      <c r="AB126" s="151"/>
      <c r="AC126" s="150"/>
      <c r="AD126" s="151"/>
      <c r="AE126" s="150"/>
      <c r="AF126" s="151"/>
      <c r="AG126" s="150"/>
    </row>
    <row r="127" spans="2:33" s="39" customFormat="1" ht="12" customHeight="1">
      <c r="B127" s="116">
        <f>D127+N127</f>
        <v>47</v>
      </c>
      <c r="C127" s="116"/>
      <c r="D127" s="116">
        <f>F127+L127</f>
        <v>-85</v>
      </c>
      <c r="E127" s="116"/>
      <c r="F127" s="116">
        <v>-85</v>
      </c>
      <c r="G127" s="116"/>
      <c r="H127" s="116">
        <v>-107</v>
      </c>
      <c r="I127" s="116"/>
      <c r="J127" s="116">
        <v>22</v>
      </c>
      <c r="K127" s="116"/>
      <c r="L127" s="116">
        <v>0</v>
      </c>
      <c r="M127" s="116"/>
      <c r="N127" s="116">
        <v>132</v>
      </c>
      <c r="O127" s="117"/>
      <c r="P127" s="154" t="s">
        <v>29</v>
      </c>
      <c r="Q127" s="154" t="s">
        <v>100</v>
      </c>
      <c r="R127" s="154"/>
      <c r="S127" s="117"/>
      <c r="T127" s="117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</row>
    <row r="128" spans="2:33" s="39" customFormat="1" ht="12" customHeight="1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7"/>
      <c r="P128" s="155"/>
      <c r="Q128" s="156" t="s">
        <v>101</v>
      </c>
      <c r="R128" s="156"/>
      <c r="S128" s="117"/>
      <c r="T128" s="117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</row>
    <row r="129" spans="2:33" s="40" customFormat="1" ht="12" customHeight="1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7"/>
      <c r="P129" s="155"/>
      <c r="Q129" s="156" t="s">
        <v>102</v>
      </c>
      <c r="R129" s="156"/>
      <c r="S129" s="117"/>
      <c r="T129" s="117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</row>
    <row r="130" spans="2:64" s="37" customFormat="1" ht="12" customHeight="1">
      <c r="B130" s="128">
        <f>D130+N130</f>
        <v>59489</v>
      </c>
      <c r="C130" s="116"/>
      <c r="D130" s="128">
        <f>F130+L130</f>
        <v>15157</v>
      </c>
      <c r="E130" s="116"/>
      <c r="F130" s="128">
        <f>AC124-F127</f>
        <v>19738</v>
      </c>
      <c r="G130" s="116"/>
      <c r="H130" s="128">
        <f>AA124-H127</f>
        <v>16994</v>
      </c>
      <c r="I130" s="116"/>
      <c r="J130" s="128">
        <f>Y124-J127</f>
        <v>2744</v>
      </c>
      <c r="K130" s="116"/>
      <c r="L130" s="128">
        <f>W124-L127</f>
        <v>-4581</v>
      </c>
      <c r="M130" s="116"/>
      <c r="N130" s="128">
        <f>U124-N127</f>
        <v>44332</v>
      </c>
      <c r="O130" s="117"/>
      <c r="P130" s="157" t="s">
        <v>30</v>
      </c>
      <c r="Q130" s="157" t="s">
        <v>103</v>
      </c>
      <c r="R130" s="157"/>
      <c r="S130" s="117"/>
      <c r="T130" s="117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</row>
    <row r="131" spans="2:64" s="44" customFormat="1" ht="12" customHeight="1" thickBot="1">
      <c r="B131" s="73"/>
      <c r="C131" s="74"/>
      <c r="D131" s="73"/>
      <c r="E131" s="74"/>
      <c r="F131" s="73"/>
      <c r="G131" s="74"/>
      <c r="H131" s="73"/>
      <c r="I131" s="74"/>
      <c r="J131" s="73"/>
      <c r="K131" s="74"/>
      <c r="L131" s="73"/>
      <c r="M131" s="74"/>
      <c r="N131" s="73"/>
      <c r="O131" s="73"/>
      <c r="P131" s="75"/>
      <c r="Q131" s="75" t="s">
        <v>104</v>
      </c>
      <c r="R131" s="75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</row>
    <row r="132" spans="2:64" s="37" customFormat="1" ht="12" customHeight="1">
      <c r="B132" s="15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</row>
    <row r="133" spans="2:64" s="37" customFormat="1" ht="12" customHeight="1">
      <c r="B133" s="160">
        <v>0</v>
      </c>
      <c r="C133" s="161">
        <f>IF(B133="(P)","Estimación provisional",IF(B133="(A)","Estimación avance",""))</f>
      </c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</row>
    <row r="134" spans="2:64" s="53" customFormat="1" ht="12" customHeight="1">
      <c r="B134" s="160" t="s">
        <v>156</v>
      </c>
      <c r="C134" s="161" t="s">
        <v>188</v>
      </c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</row>
    <row r="135" spans="2:64" s="37" customFormat="1" ht="12" customHeight="1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</row>
    <row r="137" spans="2:33" s="45" customFormat="1" ht="12" customHeight="1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</row>
    <row r="138" spans="2:33" s="45" customFormat="1" ht="12" customHeight="1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</row>
    <row r="139" spans="2:33" s="45" customFormat="1" ht="12" customHeight="1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</row>
    <row r="140" spans="2:33" s="45" customFormat="1" ht="12" customHeight="1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</row>
    <row r="141" spans="2:33" s="45" customFormat="1" ht="12" customHeight="1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</row>
    <row r="142" spans="2:33" s="45" customFormat="1" ht="12" customHeight="1">
      <c r="B142" s="158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</row>
    <row r="143" spans="2:33" s="45" customFormat="1" ht="12" customHeight="1">
      <c r="B143" s="15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</row>
    <row r="144" spans="2:33" s="45" customFormat="1" ht="12" customHeight="1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</row>
    <row r="145" spans="2:33" s="45" customFormat="1" ht="12" customHeight="1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</row>
    <row r="146" spans="2:33" s="45" customFormat="1" ht="12" customHeight="1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</row>
    <row r="147" spans="2:33" s="45" customFormat="1" ht="12" customHeight="1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</row>
    <row r="148" spans="2:33" s="45" customFormat="1" ht="12" customHeight="1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</row>
    <row r="149" spans="2:64" s="53" customFormat="1" ht="12" customHeight="1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</row>
    <row r="151" spans="2:64" s="37" customFormat="1" ht="12" customHeight="1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</row>
  </sheetData>
  <sheetProtection/>
  <printOptions/>
  <pageMargins left="0.9448818897637796" right="0.11811023622047245" top="0.2362204724409449" bottom="0.3937007874015748" header="0" footer="0.1968503937007874"/>
  <pageSetup horizontalDpi="600" verticalDpi="600" orientation="landscape" paperSize="9" scale="69" r:id="rId1"/>
  <headerFooter alignWithMargins="0">
    <oddFooter>&amp;R&amp;9INE - &amp;D</oddFooter>
  </headerFooter>
  <rowBreaks count="2" manualBreakCount="2">
    <brk id="27" min="1" max="32" man="1"/>
    <brk id="85" min="1" max="3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BN151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3.421875" style="33" customWidth="1"/>
    <col min="2" max="2" width="9.8515625" style="117" customWidth="1"/>
    <col min="3" max="3" width="0.5625" style="117" customWidth="1"/>
    <col min="4" max="4" width="9.57421875" style="117" customWidth="1"/>
    <col min="5" max="5" width="0.42578125" style="117" customWidth="1"/>
    <col min="6" max="6" width="10.57421875" style="117" customWidth="1"/>
    <col min="7" max="7" width="0.5625" style="117" customWidth="1"/>
    <col min="8" max="8" width="10.57421875" style="117" customWidth="1"/>
    <col min="9" max="9" width="0.5625" style="117" customWidth="1"/>
    <col min="10" max="10" width="10.57421875" style="117" customWidth="1"/>
    <col min="11" max="11" width="0.5625" style="117" customWidth="1"/>
    <col min="12" max="12" width="10.57421875" style="117" customWidth="1"/>
    <col min="13" max="13" width="0.5625" style="117" customWidth="1"/>
    <col min="14" max="14" width="11.421875" style="117" customWidth="1"/>
    <col min="15" max="15" width="0.5625" style="117" customWidth="1"/>
    <col min="16" max="16" width="7.28125" style="117" customWidth="1"/>
    <col min="17" max="17" width="0.5625" style="117" customWidth="1"/>
    <col min="18" max="18" width="3.57421875" style="117" customWidth="1"/>
    <col min="19" max="19" width="27.00390625" style="117" customWidth="1"/>
    <col min="20" max="20" width="0.5625" style="117" customWidth="1"/>
    <col min="21" max="21" width="11.421875" style="117" customWidth="1"/>
    <col min="22" max="22" width="0.5625" style="117" customWidth="1"/>
    <col min="23" max="23" width="10.00390625" style="117" bestFit="1" customWidth="1"/>
    <col min="24" max="24" width="0.5625" style="117" customWidth="1"/>
    <col min="25" max="25" width="10.00390625" style="117" bestFit="1" customWidth="1"/>
    <col min="26" max="26" width="0.5625" style="117" customWidth="1"/>
    <col min="27" max="27" width="10.00390625" style="117" bestFit="1" customWidth="1"/>
    <col min="28" max="28" width="0.5625" style="117" customWidth="1"/>
    <col min="29" max="29" width="12.140625" style="117" bestFit="1" customWidth="1"/>
    <col min="30" max="30" width="0.5625" style="117" customWidth="1"/>
    <col min="31" max="31" width="8.7109375" style="117" customWidth="1"/>
    <col min="32" max="32" width="0.5625" style="117" customWidth="1"/>
    <col min="33" max="33" width="10.00390625" style="117" bestFit="1" customWidth="1"/>
    <col min="34" max="16384" width="11.421875" style="33" customWidth="1"/>
  </cols>
  <sheetData>
    <row r="2" spans="2:66" ht="24.75" customHeight="1">
      <c r="B2" s="17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20.25" customHeight="1">
      <c r="B3" s="172" t="s">
        <v>106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31" t="s">
        <v>175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32" t="s">
        <v>146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33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2:33" ht="17.25" customHeight="1">
      <c r="B7" s="3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2:33" ht="17.25" customHeight="1">
      <c r="B8" s="35" t="s">
        <v>121</v>
      </c>
      <c r="C8" s="35"/>
      <c r="D8" s="28"/>
      <c r="E8" s="14"/>
      <c r="F8" s="14"/>
      <c r="G8" s="14"/>
      <c r="H8" s="14"/>
      <c r="I8" s="14"/>
      <c r="J8" s="14"/>
      <c r="K8" s="14"/>
      <c r="L8" s="14"/>
      <c r="M8" s="14"/>
      <c r="N8" s="14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2:33" s="1" customFormat="1" ht="3.7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2:33" s="37" customFormat="1" ht="12" customHeight="1">
      <c r="B10" s="20" t="s">
        <v>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6</v>
      </c>
      <c r="Q10" s="13"/>
      <c r="R10" s="19" t="s">
        <v>31</v>
      </c>
      <c r="S10" s="19"/>
      <c r="U10" s="20" t="s">
        <v>9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0"/>
    </row>
    <row r="11" spans="2:19" s="37" customFormat="1" ht="2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2:33" s="37" customFormat="1" ht="11.25">
      <c r="B12" s="10" t="s">
        <v>107</v>
      </c>
      <c r="C12" s="5"/>
      <c r="D12" s="9" t="s">
        <v>119</v>
      </c>
      <c r="E12" s="9"/>
      <c r="F12" s="9"/>
      <c r="G12" s="9"/>
      <c r="H12" s="9"/>
      <c r="I12" s="9"/>
      <c r="J12" s="9"/>
      <c r="K12" s="9"/>
      <c r="L12" s="9"/>
      <c r="M12" s="5"/>
      <c r="N12" s="9" t="s">
        <v>110</v>
      </c>
      <c r="O12" s="3"/>
      <c r="P12" s="10"/>
      <c r="Q12" s="23"/>
      <c r="R12" s="10" t="s">
        <v>32</v>
      </c>
      <c r="S12" s="10"/>
      <c r="U12" s="9" t="s">
        <v>110</v>
      </c>
      <c r="V12" s="5"/>
      <c r="W12" s="9"/>
      <c r="X12" s="9"/>
      <c r="Y12" s="9"/>
      <c r="Z12" s="9"/>
      <c r="AA12" s="9"/>
      <c r="AB12" s="9"/>
      <c r="AC12" s="9"/>
      <c r="AD12" s="9"/>
      <c r="AE12" s="164" t="s">
        <v>119</v>
      </c>
      <c r="AF12" s="5"/>
      <c r="AG12" s="10" t="s">
        <v>107</v>
      </c>
    </row>
    <row r="13" spans="2:33" s="38" customFormat="1" ht="2.25" customHeight="1">
      <c r="B13" s="23"/>
      <c r="C13" s="5"/>
      <c r="D13" s="3"/>
      <c r="E13" s="3"/>
      <c r="F13" s="3"/>
      <c r="G13" s="3"/>
      <c r="H13" s="3"/>
      <c r="I13" s="3"/>
      <c r="J13" s="3"/>
      <c r="K13" s="3"/>
      <c r="L13" s="3"/>
      <c r="M13" s="5"/>
      <c r="N13" s="3"/>
      <c r="O13" s="3"/>
      <c r="P13" s="10"/>
      <c r="Q13" s="23"/>
      <c r="R13" s="10"/>
      <c r="S13" s="10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23"/>
    </row>
    <row r="14" spans="2:33" s="38" customFormat="1" ht="11.25">
      <c r="B14" s="24" t="s">
        <v>108</v>
      </c>
      <c r="C14" s="5"/>
      <c r="D14" s="25" t="s">
        <v>120</v>
      </c>
      <c r="E14" s="5"/>
      <c r="F14" s="9" t="s">
        <v>152</v>
      </c>
      <c r="G14" s="21"/>
      <c r="H14" s="9"/>
      <c r="I14" s="21"/>
      <c r="J14" s="9"/>
      <c r="K14" s="5"/>
      <c r="L14" s="9" t="s">
        <v>112</v>
      </c>
      <c r="M14" s="5"/>
      <c r="N14" s="9" t="s">
        <v>115</v>
      </c>
      <c r="O14" s="3"/>
      <c r="P14" s="10"/>
      <c r="Q14" s="23"/>
      <c r="R14" s="10"/>
      <c r="S14" s="10"/>
      <c r="U14" s="9" t="s">
        <v>115</v>
      </c>
      <c r="V14" s="5"/>
      <c r="W14" s="9" t="s">
        <v>112</v>
      </c>
      <c r="X14" s="26"/>
      <c r="Y14" s="9" t="s">
        <v>152</v>
      </c>
      <c r="Z14" s="21"/>
      <c r="AA14" s="9"/>
      <c r="AB14" s="21"/>
      <c r="AC14" s="9"/>
      <c r="AD14" s="26"/>
      <c r="AE14" s="25" t="s">
        <v>120</v>
      </c>
      <c r="AF14" s="5"/>
      <c r="AG14" s="24" t="s">
        <v>108</v>
      </c>
    </row>
    <row r="15" spans="2:33" s="38" customFormat="1" ht="2.25" customHeight="1">
      <c r="B15" s="27"/>
      <c r="C15" s="5"/>
      <c r="D15" s="25"/>
      <c r="E15" s="5"/>
      <c r="F15" s="3"/>
      <c r="G15" s="3"/>
      <c r="H15" s="3"/>
      <c r="I15" s="3"/>
      <c r="J15" s="3"/>
      <c r="K15" s="5"/>
      <c r="L15" s="3"/>
      <c r="M15" s="5"/>
      <c r="N15" s="27"/>
      <c r="O15" s="3"/>
      <c r="P15" s="10"/>
      <c r="Q15" s="23"/>
      <c r="R15" s="10"/>
      <c r="S15" s="10"/>
      <c r="U15" s="27"/>
      <c r="V15" s="5"/>
      <c r="W15" s="3"/>
      <c r="X15" s="26"/>
      <c r="Y15" s="3"/>
      <c r="Z15" s="3"/>
      <c r="AA15" s="3"/>
      <c r="AB15" s="3"/>
      <c r="AC15" s="3"/>
      <c r="AD15" s="3"/>
      <c r="AE15" s="25"/>
      <c r="AF15" s="5"/>
      <c r="AG15" s="27"/>
    </row>
    <row r="16" spans="2:33" s="39" customFormat="1" ht="11.25">
      <c r="B16" s="27" t="s">
        <v>109</v>
      </c>
      <c r="C16" s="26"/>
      <c r="D16" s="25"/>
      <c r="E16" s="26"/>
      <c r="F16" s="25" t="s">
        <v>120</v>
      </c>
      <c r="G16" s="4"/>
      <c r="H16" s="9" t="s">
        <v>150</v>
      </c>
      <c r="I16" s="3"/>
      <c r="J16" s="9" t="s">
        <v>151</v>
      </c>
      <c r="K16" s="26"/>
      <c r="L16" s="25" t="s">
        <v>114</v>
      </c>
      <c r="M16" s="26"/>
      <c r="N16" s="25" t="s">
        <v>116</v>
      </c>
      <c r="O16" s="4"/>
      <c r="P16" s="19"/>
      <c r="Q16" s="29"/>
      <c r="R16" s="19"/>
      <c r="S16" s="19"/>
      <c r="U16" s="25" t="s">
        <v>116</v>
      </c>
      <c r="V16" s="26"/>
      <c r="W16" s="25" t="s">
        <v>114</v>
      </c>
      <c r="X16" s="26"/>
      <c r="Y16" s="9" t="s">
        <v>151</v>
      </c>
      <c r="Z16" s="4"/>
      <c r="AA16" s="9" t="s">
        <v>150</v>
      </c>
      <c r="AB16" s="4"/>
      <c r="AC16" s="25" t="s">
        <v>120</v>
      </c>
      <c r="AD16" s="26"/>
      <c r="AE16" s="25"/>
      <c r="AF16" s="26"/>
      <c r="AG16" s="27" t="s">
        <v>109</v>
      </c>
    </row>
    <row r="17" spans="2:33" s="39" customFormat="1" ht="11.25">
      <c r="B17" s="27"/>
      <c r="C17" s="26"/>
      <c r="D17" s="25"/>
      <c r="E17" s="26"/>
      <c r="F17" s="25"/>
      <c r="G17" s="4"/>
      <c r="H17" s="25" t="s">
        <v>153</v>
      </c>
      <c r="I17" s="4"/>
      <c r="J17" s="25" t="s">
        <v>154</v>
      </c>
      <c r="K17" s="26"/>
      <c r="L17" s="25" t="s">
        <v>113</v>
      </c>
      <c r="M17" s="26"/>
      <c r="N17" s="25" t="s">
        <v>117</v>
      </c>
      <c r="O17" s="4"/>
      <c r="P17" s="19"/>
      <c r="Q17" s="29"/>
      <c r="R17" s="19"/>
      <c r="S17" s="19"/>
      <c r="U17" s="25" t="s">
        <v>117</v>
      </c>
      <c r="V17" s="26"/>
      <c r="W17" s="25" t="s">
        <v>113</v>
      </c>
      <c r="X17" s="26"/>
      <c r="Y17" s="25" t="s">
        <v>154</v>
      </c>
      <c r="Z17" s="4"/>
      <c r="AA17" s="25" t="s">
        <v>153</v>
      </c>
      <c r="AB17" s="4"/>
      <c r="AC17" s="25"/>
      <c r="AD17" s="26"/>
      <c r="AE17" s="25"/>
      <c r="AF17" s="26"/>
      <c r="AG17" s="27"/>
    </row>
    <row r="18" spans="2:33" s="39" customFormat="1" ht="11.25">
      <c r="B18" s="27"/>
      <c r="C18" s="26"/>
      <c r="D18" s="25"/>
      <c r="E18" s="26"/>
      <c r="F18" s="25"/>
      <c r="G18" s="4"/>
      <c r="H18" s="25" t="s">
        <v>155</v>
      </c>
      <c r="I18" s="4"/>
      <c r="J18" s="25"/>
      <c r="K18" s="26"/>
      <c r="L18" s="25" t="s">
        <v>111</v>
      </c>
      <c r="M18" s="26"/>
      <c r="N18" s="25" t="s">
        <v>118</v>
      </c>
      <c r="O18" s="4"/>
      <c r="P18" s="19"/>
      <c r="Q18" s="29"/>
      <c r="R18" s="19"/>
      <c r="S18" s="19"/>
      <c r="U18" s="25" t="s">
        <v>118</v>
      </c>
      <c r="V18" s="26"/>
      <c r="W18" s="25" t="s">
        <v>111</v>
      </c>
      <c r="X18" s="26"/>
      <c r="Y18" s="25"/>
      <c r="Z18" s="4"/>
      <c r="AA18" s="25" t="s">
        <v>155</v>
      </c>
      <c r="AB18" s="4"/>
      <c r="AC18" s="25"/>
      <c r="AD18" s="26"/>
      <c r="AE18" s="25"/>
      <c r="AF18" s="26"/>
      <c r="AG18" s="27"/>
    </row>
    <row r="19" spans="2:33" s="40" customFormat="1" ht="2.25" customHeight="1">
      <c r="B19" s="16"/>
      <c r="C19" s="8"/>
      <c r="D19" s="15"/>
      <c r="E19" s="8"/>
      <c r="F19" s="15"/>
      <c r="G19" s="8"/>
      <c r="H19" s="15"/>
      <c r="I19" s="8"/>
      <c r="J19" s="15"/>
      <c r="K19" s="8"/>
      <c r="L19" s="15"/>
      <c r="M19" s="8"/>
      <c r="N19" s="15"/>
      <c r="O19" s="8"/>
      <c r="U19" s="16"/>
      <c r="V19" s="8"/>
      <c r="W19" s="15"/>
      <c r="X19" s="8"/>
      <c r="Y19" s="15"/>
      <c r="Z19" s="8"/>
      <c r="AA19" s="15"/>
      <c r="AB19" s="8"/>
      <c r="AC19" s="15"/>
      <c r="AD19" s="8"/>
      <c r="AE19" s="15"/>
      <c r="AF19" s="8"/>
      <c r="AG19" s="15"/>
    </row>
    <row r="20" spans="2:64" s="37" customFormat="1" ht="12" customHeight="1">
      <c r="B20" s="61">
        <f>D20+N20</f>
        <v>259130</v>
      </c>
      <c r="C20" s="62"/>
      <c r="D20" s="61">
        <f>F20+L20</f>
        <v>188122</v>
      </c>
      <c r="E20" s="62"/>
      <c r="F20" s="61">
        <f>F21+F22</f>
        <v>187722</v>
      </c>
      <c r="G20" s="62"/>
      <c r="H20" s="61">
        <f>H21+H22</f>
        <v>144893</v>
      </c>
      <c r="I20" s="62"/>
      <c r="J20" s="61">
        <f>J21+J22</f>
        <v>42829</v>
      </c>
      <c r="K20" s="62"/>
      <c r="L20" s="61">
        <f>L21+L22</f>
        <v>400</v>
      </c>
      <c r="M20" s="62"/>
      <c r="N20" s="61">
        <f>N21+N22</f>
        <v>71008</v>
      </c>
      <c r="O20" s="63" t="s">
        <v>8</v>
      </c>
      <c r="P20" s="64" t="s">
        <v>122</v>
      </c>
      <c r="Q20" s="64" t="s">
        <v>123</v>
      </c>
      <c r="R20" s="64"/>
      <c r="S20" s="64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2:64" s="42" customFormat="1" ht="12" customHeight="1">
      <c r="B21" s="66">
        <f>D21+N21</f>
        <v>175742</v>
      </c>
      <c r="C21" s="67"/>
      <c r="D21" s="66">
        <f>F21+L21</f>
        <v>124368</v>
      </c>
      <c r="E21" s="67"/>
      <c r="F21" s="66">
        <v>124368</v>
      </c>
      <c r="G21" s="67"/>
      <c r="H21" s="66">
        <v>104788</v>
      </c>
      <c r="I21" s="67"/>
      <c r="J21" s="66">
        <v>19580</v>
      </c>
      <c r="K21" s="67"/>
      <c r="L21" s="66">
        <v>0</v>
      </c>
      <c r="M21" s="67"/>
      <c r="N21" s="66">
        <v>51374</v>
      </c>
      <c r="O21" s="67" t="s">
        <v>8</v>
      </c>
      <c r="P21" s="68" t="s">
        <v>124</v>
      </c>
      <c r="Q21" s="68"/>
      <c r="R21" s="68" t="s">
        <v>125</v>
      </c>
      <c r="S21" s="68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</row>
    <row r="22" spans="2:64" s="42" customFormat="1" ht="12" customHeight="1">
      <c r="B22" s="66">
        <f>D22+N22</f>
        <v>83388</v>
      </c>
      <c r="C22" s="67"/>
      <c r="D22" s="66">
        <f>F22+L22</f>
        <v>63754</v>
      </c>
      <c r="E22" s="67"/>
      <c r="F22" s="66">
        <v>63354</v>
      </c>
      <c r="G22" s="67"/>
      <c r="H22" s="66">
        <v>40105</v>
      </c>
      <c r="I22" s="67"/>
      <c r="J22" s="66">
        <v>23249</v>
      </c>
      <c r="K22" s="67"/>
      <c r="L22" s="66">
        <v>400</v>
      </c>
      <c r="M22" s="67"/>
      <c r="N22" s="66">
        <v>19634</v>
      </c>
      <c r="O22" s="67" t="s">
        <v>8</v>
      </c>
      <c r="P22" s="68" t="s">
        <v>126</v>
      </c>
      <c r="Q22" s="68"/>
      <c r="R22" s="68" t="s">
        <v>127</v>
      </c>
      <c r="S22" s="68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2:64" s="37" customFormat="1" ht="12" customHeight="1">
      <c r="B23" s="61"/>
      <c r="C23" s="62"/>
      <c r="D23" s="61"/>
      <c r="E23" s="62"/>
      <c r="F23" s="61"/>
      <c r="G23" s="62"/>
      <c r="H23" s="61"/>
      <c r="I23" s="62"/>
      <c r="J23" s="61"/>
      <c r="K23" s="62"/>
      <c r="L23" s="61"/>
      <c r="M23" s="62"/>
      <c r="N23" s="61"/>
      <c r="O23" s="62"/>
      <c r="P23" s="64" t="s">
        <v>128</v>
      </c>
      <c r="Q23" s="64" t="s">
        <v>129</v>
      </c>
      <c r="R23" s="64"/>
      <c r="S23" s="64"/>
      <c r="T23" s="65"/>
      <c r="U23" s="61">
        <f>U24+U25</f>
        <v>125105</v>
      </c>
      <c r="V23" s="65"/>
      <c r="W23" s="61">
        <f>W24+W25</f>
        <v>0</v>
      </c>
      <c r="X23" s="65"/>
      <c r="Y23" s="61">
        <f>Y24+Y25</f>
        <v>29031</v>
      </c>
      <c r="Z23" s="65"/>
      <c r="AA23" s="61">
        <f>AA24+AA25</f>
        <v>167664</v>
      </c>
      <c r="AB23" s="65"/>
      <c r="AC23" s="61">
        <f>AC24+AC25</f>
        <v>196695</v>
      </c>
      <c r="AD23" s="65"/>
      <c r="AE23" s="65">
        <f>W23+AC23</f>
        <v>196695</v>
      </c>
      <c r="AF23" s="65"/>
      <c r="AG23" s="65">
        <f>AE23+U23</f>
        <v>321800</v>
      </c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2:64" s="42" customFormat="1" ht="12" customHeight="1">
      <c r="B24" s="66"/>
      <c r="C24" s="67"/>
      <c r="D24" s="66"/>
      <c r="E24" s="67"/>
      <c r="F24" s="66"/>
      <c r="G24" s="67"/>
      <c r="H24" s="66"/>
      <c r="I24" s="67"/>
      <c r="J24" s="66"/>
      <c r="K24" s="67"/>
      <c r="L24" s="66"/>
      <c r="M24" s="67"/>
      <c r="N24" s="66"/>
      <c r="O24" s="67"/>
      <c r="P24" s="68" t="s">
        <v>130</v>
      </c>
      <c r="Q24" s="68"/>
      <c r="R24" s="68" t="s">
        <v>131</v>
      </c>
      <c r="S24" s="68"/>
      <c r="T24" s="69"/>
      <c r="U24" s="69">
        <v>103790</v>
      </c>
      <c r="V24" s="69"/>
      <c r="W24" s="69">
        <v>0</v>
      </c>
      <c r="X24" s="69"/>
      <c r="Y24" s="69">
        <v>15553</v>
      </c>
      <c r="Z24" s="69"/>
      <c r="AA24" s="69">
        <v>138901</v>
      </c>
      <c r="AB24" s="69"/>
      <c r="AC24" s="69">
        <v>154454</v>
      </c>
      <c r="AD24" s="69"/>
      <c r="AE24" s="69">
        <f>W24+AC24</f>
        <v>154454</v>
      </c>
      <c r="AF24" s="69"/>
      <c r="AG24" s="69">
        <f>AE24+U24</f>
        <v>258244</v>
      </c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2:64" s="42" customFormat="1" ht="12" customHeight="1">
      <c r="B25" s="66"/>
      <c r="C25" s="67"/>
      <c r="D25" s="66"/>
      <c r="E25" s="67"/>
      <c r="F25" s="66"/>
      <c r="G25" s="67"/>
      <c r="H25" s="66"/>
      <c r="I25" s="67"/>
      <c r="J25" s="66"/>
      <c r="K25" s="67"/>
      <c r="L25" s="66"/>
      <c r="M25" s="67"/>
      <c r="N25" s="66"/>
      <c r="O25" s="67"/>
      <c r="P25" s="68" t="s">
        <v>132</v>
      </c>
      <c r="Q25" s="68"/>
      <c r="R25" s="68" t="s">
        <v>133</v>
      </c>
      <c r="S25" s="68"/>
      <c r="T25" s="69"/>
      <c r="U25" s="69">
        <v>21315</v>
      </c>
      <c r="V25" s="69"/>
      <c r="W25" s="69">
        <v>0</v>
      </c>
      <c r="X25" s="69"/>
      <c r="Y25" s="69">
        <v>13478</v>
      </c>
      <c r="Z25" s="69"/>
      <c r="AA25" s="69">
        <v>28763</v>
      </c>
      <c r="AB25" s="69"/>
      <c r="AC25" s="69">
        <v>42241</v>
      </c>
      <c r="AD25" s="69"/>
      <c r="AE25" s="69">
        <f>W25+AC25</f>
        <v>42241</v>
      </c>
      <c r="AF25" s="69"/>
      <c r="AG25" s="69">
        <f>AE25+U25</f>
        <v>63556</v>
      </c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2:64" s="59" customFormat="1" ht="12" customHeight="1">
      <c r="B26" s="70">
        <f>D26+N26</f>
        <v>62670</v>
      </c>
      <c r="C26" s="71"/>
      <c r="D26" s="70">
        <f>F26+L26</f>
        <v>8573</v>
      </c>
      <c r="E26" s="71"/>
      <c r="F26" s="70">
        <f>AC23-F20</f>
        <v>8973</v>
      </c>
      <c r="G26" s="71"/>
      <c r="H26" s="70">
        <f>AA23-H20</f>
        <v>22771</v>
      </c>
      <c r="I26" s="71"/>
      <c r="J26" s="70">
        <f>Y23-J20</f>
        <v>-13798</v>
      </c>
      <c r="K26" s="71"/>
      <c r="L26" s="70">
        <f>W23-L20</f>
        <v>-400</v>
      </c>
      <c r="M26" s="71"/>
      <c r="N26" s="70">
        <f>U23-N20</f>
        <v>54097</v>
      </c>
      <c r="O26" s="70"/>
      <c r="P26" s="72" t="s">
        <v>134</v>
      </c>
      <c r="Q26" s="72" t="s">
        <v>135</v>
      </c>
      <c r="R26" s="72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2:64" s="44" customFormat="1" ht="12" customHeight="1" thickBot="1">
      <c r="B27" s="73"/>
      <c r="C27" s="74"/>
      <c r="D27" s="73"/>
      <c r="E27" s="74"/>
      <c r="F27" s="73"/>
      <c r="G27" s="74"/>
      <c r="H27" s="73"/>
      <c r="I27" s="74"/>
      <c r="J27" s="73"/>
      <c r="K27" s="74"/>
      <c r="L27" s="73"/>
      <c r="M27" s="74"/>
      <c r="N27" s="73"/>
      <c r="O27" s="73"/>
      <c r="P27" s="75"/>
      <c r="Q27" s="75" t="s">
        <v>144</v>
      </c>
      <c r="R27" s="75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2:33" s="45" customFormat="1" ht="21" customHeight="1">
      <c r="B28" s="76" t="s">
        <v>136</v>
      </c>
      <c r="C28" s="76"/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</row>
    <row r="29" spans="2:33" s="45" customFormat="1" ht="3.75" customHeight="1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/>
      <c r="P29" s="82"/>
      <c r="Q29" s="83"/>
      <c r="R29" s="84"/>
      <c r="S29" s="84"/>
      <c r="T29" s="85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</row>
    <row r="30" spans="2:33" s="37" customFormat="1" ht="12" customHeight="1">
      <c r="B30" s="20" t="s">
        <v>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"/>
      <c r="P30" s="22" t="s">
        <v>6</v>
      </c>
      <c r="Q30" s="13"/>
      <c r="R30" s="19" t="s">
        <v>31</v>
      </c>
      <c r="S30" s="19"/>
      <c r="U30" s="20" t="s">
        <v>9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0"/>
    </row>
    <row r="31" spans="2:19" s="37" customFormat="1" ht="2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1"/>
      <c r="Q31" s="2"/>
      <c r="R31" s="21"/>
      <c r="S31" s="21"/>
    </row>
    <row r="32" spans="2:33" s="37" customFormat="1" ht="11.25">
      <c r="B32" s="10" t="s">
        <v>107</v>
      </c>
      <c r="C32" s="5"/>
      <c r="D32" s="9" t="s">
        <v>119</v>
      </c>
      <c r="E32" s="9"/>
      <c r="F32" s="9"/>
      <c r="G32" s="9"/>
      <c r="H32" s="9"/>
      <c r="I32" s="9"/>
      <c r="J32" s="9"/>
      <c r="K32" s="9"/>
      <c r="L32" s="9"/>
      <c r="M32" s="5"/>
      <c r="N32" s="9" t="s">
        <v>110</v>
      </c>
      <c r="O32" s="3"/>
      <c r="P32" s="10"/>
      <c r="Q32" s="23"/>
      <c r="R32" s="10" t="s">
        <v>32</v>
      </c>
      <c r="S32" s="10"/>
      <c r="U32" s="9" t="s">
        <v>110</v>
      </c>
      <c r="V32" s="5"/>
      <c r="W32" s="9"/>
      <c r="X32" s="9"/>
      <c r="Y32" s="9"/>
      <c r="Z32" s="9"/>
      <c r="AA32" s="9"/>
      <c r="AB32" s="9"/>
      <c r="AC32" s="9"/>
      <c r="AD32" s="9"/>
      <c r="AE32" s="164" t="s">
        <v>119</v>
      </c>
      <c r="AF32" s="5"/>
      <c r="AG32" s="10" t="s">
        <v>107</v>
      </c>
    </row>
    <row r="33" spans="2:33" s="38" customFormat="1" ht="2.25" customHeight="1">
      <c r="B33" s="23"/>
      <c r="C33" s="5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  <c r="P33" s="10"/>
      <c r="Q33" s="23"/>
      <c r="R33" s="10"/>
      <c r="S33" s="10"/>
      <c r="U33" s="3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23"/>
    </row>
    <row r="34" spans="2:33" s="38" customFormat="1" ht="11.25">
      <c r="B34" s="24" t="s">
        <v>108</v>
      </c>
      <c r="C34" s="5"/>
      <c r="D34" s="25" t="s">
        <v>120</v>
      </c>
      <c r="E34" s="5"/>
      <c r="F34" s="9" t="s">
        <v>152</v>
      </c>
      <c r="G34" s="21"/>
      <c r="H34" s="9"/>
      <c r="I34" s="21"/>
      <c r="J34" s="9"/>
      <c r="K34" s="5"/>
      <c r="L34" s="9" t="s">
        <v>112</v>
      </c>
      <c r="M34" s="5"/>
      <c r="N34" s="9" t="s">
        <v>115</v>
      </c>
      <c r="O34" s="3"/>
      <c r="P34" s="10"/>
      <c r="Q34" s="23"/>
      <c r="R34" s="10"/>
      <c r="S34" s="10"/>
      <c r="U34" s="9" t="s">
        <v>115</v>
      </c>
      <c r="V34" s="5"/>
      <c r="W34" s="9" t="s">
        <v>112</v>
      </c>
      <c r="X34" s="26"/>
      <c r="Y34" s="9" t="s">
        <v>152</v>
      </c>
      <c r="Z34" s="21"/>
      <c r="AA34" s="9"/>
      <c r="AB34" s="21"/>
      <c r="AC34" s="9"/>
      <c r="AD34" s="26"/>
      <c r="AE34" s="25" t="s">
        <v>120</v>
      </c>
      <c r="AF34" s="5"/>
      <c r="AG34" s="24" t="s">
        <v>108</v>
      </c>
    </row>
    <row r="35" spans="2:33" s="38" customFormat="1" ht="2.25" customHeight="1">
      <c r="B35" s="27"/>
      <c r="C35" s="5"/>
      <c r="D35" s="25"/>
      <c r="E35" s="5"/>
      <c r="F35" s="3"/>
      <c r="G35" s="3"/>
      <c r="H35" s="3"/>
      <c r="I35" s="3"/>
      <c r="J35" s="3"/>
      <c r="K35" s="5"/>
      <c r="L35" s="3"/>
      <c r="M35" s="5"/>
      <c r="N35" s="27"/>
      <c r="O35" s="3"/>
      <c r="P35" s="10"/>
      <c r="Q35" s="23"/>
      <c r="R35" s="10"/>
      <c r="S35" s="10"/>
      <c r="U35" s="27"/>
      <c r="V35" s="5"/>
      <c r="W35" s="3"/>
      <c r="X35" s="26"/>
      <c r="Y35" s="3"/>
      <c r="Z35" s="3"/>
      <c r="AA35" s="3"/>
      <c r="AB35" s="3"/>
      <c r="AC35" s="3"/>
      <c r="AD35" s="3"/>
      <c r="AE35" s="25"/>
      <c r="AF35" s="5"/>
      <c r="AG35" s="27"/>
    </row>
    <row r="36" spans="2:33" s="39" customFormat="1" ht="11.25">
      <c r="B36" s="27" t="s">
        <v>109</v>
      </c>
      <c r="C36" s="26"/>
      <c r="D36" s="25"/>
      <c r="E36" s="26"/>
      <c r="F36" s="25" t="s">
        <v>120</v>
      </c>
      <c r="G36" s="4"/>
      <c r="H36" s="9" t="s">
        <v>150</v>
      </c>
      <c r="I36" s="3"/>
      <c r="J36" s="9" t="s">
        <v>151</v>
      </c>
      <c r="K36" s="26"/>
      <c r="L36" s="25" t="s">
        <v>114</v>
      </c>
      <c r="M36" s="26"/>
      <c r="N36" s="25" t="s">
        <v>116</v>
      </c>
      <c r="O36" s="4"/>
      <c r="P36" s="19"/>
      <c r="Q36" s="29"/>
      <c r="R36" s="19"/>
      <c r="S36" s="19"/>
      <c r="U36" s="25" t="s">
        <v>116</v>
      </c>
      <c r="V36" s="26"/>
      <c r="W36" s="25" t="s">
        <v>114</v>
      </c>
      <c r="X36" s="26"/>
      <c r="Y36" s="9" t="s">
        <v>151</v>
      </c>
      <c r="Z36" s="4"/>
      <c r="AA36" s="9" t="s">
        <v>150</v>
      </c>
      <c r="AB36" s="4"/>
      <c r="AC36" s="25" t="s">
        <v>120</v>
      </c>
      <c r="AD36" s="26"/>
      <c r="AE36" s="25"/>
      <c r="AF36" s="26"/>
      <c r="AG36" s="27" t="s">
        <v>109</v>
      </c>
    </row>
    <row r="37" spans="2:33" s="39" customFormat="1" ht="11.25">
      <c r="B37" s="27"/>
      <c r="C37" s="26"/>
      <c r="D37" s="25"/>
      <c r="E37" s="26"/>
      <c r="F37" s="25"/>
      <c r="G37" s="4"/>
      <c r="H37" s="25" t="s">
        <v>153</v>
      </c>
      <c r="I37" s="4"/>
      <c r="J37" s="25" t="s">
        <v>154</v>
      </c>
      <c r="K37" s="26"/>
      <c r="L37" s="25" t="s">
        <v>113</v>
      </c>
      <c r="M37" s="26"/>
      <c r="N37" s="25" t="s">
        <v>117</v>
      </c>
      <c r="O37" s="4"/>
      <c r="P37" s="19"/>
      <c r="Q37" s="29"/>
      <c r="R37" s="19"/>
      <c r="S37" s="19"/>
      <c r="U37" s="25" t="s">
        <v>117</v>
      </c>
      <c r="V37" s="26"/>
      <c r="W37" s="25" t="s">
        <v>113</v>
      </c>
      <c r="X37" s="26"/>
      <c r="Y37" s="25" t="s">
        <v>154</v>
      </c>
      <c r="Z37" s="4"/>
      <c r="AA37" s="25" t="s">
        <v>153</v>
      </c>
      <c r="AB37" s="4"/>
      <c r="AC37" s="25"/>
      <c r="AD37" s="26"/>
      <c r="AE37" s="25"/>
      <c r="AF37" s="26"/>
      <c r="AG37" s="27"/>
    </row>
    <row r="38" spans="2:33" s="39" customFormat="1" ht="11.25">
      <c r="B38" s="27"/>
      <c r="C38" s="26"/>
      <c r="D38" s="25"/>
      <c r="E38" s="26"/>
      <c r="F38" s="25"/>
      <c r="G38" s="4"/>
      <c r="H38" s="25" t="s">
        <v>155</v>
      </c>
      <c r="I38" s="4"/>
      <c r="J38" s="25"/>
      <c r="K38" s="26"/>
      <c r="L38" s="25" t="s">
        <v>111</v>
      </c>
      <c r="M38" s="26"/>
      <c r="N38" s="25" t="s">
        <v>118</v>
      </c>
      <c r="O38" s="4"/>
      <c r="P38" s="19"/>
      <c r="Q38" s="29"/>
      <c r="R38" s="19"/>
      <c r="S38" s="19"/>
      <c r="U38" s="25" t="s">
        <v>118</v>
      </c>
      <c r="V38" s="26"/>
      <c r="W38" s="25" t="s">
        <v>111</v>
      </c>
      <c r="X38" s="26"/>
      <c r="Y38" s="25"/>
      <c r="Z38" s="4"/>
      <c r="AA38" s="25" t="s">
        <v>155</v>
      </c>
      <c r="AB38" s="4"/>
      <c r="AC38" s="25"/>
      <c r="AD38" s="26"/>
      <c r="AE38" s="25"/>
      <c r="AF38" s="26"/>
      <c r="AG38" s="27"/>
    </row>
    <row r="39" spans="2:33" s="45" customFormat="1" ht="1.5" customHeight="1">
      <c r="B39" s="94"/>
      <c r="C39" s="95"/>
      <c r="D39" s="96"/>
      <c r="E39" s="95"/>
      <c r="F39" s="96"/>
      <c r="G39" s="95"/>
      <c r="H39" s="96"/>
      <c r="I39" s="95"/>
      <c r="J39" s="96"/>
      <c r="K39" s="95"/>
      <c r="L39" s="96"/>
      <c r="M39" s="95"/>
      <c r="N39" s="96"/>
      <c r="O39" s="95"/>
      <c r="P39" s="97"/>
      <c r="Q39" s="97"/>
      <c r="R39" s="97"/>
      <c r="S39" s="97"/>
      <c r="T39" s="97"/>
      <c r="U39" s="94"/>
      <c r="V39" s="95"/>
      <c r="W39" s="96"/>
      <c r="X39" s="95"/>
      <c r="Y39" s="96"/>
      <c r="Z39" s="95"/>
      <c r="AA39" s="96"/>
      <c r="AB39" s="95"/>
      <c r="AC39" s="96"/>
      <c r="AD39" s="95"/>
      <c r="AE39" s="96"/>
      <c r="AF39" s="95"/>
      <c r="AG39" s="96"/>
    </row>
    <row r="40" spans="2:33" s="45" customFormat="1" ht="12.75">
      <c r="B40" s="98"/>
      <c r="C40" s="99"/>
      <c r="D40" s="98"/>
      <c r="E40" s="63"/>
      <c r="F40" s="98"/>
      <c r="G40" s="63"/>
      <c r="H40" s="98"/>
      <c r="I40" s="63"/>
      <c r="J40" s="98"/>
      <c r="K40" s="63"/>
      <c r="L40" s="98"/>
      <c r="M40" s="63"/>
      <c r="N40" s="98"/>
      <c r="O40" s="63"/>
      <c r="P40" s="93" t="s">
        <v>134</v>
      </c>
      <c r="Q40" s="93" t="s">
        <v>135</v>
      </c>
      <c r="R40" s="98"/>
      <c r="S40" s="98"/>
      <c r="T40" s="99"/>
      <c r="U40" s="98">
        <f>N26</f>
        <v>54097</v>
      </c>
      <c r="V40" s="99"/>
      <c r="W40" s="98">
        <f>L26</f>
        <v>-400</v>
      </c>
      <c r="X40" s="99"/>
      <c r="Y40" s="98">
        <f>J26</f>
        <v>-13798</v>
      </c>
      <c r="Z40" s="99"/>
      <c r="AA40" s="98">
        <f>H26</f>
        <v>22771</v>
      </c>
      <c r="AB40" s="99"/>
      <c r="AC40" s="98">
        <f>F26</f>
        <v>8973</v>
      </c>
      <c r="AD40" s="99"/>
      <c r="AE40" s="98">
        <f>W40+AC40</f>
        <v>8573</v>
      </c>
      <c r="AF40" s="99"/>
      <c r="AG40" s="98">
        <f>AE40+U40</f>
        <v>62670</v>
      </c>
    </row>
    <row r="41" spans="2:33" s="45" customFormat="1" ht="12.75">
      <c r="B41" s="100"/>
      <c r="C41" s="65"/>
      <c r="D41" s="100"/>
      <c r="E41" s="62"/>
      <c r="F41" s="100"/>
      <c r="G41" s="62"/>
      <c r="H41" s="100"/>
      <c r="I41" s="62"/>
      <c r="J41" s="100"/>
      <c r="K41" s="62"/>
      <c r="L41" s="100"/>
      <c r="M41" s="62"/>
      <c r="N41" s="100"/>
      <c r="O41" s="62"/>
      <c r="P41" s="101"/>
      <c r="Q41" s="101" t="s">
        <v>144</v>
      </c>
      <c r="R41" s="100"/>
      <c r="S41" s="100"/>
      <c r="T41" s="65"/>
      <c r="U41" s="100"/>
      <c r="V41" s="65"/>
      <c r="W41" s="100"/>
      <c r="X41" s="65"/>
      <c r="Y41" s="100"/>
      <c r="Z41" s="65"/>
      <c r="AA41" s="100"/>
      <c r="AB41" s="65"/>
      <c r="AC41" s="100"/>
      <c r="AD41" s="65"/>
      <c r="AE41" s="100"/>
      <c r="AF41" s="65"/>
      <c r="AG41" s="100"/>
    </row>
    <row r="42" spans="2:33" s="45" customFormat="1" ht="12.75">
      <c r="B42" s="98">
        <f>D42+N42</f>
        <v>1205</v>
      </c>
      <c r="C42" s="65"/>
      <c r="D42" s="98">
        <f>F42+L42</f>
        <v>753</v>
      </c>
      <c r="E42" s="62"/>
      <c r="F42" s="98">
        <f>F43+F44</f>
        <v>753</v>
      </c>
      <c r="G42" s="62"/>
      <c r="H42" s="98">
        <f>H43+H44</f>
        <v>478</v>
      </c>
      <c r="I42" s="62"/>
      <c r="J42" s="98">
        <f>J43+J44</f>
        <v>275</v>
      </c>
      <c r="K42" s="62"/>
      <c r="L42" s="98">
        <f>L43+L44</f>
        <v>0</v>
      </c>
      <c r="M42" s="62"/>
      <c r="N42" s="98">
        <f>N43+N44</f>
        <v>452</v>
      </c>
      <c r="O42" s="62"/>
      <c r="P42" s="102" t="s">
        <v>10</v>
      </c>
      <c r="Q42" s="102" t="s">
        <v>11</v>
      </c>
      <c r="R42" s="102"/>
      <c r="S42" s="64"/>
      <c r="T42" s="65"/>
      <c r="U42" s="98">
        <f>U43+U44</f>
        <v>806</v>
      </c>
      <c r="V42" s="62"/>
      <c r="W42" s="98">
        <f>W43+W44</f>
        <v>0</v>
      </c>
      <c r="X42" s="62"/>
      <c r="Y42" s="98">
        <f>Y43+Y44</f>
        <v>156</v>
      </c>
      <c r="Z42" s="62"/>
      <c r="AA42" s="98">
        <f>AA43+AA44</f>
        <v>525</v>
      </c>
      <c r="AB42" s="62"/>
      <c r="AC42" s="98">
        <f>AC43+AC44</f>
        <v>681</v>
      </c>
      <c r="AD42" s="65"/>
      <c r="AE42" s="65">
        <f>W42+AC42</f>
        <v>681</v>
      </c>
      <c r="AF42" s="65"/>
      <c r="AG42" s="65">
        <f>AE42+U42</f>
        <v>1487</v>
      </c>
    </row>
    <row r="43" spans="2:33" s="45" customFormat="1" ht="12.75">
      <c r="B43" s="103">
        <f>D43+N43</f>
        <v>946</v>
      </c>
      <c r="C43" s="99"/>
      <c r="D43" s="103">
        <f>F43+L43</f>
        <v>591</v>
      </c>
      <c r="E43" s="63"/>
      <c r="F43" s="65">
        <v>591</v>
      </c>
      <c r="G43" s="63"/>
      <c r="H43" s="65">
        <v>375</v>
      </c>
      <c r="I43" s="63"/>
      <c r="J43" s="65">
        <v>216</v>
      </c>
      <c r="K43" s="63"/>
      <c r="L43" s="65">
        <v>0</v>
      </c>
      <c r="M43" s="63"/>
      <c r="N43" s="65">
        <v>355</v>
      </c>
      <c r="O43" s="104"/>
      <c r="P43" s="105" t="s">
        <v>34</v>
      </c>
      <c r="Q43" s="105"/>
      <c r="R43" s="105" t="s">
        <v>35</v>
      </c>
      <c r="S43" s="106"/>
      <c r="T43" s="107"/>
      <c r="U43" s="65">
        <v>610</v>
      </c>
      <c r="V43" s="65"/>
      <c r="W43" s="65">
        <v>0</v>
      </c>
      <c r="X43" s="65"/>
      <c r="Y43" s="65">
        <v>119</v>
      </c>
      <c r="Z43" s="65"/>
      <c r="AA43" s="65">
        <v>397</v>
      </c>
      <c r="AB43" s="65"/>
      <c r="AC43" s="65">
        <v>516</v>
      </c>
      <c r="AD43" s="65"/>
      <c r="AE43" s="65">
        <f>W43+AC43</f>
        <v>516</v>
      </c>
      <c r="AF43" s="65"/>
      <c r="AG43" s="65">
        <f>AE43+U43</f>
        <v>1126</v>
      </c>
    </row>
    <row r="44" spans="2:33" s="45" customFormat="1" ht="12.75">
      <c r="B44" s="61">
        <f>D44+N44</f>
        <v>259</v>
      </c>
      <c r="C44" s="65"/>
      <c r="D44" s="61">
        <f>F44+L44</f>
        <v>162</v>
      </c>
      <c r="E44" s="62"/>
      <c r="F44" s="61">
        <f>F46+F47</f>
        <v>162</v>
      </c>
      <c r="G44" s="62"/>
      <c r="H44" s="61">
        <f>H46+H47</f>
        <v>103</v>
      </c>
      <c r="I44" s="62"/>
      <c r="J44" s="61">
        <f>J46+J47</f>
        <v>59</v>
      </c>
      <c r="K44" s="62"/>
      <c r="L44" s="61">
        <f>L46+L47</f>
        <v>0</v>
      </c>
      <c r="M44" s="62"/>
      <c r="N44" s="61">
        <f>N46+N47</f>
        <v>97</v>
      </c>
      <c r="O44" s="62"/>
      <c r="P44" s="102" t="s">
        <v>36</v>
      </c>
      <c r="Q44" s="102"/>
      <c r="R44" s="102" t="s">
        <v>37</v>
      </c>
      <c r="S44" s="61"/>
      <c r="T44" s="61"/>
      <c r="U44" s="61">
        <f>U46+U47</f>
        <v>196</v>
      </c>
      <c r="V44" s="62"/>
      <c r="W44" s="61">
        <f>W46+W47</f>
        <v>0</v>
      </c>
      <c r="X44" s="62"/>
      <c r="Y44" s="61">
        <f>Y46+Y47</f>
        <v>37</v>
      </c>
      <c r="Z44" s="62"/>
      <c r="AA44" s="61">
        <f>AA46+AA47</f>
        <v>128</v>
      </c>
      <c r="AB44" s="62"/>
      <c r="AC44" s="61">
        <f>AC46+AC47</f>
        <v>165</v>
      </c>
      <c r="AD44" s="61"/>
      <c r="AE44" s="65">
        <f>W44+AC44</f>
        <v>165</v>
      </c>
      <c r="AF44" s="61"/>
      <c r="AG44" s="65">
        <f>AE44+U44</f>
        <v>361</v>
      </c>
    </row>
    <row r="45" spans="2:33" s="46" customFormat="1" ht="12.75">
      <c r="B45" s="108"/>
      <c r="C45" s="109"/>
      <c r="D45" s="108"/>
      <c r="E45" s="109"/>
      <c r="F45" s="108"/>
      <c r="G45" s="109"/>
      <c r="H45" s="108"/>
      <c r="I45" s="109"/>
      <c r="J45" s="108"/>
      <c r="K45" s="109"/>
      <c r="L45" s="108"/>
      <c r="M45" s="109"/>
      <c r="N45" s="108"/>
      <c r="O45" s="108"/>
      <c r="P45" s="102"/>
      <c r="Q45" s="102"/>
      <c r="R45" s="110" t="s">
        <v>38</v>
      </c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</row>
    <row r="46" spans="2:33" s="47" customFormat="1" ht="12.75">
      <c r="B46" s="111">
        <f>D46+N46</f>
        <v>259</v>
      </c>
      <c r="C46" s="111"/>
      <c r="D46" s="111">
        <f>F46+L46</f>
        <v>162</v>
      </c>
      <c r="E46" s="111"/>
      <c r="F46" s="111">
        <v>162</v>
      </c>
      <c r="G46" s="111"/>
      <c r="H46" s="111">
        <v>103</v>
      </c>
      <c r="I46" s="111"/>
      <c r="J46" s="111">
        <v>59</v>
      </c>
      <c r="K46" s="111"/>
      <c r="L46" s="111">
        <v>0</v>
      </c>
      <c r="M46" s="111"/>
      <c r="N46" s="111">
        <v>97</v>
      </c>
      <c r="O46" s="112"/>
      <c r="P46" s="113" t="s">
        <v>39</v>
      </c>
      <c r="Q46" s="113" t="s">
        <v>40</v>
      </c>
      <c r="R46" s="68" t="s">
        <v>40</v>
      </c>
      <c r="S46" s="68"/>
      <c r="T46" s="112"/>
      <c r="U46" s="111">
        <v>196</v>
      </c>
      <c r="V46" s="111"/>
      <c r="W46" s="111">
        <v>0</v>
      </c>
      <c r="X46" s="111"/>
      <c r="Y46" s="111">
        <v>37</v>
      </c>
      <c r="Z46" s="111"/>
      <c r="AA46" s="111">
        <v>128</v>
      </c>
      <c r="AB46" s="111"/>
      <c r="AC46" s="111">
        <v>165</v>
      </c>
      <c r="AD46" s="111"/>
      <c r="AE46" s="111">
        <f>W46+AC46</f>
        <v>165</v>
      </c>
      <c r="AF46" s="111"/>
      <c r="AG46" s="111">
        <f>AE46+U46</f>
        <v>361</v>
      </c>
    </row>
    <row r="47" spans="2:33" s="48" customFormat="1" ht="12.75">
      <c r="B47" s="114">
        <f>D47+N47</f>
        <v>0</v>
      </c>
      <c r="C47" s="69"/>
      <c r="D47" s="114">
        <f>F47+L47</f>
        <v>0</v>
      </c>
      <c r="E47" s="67"/>
      <c r="F47" s="114">
        <v>0</v>
      </c>
      <c r="G47" s="67"/>
      <c r="H47" s="114">
        <v>0</v>
      </c>
      <c r="I47" s="67"/>
      <c r="J47" s="114">
        <v>0</v>
      </c>
      <c r="K47" s="67"/>
      <c r="L47" s="114">
        <v>0</v>
      </c>
      <c r="M47" s="67"/>
      <c r="N47" s="114">
        <v>0</v>
      </c>
      <c r="O47" s="67"/>
      <c r="P47" s="115" t="s">
        <v>41</v>
      </c>
      <c r="Q47" s="115"/>
      <c r="R47" s="115" t="s">
        <v>42</v>
      </c>
      <c r="S47" s="114"/>
      <c r="T47" s="69"/>
      <c r="U47" s="114">
        <v>0</v>
      </c>
      <c r="V47" s="69"/>
      <c r="W47" s="114">
        <v>0</v>
      </c>
      <c r="X47" s="69"/>
      <c r="Y47" s="114">
        <v>0</v>
      </c>
      <c r="Z47" s="69"/>
      <c r="AA47" s="114">
        <v>0</v>
      </c>
      <c r="AB47" s="69"/>
      <c r="AC47" s="114">
        <v>0</v>
      </c>
      <c r="AD47" s="69"/>
      <c r="AE47" s="114">
        <f>W47+AC47</f>
        <v>0</v>
      </c>
      <c r="AF47" s="69"/>
      <c r="AG47" s="114">
        <f>AE47+U47</f>
        <v>0</v>
      </c>
    </row>
    <row r="48" spans="2:33" s="37" customFormat="1" ht="12.75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/>
      <c r="P48" s="102" t="s">
        <v>43</v>
      </c>
      <c r="Q48" s="102" t="s">
        <v>44</v>
      </c>
      <c r="R48" s="102"/>
      <c r="S48" s="117"/>
      <c r="T48" s="117"/>
      <c r="U48" s="116">
        <f>U50+U57</f>
        <v>0</v>
      </c>
      <c r="V48" s="116"/>
      <c r="W48" s="116">
        <f>W50+W57</f>
        <v>3272</v>
      </c>
      <c r="X48" s="116"/>
      <c r="Y48" s="116">
        <f>Y50+Y57</f>
        <v>0</v>
      </c>
      <c r="Z48" s="116"/>
      <c r="AA48" s="116">
        <f>AA50+AA57</f>
        <v>0</v>
      </c>
      <c r="AB48" s="116"/>
      <c r="AC48" s="116">
        <f>AC50+AC57</f>
        <v>0</v>
      </c>
      <c r="AD48" s="116"/>
      <c r="AE48" s="116">
        <f>W48+AC48</f>
        <v>3272</v>
      </c>
      <c r="AF48" s="116"/>
      <c r="AG48" s="116">
        <f>AE48+U48</f>
        <v>3272</v>
      </c>
    </row>
    <row r="49" spans="2:33" s="37" customFormat="1" ht="12.75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7"/>
      <c r="P49" s="102"/>
      <c r="Q49" s="110" t="s">
        <v>45</v>
      </c>
      <c r="R49" s="110"/>
      <c r="S49" s="117"/>
      <c r="T49" s="117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</row>
    <row r="50" spans="2:33" s="38" customFormat="1" ht="12.75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/>
      <c r="P50" s="102" t="s">
        <v>46</v>
      </c>
      <c r="Q50" s="102"/>
      <c r="R50" s="102" t="s">
        <v>47</v>
      </c>
      <c r="S50" s="117"/>
      <c r="T50" s="117"/>
      <c r="U50" s="116">
        <f>U51+U52+U54</f>
        <v>0</v>
      </c>
      <c r="V50" s="116"/>
      <c r="W50" s="116">
        <f>W51+W52+W54</f>
        <v>3272</v>
      </c>
      <c r="X50" s="116"/>
      <c r="Y50" s="116">
        <f>Y51+Y52+Y54</f>
        <v>0</v>
      </c>
      <c r="Z50" s="116"/>
      <c r="AA50" s="116">
        <f>AA51+AA52+AA54</f>
        <v>0</v>
      </c>
      <c r="AB50" s="116"/>
      <c r="AC50" s="116">
        <f>AC51+AC52+AC54</f>
        <v>0</v>
      </c>
      <c r="AD50" s="116"/>
      <c r="AE50" s="116">
        <f>W50+AC50</f>
        <v>3272</v>
      </c>
      <c r="AF50" s="116"/>
      <c r="AG50" s="116">
        <f>AE50+U50</f>
        <v>3272</v>
      </c>
    </row>
    <row r="51" spans="2:33" s="41" customFormat="1" ht="12.75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2"/>
      <c r="P51" s="113" t="s">
        <v>48</v>
      </c>
      <c r="Q51" s="113"/>
      <c r="R51" s="113" t="s">
        <v>49</v>
      </c>
      <c r="S51" s="112"/>
      <c r="T51" s="112"/>
      <c r="U51" s="111">
        <v>0</v>
      </c>
      <c r="V51" s="111"/>
      <c r="W51" s="111">
        <v>1669</v>
      </c>
      <c r="X51" s="111"/>
      <c r="Y51" s="111">
        <v>0</v>
      </c>
      <c r="Z51" s="111"/>
      <c r="AA51" s="111">
        <v>0</v>
      </c>
      <c r="AB51" s="111"/>
      <c r="AC51" s="111">
        <v>0</v>
      </c>
      <c r="AD51" s="111"/>
      <c r="AE51" s="111">
        <f>W51+AC51</f>
        <v>1669</v>
      </c>
      <c r="AF51" s="111"/>
      <c r="AG51" s="111">
        <f>AE51+U51</f>
        <v>1669</v>
      </c>
    </row>
    <row r="52" spans="2:33" s="49" customFormat="1" ht="12.75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2"/>
      <c r="P52" s="113" t="s">
        <v>50</v>
      </c>
      <c r="Q52" s="118"/>
      <c r="R52" s="113" t="s">
        <v>51</v>
      </c>
      <c r="S52" s="112"/>
      <c r="T52" s="112"/>
      <c r="U52" s="111">
        <v>0</v>
      </c>
      <c r="V52" s="111"/>
      <c r="W52" s="111">
        <v>1590</v>
      </c>
      <c r="X52" s="111"/>
      <c r="Y52" s="111">
        <v>0</v>
      </c>
      <c r="Z52" s="111"/>
      <c r="AA52" s="111">
        <v>0</v>
      </c>
      <c r="AB52" s="111"/>
      <c r="AC52" s="111">
        <v>0</v>
      </c>
      <c r="AD52" s="111"/>
      <c r="AE52" s="111">
        <f>W52+AC52</f>
        <v>1590</v>
      </c>
      <c r="AF52" s="111"/>
      <c r="AG52" s="111">
        <f>AE52+U52</f>
        <v>1590</v>
      </c>
    </row>
    <row r="53" spans="2:33" s="49" customFormat="1" ht="12.75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2"/>
      <c r="P53" s="113"/>
      <c r="Q53" s="118"/>
      <c r="R53" s="119" t="s">
        <v>52</v>
      </c>
      <c r="S53" s="112"/>
      <c r="T53" s="112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</row>
    <row r="54" spans="2:33" s="50" customFormat="1" ht="12.75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2"/>
      <c r="P54" s="113" t="s">
        <v>53</v>
      </c>
      <c r="Q54" s="118"/>
      <c r="R54" s="113" t="s">
        <v>54</v>
      </c>
      <c r="S54" s="112"/>
      <c r="T54" s="112"/>
      <c r="U54" s="111">
        <v>0</v>
      </c>
      <c r="V54" s="111"/>
      <c r="W54" s="111">
        <v>13</v>
      </c>
      <c r="X54" s="111"/>
      <c r="Y54" s="111">
        <v>0</v>
      </c>
      <c r="Z54" s="111"/>
      <c r="AA54" s="111">
        <v>0</v>
      </c>
      <c r="AB54" s="111"/>
      <c r="AC54" s="111">
        <v>0</v>
      </c>
      <c r="AD54" s="111"/>
      <c r="AE54" s="111">
        <f>W54+AC54</f>
        <v>13</v>
      </c>
      <c r="AF54" s="111"/>
      <c r="AG54" s="111">
        <f>AE54+U54</f>
        <v>13</v>
      </c>
    </row>
    <row r="55" spans="2:33" s="48" customFormat="1" ht="12.7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2"/>
      <c r="P55" s="120"/>
      <c r="Q55" s="121"/>
      <c r="R55" s="119" t="s">
        <v>55</v>
      </c>
      <c r="S55" s="112"/>
      <c r="T55" s="112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</row>
    <row r="56" spans="2:33" s="48" customFormat="1" ht="12.75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2"/>
      <c r="P56" s="120"/>
      <c r="Q56" s="121"/>
      <c r="R56" s="119" t="s">
        <v>56</v>
      </c>
      <c r="S56" s="112"/>
      <c r="T56" s="112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</row>
    <row r="57" spans="2:33" s="45" customFormat="1" ht="12.75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7"/>
      <c r="P57" s="102" t="s">
        <v>57</v>
      </c>
      <c r="Q57" s="122"/>
      <c r="R57" s="102" t="s">
        <v>58</v>
      </c>
      <c r="S57" s="117"/>
      <c r="T57" s="117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</row>
    <row r="58" spans="2:33" s="45" customFormat="1" ht="12.75">
      <c r="B58" s="100"/>
      <c r="C58" s="65"/>
      <c r="D58" s="100"/>
      <c r="E58" s="62"/>
      <c r="F58" s="100"/>
      <c r="G58" s="62"/>
      <c r="H58" s="100"/>
      <c r="I58" s="62"/>
      <c r="J58" s="100"/>
      <c r="K58" s="62"/>
      <c r="L58" s="100"/>
      <c r="M58" s="62"/>
      <c r="N58" s="100"/>
      <c r="O58" s="62"/>
      <c r="P58" s="101"/>
      <c r="Q58" s="101"/>
      <c r="R58" s="101" t="s">
        <v>59</v>
      </c>
      <c r="S58" s="100"/>
      <c r="T58" s="65"/>
      <c r="U58" s="100">
        <v>0</v>
      </c>
      <c r="V58" s="65"/>
      <c r="W58" s="100"/>
      <c r="X58" s="65"/>
      <c r="Y58" s="100"/>
      <c r="Z58" s="65"/>
      <c r="AA58" s="100"/>
      <c r="AB58" s="65"/>
      <c r="AC58" s="100">
        <v>0</v>
      </c>
      <c r="AD58" s="65"/>
      <c r="AE58" s="100"/>
      <c r="AF58" s="65"/>
      <c r="AG58" s="100"/>
    </row>
    <row r="59" spans="2:33" s="45" customFormat="1" ht="12.75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102" t="s">
        <v>60</v>
      </c>
      <c r="Q59" s="102" t="s">
        <v>61</v>
      </c>
      <c r="R59" s="102"/>
      <c r="S59" s="117"/>
      <c r="T59" s="117"/>
      <c r="U59" s="116">
        <f>U60+U61</f>
        <v>0</v>
      </c>
      <c r="V59" s="116"/>
      <c r="W59" s="116">
        <f>W60+W61</f>
        <v>-5538</v>
      </c>
      <c r="X59" s="116"/>
      <c r="Y59" s="116">
        <f>Y60+Y61</f>
        <v>0</v>
      </c>
      <c r="Z59" s="116"/>
      <c r="AA59" s="116">
        <f>AA60+AA61</f>
        <v>0</v>
      </c>
      <c r="AB59" s="116"/>
      <c r="AC59" s="116">
        <f>AC60+AC61</f>
        <v>0</v>
      </c>
      <c r="AD59" s="116"/>
      <c r="AE59" s="116">
        <f aca="true" t="shared" si="0" ref="AE59:AE65">W59+AC59</f>
        <v>-5538</v>
      </c>
      <c r="AF59" s="116"/>
      <c r="AG59" s="116">
        <f aca="true" t="shared" si="1" ref="AG59:AG65">AE59+U59</f>
        <v>-5538</v>
      </c>
    </row>
    <row r="60" spans="2:33" s="45" customFormat="1" ht="12.75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7"/>
      <c r="P60" s="102" t="s">
        <v>33</v>
      </c>
      <c r="Q60" s="122"/>
      <c r="R60" s="102" t="s">
        <v>62</v>
      </c>
      <c r="S60" s="117"/>
      <c r="T60" s="117"/>
      <c r="U60" s="116">
        <v>0</v>
      </c>
      <c r="V60" s="116"/>
      <c r="W60" s="116">
        <v>-2151</v>
      </c>
      <c r="X60" s="116"/>
      <c r="Y60" s="116">
        <v>0</v>
      </c>
      <c r="Z60" s="116"/>
      <c r="AA60" s="116">
        <v>0</v>
      </c>
      <c r="AB60" s="116"/>
      <c r="AC60" s="116">
        <v>0</v>
      </c>
      <c r="AD60" s="116"/>
      <c r="AE60" s="116">
        <f t="shared" si="0"/>
        <v>-2151</v>
      </c>
      <c r="AF60" s="116"/>
      <c r="AG60" s="116">
        <f t="shared" si="1"/>
        <v>-2151</v>
      </c>
    </row>
    <row r="61" spans="2:33" s="45" customFormat="1" ht="12.75">
      <c r="B61" s="100"/>
      <c r="C61" s="65"/>
      <c r="D61" s="100"/>
      <c r="E61" s="62"/>
      <c r="F61" s="100"/>
      <c r="G61" s="62"/>
      <c r="H61" s="100"/>
      <c r="I61" s="62"/>
      <c r="J61" s="100"/>
      <c r="K61" s="62"/>
      <c r="L61" s="100"/>
      <c r="M61" s="62"/>
      <c r="N61" s="100"/>
      <c r="O61" s="62"/>
      <c r="P61" s="101" t="s">
        <v>63</v>
      </c>
      <c r="Q61" s="101"/>
      <c r="R61" s="101" t="s">
        <v>64</v>
      </c>
      <c r="S61" s="100"/>
      <c r="T61" s="65"/>
      <c r="U61" s="100">
        <v>0</v>
      </c>
      <c r="V61" s="65"/>
      <c r="W61" s="100">
        <v>-3387</v>
      </c>
      <c r="X61" s="65"/>
      <c r="Y61" s="100">
        <v>0</v>
      </c>
      <c r="Z61" s="65"/>
      <c r="AA61" s="100">
        <v>0</v>
      </c>
      <c r="AB61" s="65"/>
      <c r="AC61" s="100">
        <v>0</v>
      </c>
      <c r="AD61" s="65"/>
      <c r="AE61" s="100">
        <f t="shared" si="0"/>
        <v>-3387</v>
      </c>
      <c r="AF61" s="65"/>
      <c r="AG61" s="100">
        <f t="shared" si="1"/>
        <v>-3387</v>
      </c>
    </row>
    <row r="62" spans="2:33" s="45" customFormat="1" ht="12.75">
      <c r="B62" s="116">
        <f>D62+N62</f>
        <v>48993</v>
      </c>
      <c r="C62" s="116"/>
      <c r="D62" s="116">
        <f>F62+L62</f>
        <v>38139</v>
      </c>
      <c r="E62" s="116"/>
      <c r="F62" s="116">
        <f>F63+F64+F65+F67+F69</f>
        <v>38139</v>
      </c>
      <c r="G62" s="116"/>
      <c r="H62" s="116">
        <f>H63+H64+H65+H67+H69</f>
        <v>10673</v>
      </c>
      <c r="I62" s="116"/>
      <c r="J62" s="116">
        <f>J63+J64+J65+J67+J69</f>
        <v>27466</v>
      </c>
      <c r="K62" s="116"/>
      <c r="L62" s="116">
        <f>L63+L64+L65+L67+L69</f>
        <v>0</v>
      </c>
      <c r="M62" s="116"/>
      <c r="N62" s="116">
        <f>N63+N64+N65+N67+N69</f>
        <v>10854</v>
      </c>
      <c r="O62" s="117"/>
      <c r="P62" s="102" t="s">
        <v>17</v>
      </c>
      <c r="Q62" s="122" t="s">
        <v>18</v>
      </c>
      <c r="R62" s="102"/>
      <c r="S62" s="117"/>
      <c r="T62" s="117"/>
      <c r="U62" s="116">
        <f>U63+U64+U65+U67+U69</f>
        <v>7094</v>
      </c>
      <c r="V62" s="116"/>
      <c r="W62" s="116">
        <f>W63+W64+W65+W67+W69</f>
        <v>0</v>
      </c>
      <c r="X62" s="116"/>
      <c r="Y62" s="116">
        <f>Y63+Y64+Y65+Y67+Y69</f>
        <v>48036</v>
      </c>
      <c r="Z62" s="116"/>
      <c r="AA62" s="116">
        <f>AA63+AA64+AA65+AA67+AA69</f>
        <v>12368</v>
      </c>
      <c r="AB62" s="116"/>
      <c r="AC62" s="116">
        <f>AC63+AC64+AC65+AC67+AC69</f>
        <v>60404</v>
      </c>
      <c r="AD62" s="116"/>
      <c r="AE62" s="116">
        <f t="shared" si="0"/>
        <v>60404</v>
      </c>
      <c r="AF62" s="116"/>
      <c r="AG62" s="116">
        <f t="shared" si="1"/>
        <v>67498</v>
      </c>
    </row>
    <row r="63" spans="2:33" s="48" customFormat="1" ht="12.75">
      <c r="B63" s="111">
        <f>D63+N63</f>
        <v>22551</v>
      </c>
      <c r="C63" s="111"/>
      <c r="D63" s="111">
        <f>F63+L63</f>
        <v>22551</v>
      </c>
      <c r="E63" s="111"/>
      <c r="F63" s="111">
        <v>22551</v>
      </c>
      <c r="G63" s="111"/>
      <c r="H63" s="111">
        <v>0</v>
      </c>
      <c r="I63" s="111"/>
      <c r="J63" s="111">
        <v>22551</v>
      </c>
      <c r="K63" s="111"/>
      <c r="L63" s="111">
        <v>0</v>
      </c>
      <c r="M63" s="111"/>
      <c r="N63" s="111">
        <v>0</v>
      </c>
      <c r="O63" s="112"/>
      <c r="P63" s="113" t="s">
        <v>65</v>
      </c>
      <c r="Q63" s="123"/>
      <c r="R63" s="113" t="s">
        <v>66</v>
      </c>
      <c r="S63" s="112"/>
      <c r="T63" s="112"/>
      <c r="U63" s="111">
        <v>0</v>
      </c>
      <c r="V63" s="111"/>
      <c r="W63" s="111">
        <v>0</v>
      </c>
      <c r="X63" s="111"/>
      <c r="Y63" s="111">
        <v>43832</v>
      </c>
      <c r="Z63" s="111"/>
      <c r="AA63" s="111">
        <v>0</v>
      </c>
      <c r="AB63" s="111"/>
      <c r="AC63" s="111">
        <v>43832</v>
      </c>
      <c r="AD63" s="111"/>
      <c r="AE63" s="111">
        <f t="shared" si="0"/>
        <v>43832</v>
      </c>
      <c r="AF63" s="111"/>
      <c r="AG63" s="111">
        <f t="shared" si="1"/>
        <v>43832</v>
      </c>
    </row>
    <row r="64" spans="2:33" s="48" customFormat="1" ht="12.75">
      <c r="B64" s="111">
        <f>D64+N64</f>
        <v>14844</v>
      </c>
      <c r="C64" s="111"/>
      <c r="D64" s="111">
        <f>F64+L64</f>
        <v>9047</v>
      </c>
      <c r="E64" s="111"/>
      <c r="F64" s="111">
        <v>9047</v>
      </c>
      <c r="G64" s="111"/>
      <c r="H64" s="111">
        <v>7525</v>
      </c>
      <c r="I64" s="111"/>
      <c r="J64" s="111">
        <v>1522</v>
      </c>
      <c r="K64" s="111"/>
      <c r="L64" s="111">
        <v>0</v>
      </c>
      <c r="M64" s="111"/>
      <c r="N64" s="111">
        <v>5797</v>
      </c>
      <c r="O64" s="112"/>
      <c r="P64" s="113" t="s">
        <v>67</v>
      </c>
      <c r="Q64" s="123"/>
      <c r="R64" s="113" t="s">
        <v>68</v>
      </c>
      <c r="S64" s="112"/>
      <c r="T64" s="112"/>
      <c r="U64" s="111">
        <v>4869</v>
      </c>
      <c r="V64" s="111"/>
      <c r="W64" s="111">
        <v>0</v>
      </c>
      <c r="X64" s="111"/>
      <c r="Y64" s="111">
        <v>3838</v>
      </c>
      <c r="Z64" s="111"/>
      <c r="AA64" s="111">
        <v>7984</v>
      </c>
      <c r="AB64" s="111"/>
      <c r="AC64" s="111">
        <v>11822</v>
      </c>
      <c r="AD64" s="111"/>
      <c r="AE64" s="111">
        <f t="shared" si="0"/>
        <v>11822</v>
      </c>
      <c r="AF64" s="111"/>
      <c r="AG64" s="111">
        <f t="shared" si="1"/>
        <v>16691</v>
      </c>
    </row>
    <row r="65" spans="2:33" s="48" customFormat="1" ht="12.75">
      <c r="B65" s="111">
        <f>D65+N65</f>
        <v>11476</v>
      </c>
      <c r="C65" s="111"/>
      <c r="D65" s="111">
        <f>F65+L65</f>
        <v>6444</v>
      </c>
      <c r="E65" s="111"/>
      <c r="F65" s="111">
        <v>6444</v>
      </c>
      <c r="G65" s="111"/>
      <c r="H65" s="111">
        <v>3068</v>
      </c>
      <c r="I65" s="111"/>
      <c r="J65" s="111">
        <v>3376</v>
      </c>
      <c r="K65" s="111"/>
      <c r="L65" s="111">
        <v>0</v>
      </c>
      <c r="M65" s="111"/>
      <c r="N65" s="111">
        <v>5032</v>
      </c>
      <c r="O65" s="112"/>
      <c r="P65" s="113" t="s">
        <v>69</v>
      </c>
      <c r="Q65" s="123"/>
      <c r="R65" s="113" t="s">
        <v>137</v>
      </c>
      <c r="S65" s="112"/>
      <c r="T65" s="112"/>
      <c r="U65" s="111">
        <v>2204</v>
      </c>
      <c r="V65" s="111"/>
      <c r="W65" s="111">
        <v>0</v>
      </c>
      <c r="X65" s="111"/>
      <c r="Y65" s="111">
        <v>324</v>
      </c>
      <c r="Z65" s="111"/>
      <c r="AA65" s="111">
        <v>4312</v>
      </c>
      <c r="AB65" s="111"/>
      <c r="AC65" s="111">
        <v>4636</v>
      </c>
      <c r="AD65" s="111"/>
      <c r="AE65" s="111">
        <f t="shared" si="0"/>
        <v>4636</v>
      </c>
      <c r="AF65" s="111"/>
      <c r="AG65" s="111">
        <f t="shared" si="1"/>
        <v>6840</v>
      </c>
    </row>
    <row r="66" spans="2:33" s="48" customFormat="1" ht="12.75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2"/>
      <c r="P66" s="113"/>
      <c r="Q66" s="123"/>
      <c r="R66" s="113" t="s">
        <v>138</v>
      </c>
      <c r="S66" s="112"/>
      <c r="T66" s="112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</row>
    <row r="67" spans="2:64" s="42" customFormat="1" ht="12.75">
      <c r="B67" s="111">
        <f>D67+N67</f>
        <v>122</v>
      </c>
      <c r="C67" s="111"/>
      <c r="D67" s="111">
        <f>F67+L67</f>
        <v>97</v>
      </c>
      <c r="E67" s="111"/>
      <c r="F67" s="111">
        <v>97</v>
      </c>
      <c r="G67" s="111"/>
      <c r="H67" s="111">
        <v>80</v>
      </c>
      <c r="I67" s="111"/>
      <c r="J67" s="111">
        <v>17</v>
      </c>
      <c r="K67" s="111"/>
      <c r="L67" s="111">
        <v>0</v>
      </c>
      <c r="M67" s="111"/>
      <c r="N67" s="111">
        <v>25</v>
      </c>
      <c r="O67" s="112"/>
      <c r="P67" s="113" t="s">
        <v>70</v>
      </c>
      <c r="Q67" s="123"/>
      <c r="R67" s="113" t="s">
        <v>71</v>
      </c>
      <c r="S67" s="112"/>
      <c r="T67" s="112"/>
      <c r="U67" s="111">
        <v>21</v>
      </c>
      <c r="V67" s="111"/>
      <c r="W67" s="111">
        <v>0</v>
      </c>
      <c r="X67" s="111"/>
      <c r="Y67" s="111">
        <v>42</v>
      </c>
      <c r="Z67" s="111"/>
      <c r="AA67" s="111">
        <v>72</v>
      </c>
      <c r="AB67" s="111"/>
      <c r="AC67" s="111">
        <v>114</v>
      </c>
      <c r="AD67" s="111"/>
      <c r="AE67" s="111">
        <f>W67+AC67</f>
        <v>114</v>
      </c>
      <c r="AF67" s="111"/>
      <c r="AG67" s="111">
        <f>AE67+U67</f>
        <v>135</v>
      </c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2:33" s="48" customFormat="1" ht="12.75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2"/>
      <c r="P68" s="113"/>
      <c r="Q68" s="123"/>
      <c r="R68" s="113" t="s">
        <v>72</v>
      </c>
      <c r="S68" s="112"/>
      <c r="T68" s="112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</row>
    <row r="69" spans="2:33" s="48" customFormat="1" ht="12.75">
      <c r="B69" s="114">
        <f>D69+N69</f>
        <v>0</v>
      </c>
      <c r="C69" s="69"/>
      <c r="D69" s="114">
        <f>F69+L69</f>
        <v>0</v>
      </c>
      <c r="E69" s="67"/>
      <c r="F69" s="114">
        <v>0</v>
      </c>
      <c r="G69" s="67"/>
      <c r="H69" s="114">
        <v>0</v>
      </c>
      <c r="I69" s="67"/>
      <c r="J69" s="114">
        <v>0</v>
      </c>
      <c r="K69" s="67"/>
      <c r="L69" s="114">
        <v>0</v>
      </c>
      <c r="M69" s="67"/>
      <c r="N69" s="114">
        <v>0</v>
      </c>
      <c r="O69" s="67"/>
      <c r="P69" s="115" t="s">
        <v>73</v>
      </c>
      <c r="Q69" s="115"/>
      <c r="R69" s="115" t="s">
        <v>74</v>
      </c>
      <c r="S69" s="114"/>
      <c r="T69" s="69"/>
      <c r="U69" s="114">
        <v>0</v>
      </c>
      <c r="V69" s="69"/>
      <c r="W69" s="114">
        <v>0</v>
      </c>
      <c r="X69" s="69"/>
      <c r="Y69" s="114">
        <v>0</v>
      </c>
      <c r="Z69" s="69"/>
      <c r="AA69" s="114">
        <v>0</v>
      </c>
      <c r="AB69" s="69"/>
      <c r="AC69" s="114">
        <v>0</v>
      </c>
      <c r="AD69" s="69"/>
      <c r="AE69" s="114">
        <f>W69+AC69</f>
        <v>0</v>
      </c>
      <c r="AF69" s="69"/>
      <c r="AG69" s="114">
        <f>AE69+U69</f>
        <v>0</v>
      </c>
    </row>
    <row r="70" spans="2:33" s="45" customFormat="1" ht="12.75">
      <c r="B70" s="116">
        <f>D70+N70</f>
        <v>1051</v>
      </c>
      <c r="C70" s="116"/>
      <c r="D70" s="116">
        <f>F70+L70</f>
        <v>878</v>
      </c>
      <c r="E70" s="116"/>
      <c r="F70" s="116">
        <v>878</v>
      </c>
      <c r="G70" s="116"/>
      <c r="H70" s="116">
        <v>791</v>
      </c>
      <c r="I70" s="116"/>
      <c r="J70" s="116">
        <v>87</v>
      </c>
      <c r="K70" s="116"/>
      <c r="L70" s="116">
        <v>0</v>
      </c>
      <c r="M70" s="116"/>
      <c r="N70" s="116">
        <v>173</v>
      </c>
      <c r="O70" s="117"/>
      <c r="P70" s="102" t="s">
        <v>19</v>
      </c>
      <c r="Q70" s="122" t="s">
        <v>139</v>
      </c>
      <c r="R70" s="102"/>
      <c r="S70" s="117"/>
      <c r="T70" s="117"/>
      <c r="U70" s="116">
        <v>83</v>
      </c>
      <c r="V70" s="116"/>
      <c r="W70" s="116">
        <v>0</v>
      </c>
      <c r="X70" s="116"/>
      <c r="Y70" s="116">
        <v>54</v>
      </c>
      <c r="Z70" s="116"/>
      <c r="AA70" s="116">
        <v>270</v>
      </c>
      <c r="AB70" s="116"/>
      <c r="AC70" s="116">
        <v>324</v>
      </c>
      <c r="AD70" s="116"/>
      <c r="AE70" s="116">
        <f>W70+AC70</f>
        <v>324</v>
      </c>
      <c r="AF70" s="116"/>
      <c r="AG70" s="116">
        <f>AE70+U70</f>
        <v>407</v>
      </c>
    </row>
    <row r="71" spans="2:33" s="45" customFormat="1" ht="12" customHeight="1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7"/>
      <c r="P71" s="102"/>
      <c r="Q71" s="122" t="s">
        <v>140</v>
      </c>
      <c r="R71" s="102"/>
      <c r="S71" s="117"/>
      <c r="T71" s="117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</row>
    <row r="72" spans="2:33" s="45" customFormat="1" ht="12" customHeight="1">
      <c r="B72" s="116">
        <f aca="true" t="shared" si="2" ref="B72:B77">D72+N72</f>
        <v>785</v>
      </c>
      <c r="C72" s="116"/>
      <c r="D72" s="116">
        <f aca="true" t="shared" si="3" ref="D72:D77">F72+L72</f>
        <v>525</v>
      </c>
      <c r="E72" s="116"/>
      <c r="F72" s="116">
        <f>F73+F74</f>
        <v>525</v>
      </c>
      <c r="G72" s="116"/>
      <c r="H72" s="116">
        <f>H73+H74</f>
        <v>339</v>
      </c>
      <c r="I72" s="116"/>
      <c r="J72" s="116">
        <f>J73+J74</f>
        <v>186</v>
      </c>
      <c r="K72" s="116"/>
      <c r="L72" s="116">
        <f>L73+L74</f>
        <v>0</v>
      </c>
      <c r="M72" s="116"/>
      <c r="N72" s="116">
        <f>N73+N74</f>
        <v>260</v>
      </c>
      <c r="O72" s="117"/>
      <c r="P72" s="102" t="s">
        <v>20</v>
      </c>
      <c r="Q72" s="122" t="s">
        <v>21</v>
      </c>
      <c r="R72" s="102"/>
      <c r="S72" s="117"/>
      <c r="T72" s="117"/>
      <c r="U72" s="116">
        <f>U73+U74</f>
        <v>161</v>
      </c>
      <c r="V72" s="116"/>
      <c r="W72" s="116">
        <f>W73+W74</f>
        <v>0</v>
      </c>
      <c r="X72" s="116"/>
      <c r="Y72" s="116">
        <f>Y73+Y74</f>
        <v>85</v>
      </c>
      <c r="Z72" s="116"/>
      <c r="AA72" s="116">
        <f>AA73+AA74</f>
        <v>156</v>
      </c>
      <c r="AB72" s="116"/>
      <c r="AC72" s="116">
        <f>AC73+AC74</f>
        <v>241</v>
      </c>
      <c r="AD72" s="116"/>
      <c r="AE72" s="116">
        <f>W72+AC72</f>
        <v>241</v>
      </c>
      <c r="AF72" s="116"/>
      <c r="AG72" s="116">
        <f>AE72+U72</f>
        <v>402</v>
      </c>
    </row>
    <row r="73" spans="2:33" s="48" customFormat="1" ht="12" customHeight="1">
      <c r="B73" s="111">
        <f t="shared" si="2"/>
        <v>785</v>
      </c>
      <c r="C73" s="111"/>
      <c r="D73" s="111">
        <f t="shared" si="3"/>
        <v>525</v>
      </c>
      <c r="E73" s="111"/>
      <c r="F73" s="111">
        <v>525</v>
      </c>
      <c r="G73" s="111"/>
      <c r="H73" s="111">
        <v>339</v>
      </c>
      <c r="I73" s="111"/>
      <c r="J73" s="111">
        <v>186</v>
      </c>
      <c r="K73" s="111"/>
      <c r="L73" s="111">
        <v>0</v>
      </c>
      <c r="M73" s="111"/>
      <c r="N73" s="111">
        <v>260</v>
      </c>
      <c r="O73" s="112"/>
      <c r="P73" s="113" t="s">
        <v>75</v>
      </c>
      <c r="Q73" s="123"/>
      <c r="R73" s="113" t="s">
        <v>76</v>
      </c>
      <c r="S73" s="112"/>
      <c r="T73" s="112"/>
      <c r="U73" s="111">
        <v>161</v>
      </c>
      <c r="V73" s="111"/>
      <c r="W73" s="111">
        <v>0</v>
      </c>
      <c r="X73" s="111"/>
      <c r="Y73" s="111">
        <v>85</v>
      </c>
      <c r="Z73" s="111"/>
      <c r="AA73" s="111">
        <v>156</v>
      </c>
      <c r="AB73" s="111"/>
      <c r="AC73" s="111">
        <v>241</v>
      </c>
      <c r="AD73" s="111"/>
      <c r="AE73" s="111">
        <f>W73+AC73</f>
        <v>241</v>
      </c>
      <c r="AF73" s="111"/>
      <c r="AG73" s="111">
        <f>AE73+U73</f>
        <v>402</v>
      </c>
    </row>
    <row r="74" spans="2:33" s="48" customFormat="1" ht="12" customHeight="1">
      <c r="B74" s="124">
        <f t="shared" si="2"/>
        <v>0</v>
      </c>
      <c r="C74" s="125"/>
      <c r="D74" s="124">
        <f t="shared" si="3"/>
        <v>0</v>
      </c>
      <c r="E74" s="126"/>
      <c r="F74" s="111">
        <v>0</v>
      </c>
      <c r="G74" s="126"/>
      <c r="H74" s="111">
        <v>0</v>
      </c>
      <c r="I74" s="126"/>
      <c r="J74" s="111">
        <v>0</v>
      </c>
      <c r="K74" s="126"/>
      <c r="L74" s="111">
        <v>0</v>
      </c>
      <c r="M74" s="126"/>
      <c r="N74" s="111">
        <v>0</v>
      </c>
      <c r="O74" s="126"/>
      <c r="P74" s="127" t="s">
        <v>77</v>
      </c>
      <c r="Q74" s="127"/>
      <c r="R74" s="127" t="s">
        <v>78</v>
      </c>
      <c r="S74" s="124"/>
      <c r="T74" s="125"/>
      <c r="U74" s="111">
        <v>0</v>
      </c>
      <c r="V74" s="125"/>
      <c r="W74" s="111">
        <v>0</v>
      </c>
      <c r="X74" s="125"/>
      <c r="Y74" s="111">
        <v>0</v>
      </c>
      <c r="Z74" s="125"/>
      <c r="AA74" s="111">
        <v>0</v>
      </c>
      <c r="AB74" s="125"/>
      <c r="AC74" s="111">
        <v>0</v>
      </c>
      <c r="AD74" s="125"/>
      <c r="AE74" s="124">
        <f>W74+AC74</f>
        <v>0</v>
      </c>
      <c r="AF74" s="125"/>
      <c r="AG74" s="124">
        <f>AE74+U74</f>
        <v>0</v>
      </c>
    </row>
    <row r="75" spans="2:33" s="45" customFormat="1" ht="12" customHeight="1">
      <c r="B75" s="116">
        <f t="shared" si="2"/>
        <v>67</v>
      </c>
      <c r="C75" s="116"/>
      <c r="D75" s="116">
        <f t="shared" si="3"/>
        <v>50</v>
      </c>
      <c r="E75" s="116"/>
      <c r="F75" s="116">
        <f>F77</f>
        <v>50</v>
      </c>
      <c r="G75" s="116"/>
      <c r="H75" s="116">
        <f>H77</f>
        <v>36</v>
      </c>
      <c r="I75" s="116"/>
      <c r="J75" s="116">
        <f>J77</f>
        <v>14</v>
      </c>
      <c r="K75" s="116"/>
      <c r="L75" s="116">
        <f>L77</f>
        <v>0</v>
      </c>
      <c r="M75" s="116"/>
      <c r="N75" s="116">
        <f>N77</f>
        <v>17</v>
      </c>
      <c r="O75" s="117"/>
      <c r="P75" s="102" t="s">
        <v>22</v>
      </c>
      <c r="Q75" s="122" t="s">
        <v>79</v>
      </c>
      <c r="R75" s="102"/>
      <c r="S75" s="117"/>
      <c r="T75" s="117"/>
      <c r="U75" s="116">
        <f>U77</f>
        <v>16</v>
      </c>
      <c r="V75" s="116"/>
      <c r="W75" s="116">
        <f>W77</f>
        <v>0</v>
      </c>
      <c r="X75" s="116"/>
      <c r="Y75" s="116">
        <f>Y77</f>
        <v>2</v>
      </c>
      <c r="Z75" s="116"/>
      <c r="AA75" s="116">
        <f>AA77</f>
        <v>37</v>
      </c>
      <c r="AB75" s="116"/>
      <c r="AC75" s="116">
        <f>AC77</f>
        <v>39</v>
      </c>
      <c r="AD75" s="116"/>
      <c r="AE75" s="116">
        <f>W75+AC75</f>
        <v>39</v>
      </c>
      <c r="AF75" s="116"/>
      <c r="AG75" s="116">
        <f>AE75+U75</f>
        <v>55</v>
      </c>
    </row>
    <row r="76" spans="2:33" s="45" customFormat="1" ht="12" customHeight="1">
      <c r="B76" s="116">
        <f t="shared" si="2"/>
        <v>0</v>
      </c>
      <c r="C76" s="116"/>
      <c r="D76" s="116">
        <f t="shared" si="3"/>
        <v>0</v>
      </c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7"/>
      <c r="P76" s="102"/>
      <c r="Q76" s="122" t="s">
        <v>80</v>
      </c>
      <c r="R76" s="102"/>
      <c r="S76" s="117"/>
      <c r="T76" s="117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</row>
    <row r="77" spans="2:33" s="48" customFormat="1" ht="12" customHeight="1">
      <c r="B77" s="159">
        <f t="shared" si="2"/>
        <v>67</v>
      </c>
      <c r="C77" s="111"/>
      <c r="D77" s="159">
        <f t="shared" si="3"/>
        <v>50</v>
      </c>
      <c r="E77" s="111"/>
      <c r="F77" s="159">
        <v>50</v>
      </c>
      <c r="G77" s="111"/>
      <c r="H77" s="159">
        <v>36</v>
      </c>
      <c r="I77" s="111"/>
      <c r="J77" s="159">
        <v>14</v>
      </c>
      <c r="K77" s="111"/>
      <c r="L77" s="159">
        <v>0</v>
      </c>
      <c r="M77" s="111"/>
      <c r="N77" s="159">
        <v>17</v>
      </c>
      <c r="O77" s="112"/>
      <c r="P77" s="113" t="s">
        <v>81</v>
      </c>
      <c r="Q77" s="123"/>
      <c r="R77" s="113" t="s">
        <v>82</v>
      </c>
      <c r="S77" s="112"/>
      <c r="T77" s="112"/>
      <c r="U77" s="159">
        <v>16</v>
      </c>
      <c r="V77" s="111"/>
      <c r="W77" s="159">
        <v>0</v>
      </c>
      <c r="X77" s="111"/>
      <c r="Y77" s="159">
        <v>2</v>
      </c>
      <c r="Z77" s="111"/>
      <c r="AA77" s="159">
        <v>37</v>
      </c>
      <c r="AB77" s="111"/>
      <c r="AC77" s="159">
        <v>39</v>
      </c>
      <c r="AD77" s="111"/>
      <c r="AE77" s="111">
        <f>W77+AC77</f>
        <v>39</v>
      </c>
      <c r="AF77" s="111"/>
      <c r="AG77" s="111">
        <f>AE77+U77</f>
        <v>55</v>
      </c>
    </row>
    <row r="78" spans="2:33" s="48" customFormat="1" ht="12" customHeight="1">
      <c r="B78" s="114"/>
      <c r="C78" s="69"/>
      <c r="D78" s="114"/>
      <c r="E78" s="67"/>
      <c r="F78" s="114"/>
      <c r="G78" s="67"/>
      <c r="H78" s="114"/>
      <c r="I78" s="67"/>
      <c r="J78" s="114"/>
      <c r="K78" s="67"/>
      <c r="L78" s="114"/>
      <c r="M78" s="67"/>
      <c r="N78" s="114"/>
      <c r="O78" s="67"/>
      <c r="P78" s="115"/>
      <c r="Q78" s="115"/>
      <c r="R78" s="115" t="s">
        <v>83</v>
      </c>
      <c r="S78" s="114"/>
      <c r="T78" s="69"/>
      <c r="U78" s="114"/>
      <c r="V78" s="69"/>
      <c r="W78" s="114"/>
      <c r="X78" s="69"/>
      <c r="Y78" s="114"/>
      <c r="Z78" s="69"/>
      <c r="AA78" s="114"/>
      <c r="AB78" s="69"/>
      <c r="AC78" s="114"/>
      <c r="AD78" s="69"/>
      <c r="AE78" s="114"/>
      <c r="AF78" s="69"/>
      <c r="AG78" s="114"/>
    </row>
    <row r="79" spans="2:33" s="45" customFormat="1" ht="12" customHeight="1">
      <c r="B79" s="116">
        <f aca="true" t="shared" si="4" ref="B79:B84">D79+N79</f>
        <v>9161</v>
      </c>
      <c r="C79" s="116"/>
      <c r="D79" s="116">
        <f aca="true" t="shared" si="5" ref="D79:D84">F79+L79</f>
        <v>6508</v>
      </c>
      <c r="E79" s="116"/>
      <c r="F79" s="116">
        <f>SUM(F80:F83)</f>
        <v>4800</v>
      </c>
      <c r="G79" s="116"/>
      <c r="H79" s="116">
        <f>SUM(H80:H83)</f>
        <v>2967</v>
      </c>
      <c r="I79" s="116"/>
      <c r="J79" s="116">
        <f>SUM(J80:J83)</f>
        <v>1833</v>
      </c>
      <c r="K79" s="116"/>
      <c r="L79" s="116">
        <f>SUM(L80:L83)</f>
        <v>1708</v>
      </c>
      <c r="M79" s="116"/>
      <c r="N79" s="116">
        <f>SUM(N80:N83)</f>
        <v>2653</v>
      </c>
      <c r="O79" s="117"/>
      <c r="P79" s="102" t="s">
        <v>23</v>
      </c>
      <c r="Q79" s="122" t="s">
        <v>24</v>
      </c>
      <c r="R79" s="102"/>
      <c r="S79" s="117"/>
      <c r="T79" s="117"/>
      <c r="U79" s="116">
        <f>SUM(U80:U83)</f>
        <v>9070</v>
      </c>
      <c r="V79" s="116"/>
      <c r="W79" s="116">
        <f>SUM(W80:W83)</f>
        <v>7457</v>
      </c>
      <c r="X79" s="116"/>
      <c r="Y79" s="116">
        <f>SUM(Y80:Y83)</f>
        <v>1364</v>
      </c>
      <c r="Z79" s="116"/>
      <c r="AA79" s="116">
        <f>SUM(AA80:AA83)</f>
        <v>1995</v>
      </c>
      <c r="AB79" s="116"/>
      <c r="AC79" s="116">
        <f>SUM(AC80:AC83)</f>
        <v>3359</v>
      </c>
      <c r="AD79" s="116"/>
      <c r="AE79" s="116">
        <f>W79+AC79</f>
        <v>10816</v>
      </c>
      <c r="AF79" s="116"/>
      <c r="AG79" s="116">
        <f>AE79+U79</f>
        <v>19886</v>
      </c>
    </row>
    <row r="80" spans="2:33" s="48" customFormat="1" ht="12" customHeight="1">
      <c r="B80" s="111">
        <f t="shared" si="4"/>
        <v>447</v>
      </c>
      <c r="C80" s="111"/>
      <c r="D80" s="111">
        <f t="shared" si="5"/>
        <v>312</v>
      </c>
      <c r="E80" s="111"/>
      <c r="F80" s="111">
        <v>312</v>
      </c>
      <c r="G80" s="111"/>
      <c r="H80" s="111">
        <v>204</v>
      </c>
      <c r="I80" s="111"/>
      <c r="J80" s="111">
        <v>108</v>
      </c>
      <c r="K80" s="111"/>
      <c r="L80" s="111">
        <v>0</v>
      </c>
      <c r="M80" s="111"/>
      <c r="N80" s="111">
        <v>135</v>
      </c>
      <c r="O80" s="112"/>
      <c r="P80" s="113" t="s">
        <v>84</v>
      </c>
      <c r="Q80" s="123"/>
      <c r="R80" s="113" t="s">
        <v>85</v>
      </c>
      <c r="S80" s="112"/>
      <c r="T80" s="112"/>
      <c r="U80" s="111">
        <v>25</v>
      </c>
      <c r="V80" s="111"/>
      <c r="W80" s="111">
        <v>0</v>
      </c>
      <c r="X80" s="111"/>
      <c r="Y80" s="111">
        <v>109</v>
      </c>
      <c r="Z80" s="111"/>
      <c r="AA80" s="111">
        <v>152</v>
      </c>
      <c r="AB80" s="111"/>
      <c r="AC80" s="111">
        <v>261</v>
      </c>
      <c r="AD80" s="111"/>
      <c r="AE80" s="111">
        <f>W80+AC80</f>
        <v>261</v>
      </c>
      <c r="AF80" s="111"/>
      <c r="AG80" s="111">
        <f>AE80+U80</f>
        <v>286</v>
      </c>
    </row>
    <row r="81" spans="2:33" s="48" customFormat="1" ht="12" customHeight="1">
      <c r="B81" s="111">
        <f t="shared" si="4"/>
        <v>216</v>
      </c>
      <c r="C81" s="111"/>
      <c r="D81" s="111">
        <f t="shared" si="5"/>
        <v>162</v>
      </c>
      <c r="E81" s="111"/>
      <c r="F81" s="111">
        <v>162</v>
      </c>
      <c r="G81" s="111"/>
      <c r="H81" s="111">
        <v>111</v>
      </c>
      <c r="I81" s="111"/>
      <c r="J81" s="111">
        <v>51</v>
      </c>
      <c r="K81" s="111"/>
      <c r="L81" s="111">
        <v>0</v>
      </c>
      <c r="M81" s="111"/>
      <c r="N81" s="111">
        <v>54</v>
      </c>
      <c r="O81" s="112"/>
      <c r="P81" s="113" t="s">
        <v>86</v>
      </c>
      <c r="Q81" s="123"/>
      <c r="R81" s="113" t="s">
        <v>87</v>
      </c>
      <c r="S81" s="112"/>
      <c r="T81" s="112"/>
      <c r="U81" s="111">
        <v>84</v>
      </c>
      <c r="V81" s="111"/>
      <c r="W81" s="111">
        <v>0</v>
      </c>
      <c r="X81" s="111"/>
      <c r="Y81" s="111">
        <v>52</v>
      </c>
      <c r="Z81" s="111"/>
      <c r="AA81" s="111">
        <v>102</v>
      </c>
      <c r="AB81" s="111"/>
      <c r="AC81" s="111">
        <v>154</v>
      </c>
      <c r="AD81" s="111"/>
      <c r="AE81" s="111">
        <f>W81+AC81</f>
        <v>154</v>
      </c>
      <c r="AF81" s="111"/>
      <c r="AG81" s="111">
        <f>AE81+U81</f>
        <v>238</v>
      </c>
    </row>
    <row r="82" spans="2:33" s="48" customFormat="1" ht="12" customHeight="1">
      <c r="B82" s="111">
        <f t="shared" si="4"/>
        <v>1626</v>
      </c>
      <c r="C82" s="111"/>
      <c r="D82" s="111">
        <f t="shared" si="5"/>
        <v>1626</v>
      </c>
      <c r="E82" s="111"/>
      <c r="F82" s="111">
        <v>0</v>
      </c>
      <c r="G82" s="111"/>
      <c r="H82" s="111">
        <v>0</v>
      </c>
      <c r="I82" s="111"/>
      <c r="J82" s="111">
        <v>0</v>
      </c>
      <c r="K82" s="111"/>
      <c r="L82" s="111">
        <v>1626</v>
      </c>
      <c r="M82" s="111"/>
      <c r="N82" s="111">
        <v>0</v>
      </c>
      <c r="O82" s="112"/>
      <c r="P82" s="113" t="s">
        <v>88</v>
      </c>
      <c r="Q82" s="123"/>
      <c r="R82" s="113" t="s">
        <v>89</v>
      </c>
      <c r="S82" s="112"/>
      <c r="T82" s="112"/>
      <c r="U82" s="111">
        <v>1987</v>
      </c>
      <c r="V82" s="111"/>
      <c r="W82" s="111">
        <v>156</v>
      </c>
      <c r="X82" s="111"/>
      <c r="Y82" s="111">
        <v>0</v>
      </c>
      <c r="Z82" s="111"/>
      <c r="AA82" s="111">
        <v>0</v>
      </c>
      <c r="AB82" s="111"/>
      <c r="AC82" s="111">
        <v>0</v>
      </c>
      <c r="AD82" s="111"/>
      <c r="AE82" s="111">
        <f>W82+AC82</f>
        <v>156</v>
      </c>
      <c r="AF82" s="111"/>
      <c r="AG82" s="111">
        <f>AE82+U82</f>
        <v>2143</v>
      </c>
    </row>
    <row r="83" spans="2:33" s="48" customFormat="1" ht="12" customHeight="1">
      <c r="B83" s="124">
        <f t="shared" si="4"/>
        <v>6872</v>
      </c>
      <c r="C83" s="125"/>
      <c r="D83" s="124">
        <f t="shared" si="5"/>
        <v>4408</v>
      </c>
      <c r="E83" s="126"/>
      <c r="F83" s="124">
        <v>4326</v>
      </c>
      <c r="G83" s="126"/>
      <c r="H83" s="124">
        <v>2652</v>
      </c>
      <c r="I83" s="126"/>
      <c r="J83" s="124">
        <v>1674</v>
      </c>
      <c r="K83" s="126"/>
      <c r="L83" s="124">
        <v>82</v>
      </c>
      <c r="M83" s="126"/>
      <c r="N83" s="124">
        <v>2464</v>
      </c>
      <c r="O83" s="126"/>
      <c r="P83" s="127" t="s">
        <v>90</v>
      </c>
      <c r="Q83" s="127"/>
      <c r="R83" s="127" t="s">
        <v>91</v>
      </c>
      <c r="S83" s="124"/>
      <c r="T83" s="125"/>
      <c r="U83" s="124">
        <v>6974</v>
      </c>
      <c r="V83" s="125"/>
      <c r="W83" s="124">
        <v>7301</v>
      </c>
      <c r="X83" s="125"/>
      <c r="Y83" s="124">
        <v>1203</v>
      </c>
      <c r="Z83" s="125"/>
      <c r="AA83" s="124">
        <v>1741</v>
      </c>
      <c r="AB83" s="125"/>
      <c r="AC83" s="124">
        <v>2944</v>
      </c>
      <c r="AD83" s="125"/>
      <c r="AE83" s="124">
        <f>W83+AC83</f>
        <v>10245</v>
      </c>
      <c r="AF83" s="125"/>
      <c r="AG83" s="124">
        <f>AE83+U83</f>
        <v>17219</v>
      </c>
    </row>
    <row r="84" spans="2:33" s="51" customFormat="1" ht="12" customHeight="1">
      <c r="B84" s="128">
        <f t="shared" si="4"/>
        <v>88877</v>
      </c>
      <c r="C84" s="128"/>
      <c r="D84" s="128">
        <f t="shared" si="5"/>
        <v>31959</v>
      </c>
      <c r="E84" s="128"/>
      <c r="F84" s="107">
        <f>AC40+AC42+AC48+AC59+AC62+AC70+AC72+AC75+AC79-F42-F62-F70-F72-F75-F79</f>
        <v>28876</v>
      </c>
      <c r="G84" s="128"/>
      <c r="H84" s="107">
        <f>AA40+AA42+AA48+AA59+AA62+AA70+AA72+AA75+AA79-H42-H62-H70-H72-H75-H79</f>
        <v>22838</v>
      </c>
      <c r="I84" s="128"/>
      <c r="J84" s="107">
        <f>Y40+Y42+Y48+Y59+Y62+Y70+Y72+Y75+Y79-J42-J62-J70-J72-J75-J79</f>
        <v>6038</v>
      </c>
      <c r="K84" s="128"/>
      <c r="L84" s="107">
        <f>W40+W42+W48+W59+W62+W70+W72+W75+W79-L42-L62-L70-L72-L75-L79</f>
        <v>3083</v>
      </c>
      <c r="M84" s="128"/>
      <c r="N84" s="107">
        <f>U40+U42+U48+U59+U62+U70+U72+U75+U79-N42-N62-N70-N72-N75-N79</f>
        <v>56918</v>
      </c>
      <c r="O84" s="129"/>
      <c r="P84" s="130" t="s">
        <v>141</v>
      </c>
      <c r="Q84" s="131" t="s">
        <v>142</v>
      </c>
      <c r="R84" s="130"/>
      <c r="S84" s="129"/>
      <c r="T84" s="129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</row>
    <row r="85" spans="2:64" s="44" customFormat="1" ht="12" customHeight="1" thickBot="1">
      <c r="B85" s="73"/>
      <c r="C85" s="74"/>
      <c r="D85" s="73"/>
      <c r="E85" s="74"/>
      <c r="F85" s="73"/>
      <c r="G85" s="74"/>
      <c r="H85" s="73"/>
      <c r="I85" s="74"/>
      <c r="J85" s="73"/>
      <c r="K85" s="74"/>
      <c r="L85" s="73"/>
      <c r="M85" s="74"/>
      <c r="N85" s="73"/>
      <c r="O85" s="73"/>
      <c r="P85" s="75"/>
      <c r="Q85" s="75" t="s">
        <v>143</v>
      </c>
      <c r="R85" s="75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</row>
    <row r="86" spans="2:33" s="45" customFormat="1" ht="18">
      <c r="B86" s="132" t="s">
        <v>12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</row>
    <row r="87" spans="2:33" s="45" customFormat="1" ht="21" customHeight="1">
      <c r="B87" s="76" t="s">
        <v>13</v>
      </c>
      <c r="C87" s="76"/>
      <c r="D87" s="77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</row>
    <row r="88" spans="2:33" s="45" customFormat="1" ht="3.75" customHeight="1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1"/>
      <c r="P88" s="82"/>
      <c r="Q88" s="83"/>
      <c r="R88" s="84"/>
      <c r="S88" s="84"/>
      <c r="T88" s="85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</row>
    <row r="89" spans="2:33" s="45" customFormat="1" ht="12.75">
      <c r="B89" s="86" t="s">
        <v>14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8"/>
      <c r="P89" s="89" t="s">
        <v>6</v>
      </c>
      <c r="Q89" s="72"/>
      <c r="R89" s="90" t="s">
        <v>31</v>
      </c>
      <c r="S89" s="90"/>
      <c r="T89" s="91"/>
      <c r="U89" s="92" t="s">
        <v>15</v>
      </c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133"/>
    </row>
    <row r="90" spans="2:33" s="45" customFormat="1" ht="2.25" customHeight="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7"/>
      <c r="Q90" s="88"/>
      <c r="R90" s="87"/>
      <c r="S90" s="87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</row>
    <row r="91" spans="2:33" s="37" customFormat="1" ht="11.25">
      <c r="B91" s="10" t="s">
        <v>107</v>
      </c>
      <c r="C91" s="5"/>
      <c r="D91" s="9" t="s">
        <v>119</v>
      </c>
      <c r="E91" s="9"/>
      <c r="F91" s="9"/>
      <c r="G91" s="9"/>
      <c r="H91" s="9"/>
      <c r="I91" s="9"/>
      <c r="J91" s="9"/>
      <c r="K91" s="9"/>
      <c r="L91" s="9"/>
      <c r="M91" s="5"/>
      <c r="N91" s="9" t="s">
        <v>110</v>
      </c>
      <c r="O91" s="3"/>
      <c r="P91" s="10"/>
      <c r="Q91" s="23"/>
      <c r="R91" s="10" t="s">
        <v>32</v>
      </c>
      <c r="S91" s="10"/>
      <c r="U91" s="9" t="s">
        <v>110</v>
      </c>
      <c r="V91" s="5"/>
      <c r="W91" s="9"/>
      <c r="X91" s="9"/>
      <c r="Y91" s="9"/>
      <c r="Z91" s="9"/>
      <c r="AA91" s="9"/>
      <c r="AB91" s="9"/>
      <c r="AC91" s="9"/>
      <c r="AD91" s="9"/>
      <c r="AE91" s="164" t="s">
        <v>119</v>
      </c>
      <c r="AF91" s="5"/>
      <c r="AG91" s="10" t="s">
        <v>107</v>
      </c>
    </row>
    <row r="92" spans="2:33" s="38" customFormat="1" ht="2.25" customHeight="1">
      <c r="B92" s="23"/>
      <c r="C92" s="5"/>
      <c r="D92" s="3"/>
      <c r="E92" s="3"/>
      <c r="F92" s="3"/>
      <c r="G92" s="3"/>
      <c r="H92" s="3"/>
      <c r="I92" s="3"/>
      <c r="J92" s="3"/>
      <c r="K92" s="3"/>
      <c r="L92" s="3"/>
      <c r="M92" s="5"/>
      <c r="N92" s="3"/>
      <c r="O92" s="3"/>
      <c r="P92" s="10"/>
      <c r="Q92" s="23"/>
      <c r="R92" s="10"/>
      <c r="S92" s="10"/>
      <c r="U92" s="3"/>
      <c r="V92" s="5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23"/>
    </row>
    <row r="93" spans="2:33" s="38" customFormat="1" ht="11.25">
      <c r="B93" s="24" t="s">
        <v>108</v>
      </c>
      <c r="C93" s="5"/>
      <c r="D93" s="25" t="s">
        <v>120</v>
      </c>
      <c r="E93" s="5"/>
      <c r="F93" s="9" t="s">
        <v>152</v>
      </c>
      <c r="G93" s="21"/>
      <c r="H93" s="9"/>
      <c r="I93" s="21"/>
      <c r="J93" s="9"/>
      <c r="K93" s="5"/>
      <c r="L93" s="9" t="s">
        <v>112</v>
      </c>
      <c r="M93" s="5"/>
      <c r="N93" s="9" t="s">
        <v>115</v>
      </c>
      <c r="O93" s="3"/>
      <c r="P93" s="10"/>
      <c r="Q93" s="23"/>
      <c r="R93" s="10"/>
      <c r="S93" s="10"/>
      <c r="U93" s="9" t="s">
        <v>115</v>
      </c>
      <c r="V93" s="5"/>
      <c r="W93" s="9" t="s">
        <v>112</v>
      </c>
      <c r="X93" s="26"/>
      <c r="Y93" s="9" t="s">
        <v>152</v>
      </c>
      <c r="Z93" s="21"/>
      <c r="AA93" s="9"/>
      <c r="AB93" s="21"/>
      <c r="AC93" s="9"/>
      <c r="AD93" s="26"/>
      <c r="AE93" s="25" t="s">
        <v>120</v>
      </c>
      <c r="AF93" s="5"/>
      <c r="AG93" s="24" t="s">
        <v>108</v>
      </c>
    </row>
    <row r="94" spans="2:33" s="38" customFormat="1" ht="2.25" customHeight="1">
      <c r="B94" s="27"/>
      <c r="C94" s="5"/>
      <c r="D94" s="25"/>
      <c r="E94" s="5"/>
      <c r="F94" s="3"/>
      <c r="G94" s="3"/>
      <c r="H94" s="3"/>
      <c r="I94" s="3"/>
      <c r="J94" s="3"/>
      <c r="K94" s="5"/>
      <c r="L94" s="3"/>
      <c r="M94" s="5"/>
      <c r="N94" s="27"/>
      <c r="O94" s="3"/>
      <c r="P94" s="10"/>
      <c r="Q94" s="23"/>
      <c r="R94" s="10"/>
      <c r="S94" s="10"/>
      <c r="U94" s="27"/>
      <c r="V94" s="5"/>
      <c r="W94" s="3"/>
      <c r="X94" s="26"/>
      <c r="Y94" s="3"/>
      <c r="Z94" s="3"/>
      <c r="AA94" s="3"/>
      <c r="AB94" s="3"/>
      <c r="AC94" s="3"/>
      <c r="AD94" s="3"/>
      <c r="AE94" s="25"/>
      <c r="AF94" s="5"/>
      <c r="AG94" s="27"/>
    </row>
    <row r="95" spans="2:33" s="39" customFormat="1" ht="11.25">
      <c r="B95" s="27" t="s">
        <v>109</v>
      </c>
      <c r="C95" s="26"/>
      <c r="D95" s="25"/>
      <c r="E95" s="26"/>
      <c r="F95" s="25" t="s">
        <v>120</v>
      </c>
      <c r="G95" s="4"/>
      <c r="H95" s="9" t="s">
        <v>150</v>
      </c>
      <c r="I95" s="3"/>
      <c r="J95" s="9" t="s">
        <v>151</v>
      </c>
      <c r="K95" s="26"/>
      <c r="L95" s="25" t="s">
        <v>114</v>
      </c>
      <c r="M95" s="26"/>
      <c r="N95" s="25" t="s">
        <v>116</v>
      </c>
      <c r="O95" s="4"/>
      <c r="P95" s="19"/>
      <c r="Q95" s="29"/>
      <c r="R95" s="19"/>
      <c r="S95" s="19"/>
      <c r="U95" s="25" t="s">
        <v>116</v>
      </c>
      <c r="V95" s="26"/>
      <c r="W95" s="25" t="s">
        <v>114</v>
      </c>
      <c r="X95" s="26"/>
      <c r="Y95" s="9" t="s">
        <v>151</v>
      </c>
      <c r="Z95" s="4"/>
      <c r="AA95" s="9" t="s">
        <v>150</v>
      </c>
      <c r="AB95" s="4"/>
      <c r="AC95" s="25" t="s">
        <v>120</v>
      </c>
      <c r="AD95" s="26"/>
      <c r="AE95" s="25"/>
      <c r="AF95" s="26"/>
      <c r="AG95" s="27" t="s">
        <v>109</v>
      </c>
    </row>
    <row r="96" spans="2:33" s="39" customFormat="1" ht="11.25">
      <c r="B96" s="27"/>
      <c r="C96" s="26"/>
      <c r="D96" s="25"/>
      <c r="E96" s="26"/>
      <c r="F96" s="25"/>
      <c r="G96" s="4"/>
      <c r="H96" s="25" t="s">
        <v>153</v>
      </c>
      <c r="I96" s="4"/>
      <c r="J96" s="25" t="s">
        <v>154</v>
      </c>
      <c r="K96" s="26"/>
      <c r="L96" s="25" t="s">
        <v>113</v>
      </c>
      <c r="M96" s="26"/>
      <c r="N96" s="25" t="s">
        <v>117</v>
      </c>
      <c r="O96" s="4"/>
      <c r="P96" s="19"/>
      <c r="Q96" s="29"/>
      <c r="R96" s="19"/>
      <c r="S96" s="19"/>
      <c r="U96" s="25" t="s">
        <v>117</v>
      </c>
      <c r="V96" s="26"/>
      <c r="W96" s="25" t="s">
        <v>113</v>
      </c>
      <c r="X96" s="26"/>
      <c r="Y96" s="25" t="s">
        <v>154</v>
      </c>
      <c r="Z96" s="4"/>
      <c r="AA96" s="25" t="s">
        <v>153</v>
      </c>
      <c r="AB96" s="4"/>
      <c r="AC96" s="25"/>
      <c r="AD96" s="26"/>
      <c r="AE96" s="25"/>
      <c r="AF96" s="26"/>
      <c r="AG96" s="27"/>
    </row>
    <row r="97" spans="2:33" s="39" customFormat="1" ht="11.25">
      <c r="B97" s="27"/>
      <c r="C97" s="26"/>
      <c r="D97" s="25"/>
      <c r="E97" s="26"/>
      <c r="F97" s="25"/>
      <c r="G97" s="4"/>
      <c r="H97" s="25" t="s">
        <v>155</v>
      </c>
      <c r="I97" s="4"/>
      <c r="J97" s="25"/>
      <c r="K97" s="26"/>
      <c r="L97" s="25" t="s">
        <v>111</v>
      </c>
      <c r="M97" s="26"/>
      <c r="N97" s="25" t="s">
        <v>118</v>
      </c>
      <c r="O97" s="4"/>
      <c r="P97" s="19"/>
      <c r="Q97" s="29"/>
      <c r="R97" s="19"/>
      <c r="S97" s="19"/>
      <c r="U97" s="25" t="s">
        <v>118</v>
      </c>
      <c r="V97" s="26"/>
      <c r="W97" s="25" t="s">
        <v>111</v>
      </c>
      <c r="X97" s="26"/>
      <c r="Y97" s="25"/>
      <c r="Z97" s="4"/>
      <c r="AA97" s="25" t="s">
        <v>155</v>
      </c>
      <c r="AB97" s="4"/>
      <c r="AC97" s="25"/>
      <c r="AD97" s="26"/>
      <c r="AE97" s="25"/>
      <c r="AF97" s="26"/>
      <c r="AG97" s="27"/>
    </row>
    <row r="98" spans="2:33" s="45" customFormat="1" ht="2.25" customHeight="1">
      <c r="B98" s="94"/>
      <c r="C98" s="95"/>
      <c r="D98" s="96"/>
      <c r="E98" s="95"/>
      <c r="F98" s="96"/>
      <c r="G98" s="95"/>
      <c r="H98" s="96"/>
      <c r="I98" s="95"/>
      <c r="J98" s="96"/>
      <c r="K98" s="95"/>
      <c r="L98" s="96"/>
      <c r="M98" s="95"/>
      <c r="N98" s="96"/>
      <c r="O98" s="95"/>
      <c r="P98" s="97"/>
      <c r="Q98" s="97"/>
      <c r="R98" s="97"/>
      <c r="S98" s="97"/>
      <c r="T98" s="97"/>
      <c r="U98" s="94"/>
      <c r="V98" s="95"/>
      <c r="W98" s="96"/>
      <c r="X98" s="95"/>
      <c r="Y98" s="96"/>
      <c r="Z98" s="95"/>
      <c r="AA98" s="96"/>
      <c r="AB98" s="95"/>
      <c r="AC98" s="96"/>
      <c r="AD98" s="95"/>
      <c r="AE98" s="96"/>
      <c r="AF98" s="95"/>
      <c r="AG98" s="96"/>
    </row>
    <row r="99" spans="2:33" s="45" customFormat="1" ht="12" customHeight="1">
      <c r="B99" s="98"/>
      <c r="C99" s="99"/>
      <c r="D99" s="98"/>
      <c r="E99" s="63"/>
      <c r="F99" s="98"/>
      <c r="G99" s="63"/>
      <c r="H99" s="98"/>
      <c r="I99" s="63"/>
      <c r="J99" s="98"/>
      <c r="K99" s="63"/>
      <c r="L99" s="98"/>
      <c r="M99" s="63"/>
      <c r="N99" s="98"/>
      <c r="O99" s="63"/>
      <c r="P99" s="93" t="s">
        <v>141</v>
      </c>
      <c r="Q99" s="93" t="s">
        <v>142</v>
      </c>
      <c r="R99" s="134"/>
      <c r="S99" s="98"/>
      <c r="T99" s="99"/>
      <c r="U99" s="98">
        <f>N84</f>
        <v>56918</v>
      </c>
      <c r="V99" s="99"/>
      <c r="W99" s="98">
        <f>L84</f>
        <v>3083</v>
      </c>
      <c r="X99" s="99"/>
      <c r="Y99" s="98">
        <f>J84</f>
        <v>6038</v>
      </c>
      <c r="Z99" s="99"/>
      <c r="AA99" s="98">
        <f>H84</f>
        <v>22838</v>
      </c>
      <c r="AB99" s="99"/>
      <c r="AC99" s="98">
        <f>F84</f>
        <v>28876</v>
      </c>
      <c r="AD99" s="99"/>
      <c r="AE99" s="98">
        <f>W99+AC99</f>
        <v>31959</v>
      </c>
      <c r="AF99" s="99"/>
      <c r="AG99" s="98">
        <f>AE99+U99</f>
        <v>88877</v>
      </c>
    </row>
    <row r="100" spans="2:33" s="45" customFormat="1" ht="12" customHeight="1">
      <c r="B100" s="100"/>
      <c r="C100" s="65"/>
      <c r="D100" s="100"/>
      <c r="E100" s="62"/>
      <c r="F100" s="100"/>
      <c r="G100" s="62"/>
      <c r="H100" s="100"/>
      <c r="I100" s="62"/>
      <c r="J100" s="100"/>
      <c r="K100" s="62"/>
      <c r="L100" s="100"/>
      <c r="M100" s="62"/>
      <c r="N100" s="100"/>
      <c r="O100" s="62"/>
      <c r="P100" s="101"/>
      <c r="Q100" s="101" t="s">
        <v>143</v>
      </c>
      <c r="R100" s="135"/>
      <c r="S100" s="100"/>
      <c r="T100" s="65"/>
      <c r="U100" s="100"/>
      <c r="V100" s="65"/>
      <c r="W100" s="100"/>
      <c r="X100" s="65"/>
      <c r="Y100" s="100"/>
      <c r="Z100" s="65"/>
      <c r="AA100" s="100"/>
      <c r="AB100" s="65"/>
      <c r="AC100" s="100"/>
      <c r="AD100" s="65"/>
      <c r="AE100" s="100"/>
      <c r="AF100" s="65"/>
      <c r="AG100" s="100"/>
    </row>
    <row r="101" spans="2:33" s="38" customFormat="1" ht="12" customHeight="1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7"/>
      <c r="P101" s="102" t="s">
        <v>25</v>
      </c>
      <c r="Q101" s="102" t="s">
        <v>26</v>
      </c>
      <c r="R101" s="102"/>
      <c r="S101" s="117"/>
      <c r="T101" s="117"/>
      <c r="U101" s="116">
        <f>SUM(U102:U104)</f>
        <v>594</v>
      </c>
      <c r="V101" s="116"/>
      <c r="W101" s="116">
        <f>SUM(W102:W104)</f>
        <v>0</v>
      </c>
      <c r="X101" s="116"/>
      <c r="Y101" s="116">
        <f>SUM(Y102:Y104)</f>
        <v>121</v>
      </c>
      <c r="Z101" s="116"/>
      <c r="AA101" s="116">
        <f>SUM(AA102:AA104)</f>
        <v>308</v>
      </c>
      <c r="AB101" s="116"/>
      <c r="AC101" s="116">
        <f>SUM(AC102:AC104)</f>
        <v>429</v>
      </c>
      <c r="AD101" s="116"/>
      <c r="AE101" s="116">
        <f aca="true" t="shared" si="6" ref="AE101:AE108">W101+AC101</f>
        <v>429</v>
      </c>
      <c r="AF101" s="116"/>
      <c r="AG101" s="116">
        <f aca="true" t="shared" si="7" ref="AG101:AG108">AE101+U101</f>
        <v>1023</v>
      </c>
    </row>
    <row r="102" spans="2:33" s="49" customFormat="1" ht="12" customHeight="1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2"/>
      <c r="P102" s="136" t="s">
        <v>92</v>
      </c>
      <c r="Q102" s="136"/>
      <c r="R102" s="137" t="s">
        <v>93</v>
      </c>
      <c r="S102" s="112"/>
      <c r="T102" s="112"/>
      <c r="U102" s="111">
        <v>0</v>
      </c>
      <c r="V102" s="111"/>
      <c r="W102" s="111">
        <v>0</v>
      </c>
      <c r="X102" s="111"/>
      <c r="Y102" s="111">
        <v>0</v>
      </c>
      <c r="Z102" s="111"/>
      <c r="AA102" s="111">
        <v>0</v>
      </c>
      <c r="AB102" s="111"/>
      <c r="AC102" s="111">
        <v>0</v>
      </c>
      <c r="AD102" s="111"/>
      <c r="AE102" s="111">
        <f t="shared" si="6"/>
        <v>0</v>
      </c>
      <c r="AF102" s="111"/>
      <c r="AG102" s="111">
        <f t="shared" si="7"/>
        <v>0</v>
      </c>
    </row>
    <row r="103" spans="2:33" s="49" customFormat="1" ht="12" customHeight="1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2"/>
      <c r="P103" s="136" t="s">
        <v>94</v>
      </c>
      <c r="Q103" s="136"/>
      <c r="R103" s="136" t="s">
        <v>95</v>
      </c>
      <c r="S103" s="112"/>
      <c r="T103" s="112"/>
      <c r="U103" s="111">
        <v>261</v>
      </c>
      <c r="V103" s="111"/>
      <c r="W103" s="111">
        <v>0</v>
      </c>
      <c r="X103" s="111"/>
      <c r="Y103" s="111">
        <v>0</v>
      </c>
      <c r="Z103" s="111"/>
      <c r="AA103" s="111">
        <v>0</v>
      </c>
      <c r="AB103" s="111"/>
      <c r="AC103" s="111">
        <v>0</v>
      </c>
      <c r="AD103" s="111"/>
      <c r="AE103" s="111">
        <f t="shared" si="6"/>
        <v>0</v>
      </c>
      <c r="AF103" s="111"/>
      <c r="AG103" s="111">
        <f t="shared" si="7"/>
        <v>261</v>
      </c>
    </row>
    <row r="104" spans="2:33" s="48" customFormat="1" ht="12" customHeight="1">
      <c r="B104" s="114"/>
      <c r="C104" s="69"/>
      <c r="D104" s="114"/>
      <c r="E104" s="67"/>
      <c r="F104" s="114"/>
      <c r="G104" s="67"/>
      <c r="H104" s="114"/>
      <c r="I104" s="67"/>
      <c r="J104" s="114"/>
      <c r="K104" s="67"/>
      <c r="L104" s="114"/>
      <c r="M104" s="67"/>
      <c r="N104" s="114"/>
      <c r="O104" s="67"/>
      <c r="P104" s="115" t="s">
        <v>96</v>
      </c>
      <c r="Q104" s="115"/>
      <c r="R104" s="115" t="s">
        <v>105</v>
      </c>
      <c r="S104" s="114"/>
      <c r="T104" s="69"/>
      <c r="U104" s="114">
        <v>333</v>
      </c>
      <c r="V104" s="69"/>
      <c r="W104" s="114">
        <v>0</v>
      </c>
      <c r="X104" s="69"/>
      <c r="Y104" s="114">
        <v>121</v>
      </c>
      <c r="Z104" s="69"/>
      <c r="AA104" s="114">
        <v>308</v>
      </c>
      <c r="AB104" s="69"/>
      <c r="AC104" s="114">
        <v>429</v>
      </c>
      <c r="AD104" s="69"/>
      <c r="AE104" s="114">
        <f t="shared" si="6"/>
        <v>429</v>
      </c>
      <c r="AF104" s="69"/>
      <c r="AG104" s="114">
        <f t="shared" si="7"/>
        <v>762</v>
      </c>
    </row>
    <row r="105" spans="2:64" s="53" customFormat="1" ht="12" customHeight="1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7"/>
      <c r="P105" s="102" t="s">
        <v>25</v>
      </c>
      <c r="Q105" s="102" t="s">
        <v>27</v>
      </c>
      <c r="R105" s="102"/>
      <c r="S105" s="117"/>
      <c r="T105" s="117"/>
      <c r="U105" s="116">
        <f>SUM(U106:U108)</f>
        <v>-2142</v>
      </c>
      <c r="V105" s="116"/>
      <c r="W105" s="116">
        <f>SUM(W106:W108)</f>
        <v>-4960</v>
      </c>
      <c r="X105" s="116"/>
      <c r="Y105" s="116">
        <f>SUM(Y106:Y108)</f>
        <v>-291</v>
      </c>
      <c r="Z105" s="116"/>
      <c r="AA105" s="116">
        <f>SUM(AA106:AA108)</f>
        <v>-477</v>
      </c>
      <c r="AB105" s="116"/>
      <c r="AC105" s="116">
        <f>SUM(AC106:AC108)</f>
        <v>-768</v>
      </c>
      <c r="AD105" s="116"/>
      <c r="AE105" s="116">
        <f t="shared" si="6"/>
        <v>-5728</v>
      </c>
      <c r="AF105" s="116"/>
      <c r="AG105" s="116">
        <f t="shared" si="7"/>
        <v>-7870</v>
      </c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</row>
    <row r="106" spans="2:64" s="42" customFormat="1" ht="12" customHeight="1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2"/>
      <c r="P106" s="136" t="s">
        <v>92</v>
      </c>
      <c r="Q106" s="137"/>
      <c r="R106" s="136" t="s">
        <v>93</v>
      </c>
      <c r="S106" s="112"/>
      <c r="T106" s="112"/>
      <c r="U106" s="111">
        <v>0</v>
      </c>
      <c r="V106" s="111"/>
      <c r="W106" s="111">
        <v>0</v>
      </c>
      <c r="X106" s="111"/>
      <c r="Y106" s="111">
        <v>0</v>
      </c>
      <c r="Z106" s="111"/>
      <c r="AA106" s="111">
        <v>0</v>
      </c>
      <c r="AB106" s="111"/>
      <c r="AC106" s="111">
        <v>0</v>
      </c>
      <c r="AD106" s="111"/>
      <c r="AE106" s="111">
        <f t="shared" si="6"/>
        <v>0</v>
      </c>
      <c r="AF106" s="111"/>
      <c r="AG106" s="111">
        <f t="shared" si="7"/>
        <v>0</v>
      </c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</row>
    <row r="107" spans="2:33" s="54" customFormat="1" ht="12" customHeight="1"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2"/>
      <c r="P107" s="136" t="s">
        <v>94</v>
      </c>
      <c r="Q107" s="136"/>
      <c r="R107" s="136" t="s">
        <v>95</v>
      </c>
      <c r="S107" s="112"/>
      <c r="T107" s="112"/>
      <c r="U107" s="111">
        <v>0</v>
      </c>
      <c r="V107" s="111"/>
      <c r="W107" s="111">
        <v>-4960</v>
      </c>
      <c r="X107" s="111"/>
      <c r="Y107" s="111">
        <v>0</v>
      </c>
      <c r="Z107" s="111"/>
      <c r="AA107" s="111">
        <v>0</v>
      </c>
      <c r="AB107" s="111"/>
      <c r="AC107" s="111">
        <v>0</v>
      </c>
      <c r="AD107" s="111"/>
      <c r="AE107" s="111">
        <f t="shared" si="6"/>
        <v>-4960</v>
      </c>
      <c r="AF107" s="111"/>
      <c r="AG107" s="111">
        <f t="shared" si="7"/>
        <v>-4960</v>
      </c>
    </row>
    <row r="108" spans="2:33" s="48" customFormat="1" ht="12" customHeight="1"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2"/>
      <c r="P108" s="136" t="s">
        <v>96</v>
      </c>
      <c r="Q108" s="136"/>
      <c r="R108" s="136" t="s">
        <v>105</v>
      </c>
      <c r="S108" s="112"/>
      <c r="T108" s="112"/>
      <c r="U108" s="124">
        <v>-2142</v>
      </c>
      <c r="V108" s="163"/>
      <c r="W108" s="124">
        <v>0</v>
      </c>
      <c r="X108" s="163"/>
      <c r="Y108" s="124">
        <v>-291</v>
      </c>
      <c r="Z108" s="163"/>
      <c r="AA108" s="124">
        <v>-477</v>
      </c>
      <c r="AB108" s="163"/>
      <c r="AC108" s="124">
        <v>-768</v>
      </c>
      <c r="AD108" s="111"/>
      <c r="AE108" s="111">
        <f t="shared" si="6"/>
        <v>-768</v>
      </c>
      <c r="AF108" s="111"/>
      <c r="AG108" s="111">
        <f t="shared" si="7"/>
        <v>-2910</v>
      </c>
    </row>
    <row r="109" spans="2:33" s="45" customFormat="1" ht="12" customHeight="1">
      <c r="B109" s="138">
        <f>D109+N109</f>
        <v>82030</v>
      </c>
      <c r="C109" s="138"/>
      <c r="D109" s="138">
        <f>F109+L109</f>
        <v>26660</v>
      </c>
      <c r="E109" s="138"/>
      <c r="F109" s="138">
        <f>AC99+AC101+AC105</f>
        <v>28537</v>
      </c>
      <c r="G109" s="138"/>
      <c r="H109" s="138">
        <f>AA99+AA101+AA105</f>
        <v>22669</v>
      </c>
      <c r="I109" s="138"/>
      <c r="J109" s="138">
        <f>Y99+Y101+Y105</f>
        <v>5868</v>
      </c>
      <c r="K109" s="138"/>
      <c r="L109" s="138">
        <f>W99+W101+W105</f>
        <v>-1877</v>
      </c>
      <c r="M109" s="138"/>
      <c r="N109" s="138">
        <f>U99+U101+U105</f>
        <v>55370</v>
      </c>
      <c r="O109" s="129"/>
      <c r="P109" s="139" t="s">
        <v>28</v>
      </c>
      <c r="Q109" s="139" t="s">
        <v>97</v>
      </c>
      <c r="R109" s="139"/>
      <c r="S109" s="117"/>
      <c r="T109" s="117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</row>
    <row r="110" spans="2:33" s="45" customFormat="1" ht="12" customHeight="1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7"/>
      <c r="P110" s="140"/>
      <c r="Q110" s="140" t="s">
        <v>98</v>
      </c>
      <c r="R110" s="140"/>
      <c r="S110" s="117"/>
      <c r="T110" s="117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</row>
    <row r="111" spans="2:64" s="56" customFormat="1" ht="12" customHeight="1" thickBot="1">
      <c r="B111" s="141"/>
      <c r="C111" s="142"/>
      <c r="D111" s="141"/>
      <c r="E111" s="142"/>
      <c r="F111" s="141"/>
      <c r="G111" s="142"/>
      <c r="H111" s="141"/>
      <c r="I111" s="142"/>
      <c r="J111" s="141"/>
      <c r="K111" s="142"/>
      <c r="L111" s="141"/>
      <c r="M111" s="142"/>
      <c r="N111" s="141"/>
      <c r="O111" s="141"/>
      <c r="P111" s="143"/>
      <c r="Q111" s="143" t="s">
        <v>99</v>
      </c>
      <c r="R111" s="143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</row>
    <row r="112" spans="2:33" s="45" customFormat="1" ht="21" customHeight="1">
      <c r="B112" s="76" t="s">
        <v>16</v>
      </c>
      <c r="C112" s="76"/>
      <c r="D112" s="77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</row>
    <row r="113" spans="2:33" s="45" customFormat="1" ht="3.75" customHeight="1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1"/>
      <c r="P113" s="82"/>
      <c r="Q113" s="83"/>
      <c r="R113" s="84"/>
      <c r="S113" s="84"/>
      <c r="T113" s="85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</row>
    <row r="114" spans="2:33" s="45" customFormat="1" ht="12.75">
      <c r="B114" s="86" t="s">
        <v>14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8"/>
      <c r="P114" s="89" t="s">
        <v>6</v>
      </c>
      <c r="Q114" s="72"/>
      <c r="R114" s="90" t="s">
        <v>31</v>
      </c>
      <c r="S114" s="90"/>
      <c r="T114" s="91"/>
      <c r="U114" s="92" t="s">
        <v>15</v>
      </c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133"/>
    </row>
    <row r="115" spans="2:33" s="45" customFormat="1" ht="2.25" customHeight="1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7"/>
      <c r="Q115" s="88"/>
      <c r="R115" s="87"/>
      <c r="S115" s="87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</row>
    <row r="116" spans="2:33" s="37" customFormat="1" ht="11.25">
      <c r="B116" s="10" t="s">
        <v>107</v>
      </c>
      <c r="C116" s="5"/>
      <c r="D116" s="9" t="s">
        <v>119</v>
      </c>
      <c r="E116" s="9"/>
      <c r="F116" s="9"/>
      <c r="G116" s="9"/>
      <c r="H116" s="9"/>
      <c r="I116" s="9"/>
      <c r="J116" s="9"/>
      <c r="K116" s="9"/>
      <c r="L116" s="9"/>
      <c r="M116" s="5"/>
      <c r="N116" s="9" t="s">
        <v>110</v>
      </c>
      <c r="O116" s="3"/>
      <c r="P116" s="10"/>
      <c r="Q116" s="23"/>
      <c r="R116" s="10" t="s">
        <v>32</v>
      </c>
      <c r="S116" s="10"/>
      <c r="U116" s="9" t="s">
        <v>110</v>
      </c>
      <c r="V116" s="5"/>
      <c r="W116" s="9"/>
      <c r="X116" s="9"/>
      <c r="Y116" s="9"/>
      <c r="Z116" s="9"/>
      <c r="AA116" s="9"/>
      <c r="AB116" s="9"/>
      <c r="AC116" s="9"/>
      <c r="AD116" s="9"/>
      <c r="AE116" s="164" t="s">
        <v>119</v>
      </c>
      <c r="AF116" s="5"/>
      <c r="AG116" s="10" t="s">
        <v>107</v>
      </c>
    </row>
    <row r="117" spans="2:33" s="38" customFormat="1" ht="2.25" customHeight="1">
      <c r="B117" s="23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10"/>
      <c r="Q117" s="23"/>
      <c r="R117" s="10"/>
      <c r="S117" s="10"/>
      <c r="U117" s="3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23"/>
    </row>
    <row r="118" spans="2:33" s="38" customFormat="1" ht="11.25">
      <c r="B118" s="24" t="s">
        <v>108</v>
      </c>
      <c r="C118" s="5"/>
      <c r="D118" s="25" t="s">
        <v>120</v>
      </c>
      <c r="E118" s="5"/>
      <c r="F118" s="9" t="s">
        <v>152</v>
      </c>
      <c r="G118" s="21"/>
      <c r="H118" s="9"/>
      <c r="I118" s="21"/>
      <c r="J118" s="9"/>
      <c r="K118" s="5"/>
      <c r="L118" s="9" t="s">
        <v>112</v>
      </c>
      <c r="M118" s="5"/>
      <c r="N118" s="9" t="s">
        <v>115</v>
      </c>
      <c r="O118" s="3"/>
      <c r="P118" s="10"/>
      <c r="Q118" s="23"/>
      <c r="R118" s="10"/>
      <c r="S118" s="10"/>
      <c r="U118" s="9" t="s">
        <v>115</v>
      </c>
      <c r="V118" s="5"/>
      <c r="W118" s="9" t="s">
        <v>112</v>
      </c>
      <c r="X118" s="26"/>
      <c r="Y118" s="9" t="s">
        <v>152</v>
      </c>
      <c r="Z118" s="21"/>
      <c r="AA118" s="9"/>
      <c r="AB118" s="21"/>
      <c r="AC118" s="9"/>
      <c r="AD118" s="26"/>
      <c r="AE118" s="25" t="s">
        <v>120</v>
      </c>
      <c r="AF118" s="5"/>
      <c r="AG118" s="24" t="s">
        <v>108</v>
      </c>
    </row>
    <row r="119" spans="2:33" s="38" customFormat="1" ht="2.25" customHeight="1">
      <c r="B119" s="27"/>
      <c r="C119" s="5"/>
      <c r="D119" s="25"/>
      <c r="E119" s="5"/>
      <c r="F119" s="3"/>
      <c r="G119" s="3"/>
      <c r="H119" s="3"/>
      <c r="I119" s="3"/>
      <c r="J119" s="3"/>
      <c r="K119" s="5"/>
      <c r="L119" s="3"/>
      <c r="M119" s="5"/>
      <c r="N119" s="27"/>
      <c r="O119" s="3"/>
      <c r="P119" s="10"/>
      <c r="Q119" s="23"/>
      <c r="R119" s="10"/>
      <c r="S119" s="10"/>
      <c r="U119" s="27"/>
      <c r="V119" s="5"/>
      <c r="W119" s="3"/>
      <c r="X119" s="26"/>
      <c r="Y119" s="3"/>
      <c r="Z119" s="3"/>
      <c r="AA119" s="3"/>
      <c r="AB119" s="3"/>
      <c r="AC119" s="3"/>
      <c r="AD119" s="3"/>
      <c r="AE119" s="25"/>
      <c r="AF119" s="5"/>
      <c r="AG119" s="27"/>
    </row>
    <row r="120" spans="2:33" s="39" customFormat="1" ht="11.25">
      <c r="B120" s="27" t="s">
        <v>109</v>
      </c>
      <c r="C120" s="26"/>
      <c r="D120" s="25"/>
      <c r="E120" s="26"/>
      <c r="F120" s="25" t="s">
        <v>120</v>
      </c>
      <c r="G120" s="4"/>
      <c r="H120" s="9" t="s">
        <v>150</v>
      </c>
      <c r="I120" s="3"/>
      <c r="J120" s="9" t="s">
        <v>151</v>
      </c>
      <c r="K120" s="26"/>
      <c r="L120" s="25" t="s">
        <v>114</v>
      </c>
      <c r="M120" s="26"/>
      <c r="N120" s="25" t="s">
        <v>116</v>
      </c>
      <c r="O120" s="4"/>
      <c r="P120" s="19"/>
      <c r="Q120" s="29"/>
      <c r="R120" s="19"/>
      <c r="S120" s="19"/>
      <c r="U120" s="25" t="s">
        <v>116</v>
      </c>
      <c r="V120" s="26"/>
      <c r="W120" s="25" t="s">
        <v>114</v>
      </c>
      <c r="X120" s="26"/>
      <c r="Y120" s="9" t="s">
        <v>151</v>
      </c>
      <c r="Z120" s="4"/>
      <c r="AA120" s="9" t="s">
        <v>150</v>
      </c>
      <c r="AB120" s="4"/>
      <c r="AC120" s="25" t="s">
        <v>120</v>
      </c>
      <c r="AD120" s="26"/>
      <c r="AE120" s="25"/>
      <c r="AF120" s="26"/>
      <c r="AG120" s="27" t="s">
        <v>109</v>
      </c>
    </row>
    <row r="121" spans="2:33" s="39" customFormat="1" ht="11.25">
      <c r="B121" s="27"/>
      <c r="C121" s="26"/>
      <c r="D121" s="25"/>
      <c r="E121" s="26"/>
      <c r="F121" s="25"/>
      <c r="G121" s="4"/>
      <c r="H121" s="25" t="s">
        <v>153</v>
      </c>
      <c r="I121" s="4"/>
      <c r="J121" s="25" t="s">
        <v>154</v>
      </c>
      <c r="K121" s="26"/>
      <c r="L121" s="25" t="s">
        <v>113</v>
      </c>
      <c r="M121" s="26"/>
      <c r="N121" s="25" t="s">
        <v>117</v>
      </c>
      <c r="O121" s="4"/>
      <c r="P121" s="19"/>
      <c r="Q121" s="29"/>
      <c r="R121" s="19"/>
      <c r="S121" s="19"/>
      <c r="U121" s="25" t="s">
        <v>117</v>
      </c>
      <c r="V121" s="26"/>
      <c r="W121" s="25" t="s">
        <v>113</v>
      </c>
      <c r="X121" s="26"/>
      <c r="Y121" s="25" t="s">
        <v>154</v>
      </c>
      <c r="Z121" s="4"/>
      <c r="AA121" s="25" t="s">
        <v>153</v>
      </c>
      <c r="AB121" s="4"/>
      <c r="AC121" s="25"/>
      <c r="AD121" s="26"/>
      <c r="AE121" s="25"/>
      <c r="AF121" s="26"/>
      <c r="AG121" s="27"/>
    </row>
    <row r="122" spans="2:33" s="39" customFormat="1" ht="11.25">
      <c r="B122" s="27"/>
      <c r="C122" s="26"/>
      <c r="D122" s="25"/>
      <c r="E122" s="26"/>
      <c r="F122" s="25"/>
      <c r="G122" s="4"/>
      <c r="H122" s="25" t="s">
        <v>155</v>
      </c>
      <c r="I122" s="4"/>
      <c r="J122" s="25"/>
      <c r="K122" s="26"/>
      <c r="L122" s="25" t="s">
        <v>111</v>
      </c>
      <c r="M122" s="26"/>
      <c r="N122" s="25" t="s">
        <v>118</v>
      </c>
      <c r="O122" s="4"/>
      <c r="P122" s="19"/>
      <c r="Q122" s="29"/>
      <c r="R122" s="19"/>
      <c r="S122" s="19"/>
      <c r="U122" s="25" t="s">
        <v>118</v>
      </c>
      <c r="V122" s="26"/>
      <c r="W122" s="25" t="s">
        <v>111</v>
      </c>
      <c r="X122" s="26"/>
      <c r="Y122" s="25"/>
      <c r="Z122" s="4"/>
      <c r="AA122" s="25" t="s">
        <v>155</v>
      </c>
      <c r="AB122" s="4"/>
      <c r="AC122" s="25"/>
      <c r="AD122" s="26"/>
      <c r="AE122" s="25"/>
      <c r="AF122" s="26"/>
      <c r="AG122" s="27"/>
    </row>
    <row r="123" spans="2:33" s="45" customFormat="1" ht="2.25" customHeight="1">
      <c r="B123" s="94"/>
      <c r="C123" s="95"/>
      <c r="D123" s="96"/>
      <c r="E123" s="95"/>
      <c r="F123" s="96"/>
      <c r="G123" s="95"/>
      <c r="H123" s="96"/>
      <c r="I123" s="95"/>
      <c r="J123" s="96"/>
      <c r="K123" s="95"/>
      <c r="L123" s="96"/>
      <c r="M123" s="95"/>
      <c r="N123" s="96"/>
      <c r="O123" s="95"/>
      <c r="P123" s="97"/>
      <c r="Q123" s="97"/>
      <c r="R123" s="97"/>
      <c r="S123" s="97"/>
      <c r="T123" s="97"/>
      <c r="U123" s="94"/>
      <c r="V123" s="95"/>
      <c r="W123" s="96"/>
      <c r="X123" s="95"/>
      <c r="Y123" s="96"/>
      <c r="Z123" s="95"/>
      <c r="AA123" s="96"/>
      <c r="AB123" s="95"/>
      <c r="AC123" s="96"/>
      <c r="AD123" s="95"/>
      <c r="AE123" s="96"/>
      <c r="AF123" s="95"/>
      <c r="AG123" s="96"/>
    </row>
    <row r="124" spans="2:33" ht="12" customHeight="1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P124" s="144" t="s">
        <v>28</v>
      </c>
      <c r="Q124" s="145" t="s">
        <v>97</v>
      </c>
      <c r="R124" s="145"/>
      <c r="S124" s="146"/>
      <c r="U124" s="147">
        <f>N109</f>
        <v>55370</v>
      </c>
      <c r="V124" s="147"/>
      <c r="W124" s="147">
        <f>L109</f>
        <v>-1877</v>
      </c>
      <c r="X124" s="147"/>
      <c r="Y124" s="147">
        <f>J109</f>
        <v>5868</v>
      </c>
      <c r="Z124" s="147"/>
      <c r="AA124" s="147">
        <f>H109</f>
        <v>22669</v>
      </c>
      <c r="AB124" s="147"/>
      <c r="AC124" s="147">
        <f>F109</f>
        <v>28537</v>
      </c>
      <c r="AD124" s="147"/>
      <c r="AE124" s="147">
        <f>W124+AC124</f>
        <v>26660</v>
      </c>
      <c r="AF124" s="147"/>
      <c r="AG124" s="147">
        <f>AE124+U124</f>
        <v>82030</v>
      </c>
    </row>
    <row r="125" spans="2:33" ht="12" customHeight="1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P125" s="148"/>
      <c r="Q125" s="149" t="s">
        <v>98</v>
      </c>
      <c r="R125" s="149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</row>
    <row r="126" spans="2:33" s="57" customFormat="1" ht="12" customHeight="1">
      <c r="B126" s="150"/>
      <c r="C126" s="151"/>
      <c r="D126" s="150"/>
      <c r="E126" s="152"/>
      <c r="F126" s="150"/>
      <c r="G126" s="152"/>
      <c r="H126" s="150"/>
      <c r="I126" s="152"/>
      <c r="J126" s="150"/>
      <c r="K126" s="152"/>
      <c r="L126" s="150"/>
      <c r="M126" s="152"/>
      <c r="N126" s="150"/>
      <c r="O126" s="152"/>
      <c r="P126" s="153"/>
      <c r="Q126" s="153" t="s">
        <v>99</v>
      </c>
      <c r="R126" s="153"/>
      <c r="S126" s="150"/>
      <c r="T126" s="151"/>
      <c r="U126" s="150"/>
      <c r="V126" s="151"/>
      <c r="W126" s="150"/>
      <c r="X126" s="151"/>
      <c r="Y126" s="150"/>
      <c r="Z126" s="151"/>
      <c r="AA126" s="150"/>
      <c r="AB126" s="151"/>
      <c r="AC126" s="150"/>
      <c r="AD126" s="151"/>
      <c r="AE126" s="150"/>
      <c r="AF126" s="151"/>
      <c r="AG126" s="150"/>
    </row>
    <row r="127" spans="2:33" s="39" customFormat="1" ht="12" customHeight="1">
      <c r="B127" s="116">
        <f>D127+N127</f>
        <v>-521</v>
      </c>
      <c r="C127" s="116"/>
      <c r="D127" s="116">
        <f>F127+L127</f>
        <v>-340</v>
      </c>
      <c r="E127" s="116"/>
      <c r="F127" s="116">
        <v>-340</v>
      </c>
      <c r="G127" s="116"/>
      <c r="H127" s="116">
        <v>-281</v>
      </c>
      <c r="I127" s="116"/>
      <c r="J127" s="116">
        <v>-59</v>
      </c>
      <c r="K127" s="116"/>
      <c r="L127" s="116">
        <v>0</v>
      </c>
      <c r="M127" s="116"/>
      <c r="N127" s="116">
        <v>-181</v>
      </c>
      <c r="O127" s="117"/>
      <c r="P127" s="154" t="s">
        <v>29</v>
      </c>
      <c r="Q127" s="154" t="s">
        <v>100</v>
      </c>
      <c r="R127" s="154"/>
      <c r="S127" s="117"/>
      <c r="T127" s="117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</row>
    <row r="128" spans="2:33" s="39" customFormat="1" ht="12" customHeight="1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7"/>
      <c r="P128" s="155"/>
      <c r="Q128" s="156" t="s">
        <v>101</v>
      </c>
      <c r="R128" s="156"/>
      <c r="S128" s="117"/>
      <c r="T128" s="117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</row>
    <row r="129" spans="2:33" s="40" customFormat="1" ht="12" customHeight="1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7"/>
      <c r="P129" s="155"/>
      <c r="Q129" s="156" t="s">
        <v>102</v>
      </c>
      <c r="R129" s="156"/>
      <c r="S129" s="117"/>
      <c r="T129" s="117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</row>
    <row r="130" spans="2:64" s="37" customFormat="1" ht="12" customHeight="1">
      <c r="B130" s="128">
        <f>D130+N130</f>
        <v>82551</v>
      </c>
      <c r="C130" s="116"/>
      <c r="D130" s="128">
        <f>F130+L130</f>
        <v>27000</v>
      </c>
      <c r="E130" s="116"/>
      <c r="F130" s="128">
        <f>AC124-F127</f>
        <v>28877</v>
      </c>
      <c r="G130" s="116"/>
      <c r="H130" s="128">
        <f>AA124-H127</f>
        <v>22950</v>
      </c>
      <c r="I130" s="116"/>
      <c r="J130" s="128">
        <f>Y124-J127</f>
        <v>5927</v>
      </c>
      <c r="K130" s="116"/>
      <c r="L130" s="128">
        <f>W124-L127</f>
        <v>-1877</v>
      </c>
      <c r="M130" s="116"/>
      <c r="N130" s="128">
        <f>U124-N127</f>
        <v>55551</v>
      </c>
      <c r="O130" s="117"/>
      <c r="P130" s="157" t="s">
        <v>30</v>
      </c>
      <c r="Q130" s="157" t="s">
        <v>103</v>
      </c>
      <c r="R130" s="157"/>
      <c r="S130" s="117"/>
      <c r="T130" s="117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</row>
    <row r="131" spans="2:64" s="44" customFormat="1" ht="12" customHeight="1" thickBot="1">
      <c r="B131" s="73"/>
      <c r="C131" s="74"/>
      <c r="D131" s="73"/>
      <c r="E131" s="74"/>
      <c r="F131" s="73"/>
      <c r="G131" s="74"/>
      <c r="H131" s="73"/>
      <c r="I131" s="74"/>
      <c r="J131" s="73"/>
      <c r="K131" s="74"/>
      <c r="L131" s="73"/>
      <c r="M131" s="74"/>
      <c r="N131" s="73"/>
      <c r="O131" s="73"/>
      <c r="P131" s="75"/>
      <c r="Q131" s="75" t="s">
        <v>104</v>
      </c>
      <c r="R131" s="75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</row>
    <row r="132" spans="2:64" s="37" customFormat="1" ht="12" customHeight="1">
      <c r="B132" s="15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</row>
    <row r="133" spans="2:64" s="37" customFormat="1" ht="12" customHeight="1">
      <c r="B133" s="160">
        <v>0</v>
      </c>
      <c r="C133" s="161">
        <f>IF(B133="(P)","Estimación provisional",IF(B133="(A)","Estimación avance",""))</f>
      </c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</row>
    <row r="134" spans="2:64" s="53" customFormat="1" ht="12" customHeight="1">
      <c r="B134" s="160" t="s">
        <v>156</v>
      </c>
      <c r="C134" s="161" t="s">
        <v>188</v>
      </c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</row>
    <row r="135" spans="2:64" s="37" customFormat="1" ht="12" customHeight="1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</row>
    <row r="137" spans="2:33" s="45" customFormat="1" ht="12" customHeight="1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</row>
    <row r="138" spans="2:33" s="45" customFormat="1" ht="12" customHeight="1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</row>
    <row r="139" spans="2:33" s="45" customFormat="1" ht="12" customHeight="1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</row>
    <row r="140" spans="2:33" s="45" customFormat="1" ht="12" customHeight="1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</row>
    <row r="141" spans="2:33" s="45" customFormat="1" ht="12" customHeight="1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</row>
    <row r="142" spans="2:33" s="45" customFormat="1" ht="12" customHeight="1">
      <c r="B142" s="158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</row>
    <row r="143" spans="2:33" s="45" customFormat="1" ht="12" customHeight="1">
      <c r="B143" s="15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</row>
    <row r="144" spans="2:33" s="45" customFormat="1" ht="12" customHeight="1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</row>
    <row r="145" spans="2:33" s="45" customFormat="1" ht="12" customHeight="1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</row>
    <row r="146" spans="2:33" s="45" customFormat="1" ht="12" customHeight="1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</row>
    <row r="147" spans="2:33" s="45" customFormat="1" ht="12" customHeight="1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</row>
    <row r="148" spans="2:33" s="45" customFormat="1" ht="12" customHeight="1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</row>
    <row r="149" spans="2:64" s="53" customFormat="1" ht="12" customHeight="1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</row>
    <row r="151" spans="2:64" s="37" customFormat="1" ht="12" customHeight="1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</row>
  </sheetData>
  <sheetProtection/>
  <printOptions/>
  <pageMargins left="0.9448818897637796" right="0.11811023622047245" top="0.2362204724409449" bottom="0.3937007874015748" header="0" footer="0.1968503937007874"/>
  <pageSetup horizontalDpi="600" verticalDpi="600" orientation="landscape" paperSize="9" scale="69" r:id="rId1"/>
  <headerFooter alignWithMargins="0">
    <oddFooter>&amp;R&amp;9INE - &amp;D</oddFooter>
  </headerFooter>
  <rowBreaks count="2" manualBreakCount="2">
    <brk id="27" min="1" max="32" man="1"/>
    <brk id="85" min="1" max="3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BN151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3.421875" style="33" customWidth="1"/>
    <col min="2" max="2" width="9.8515625" style="117" customWidth="1"/>
    <col min="3" max="3" width="0.5625" style="117" customWidth="1"/>
    <col min="4" max="4" width="9.57421875" style="117" customWidth="1"/>
    <col min="5" max="5" width="0.42578125" style="117" customWidth="1"/>
    <col min="6" max="6" width="10.57421875" style="117" customWidth="1"/>
    <col min="7" max="7" width="0.5625" style="117" customWidth="1"/>
    <col min="8" max="8" width="10.57421875" style="117" customWidth="1"/>
    <col min="9" max="9" width="0.5625" style="117" customWidth="1"/>
    <col min="10" max="10" width="10.57421875" style="117" customWidth="1"/>
    <col min="11" max="11" width="0.5625" style="117" customWidth="1"/>
    <col min="12" max="12" width="10.57421875" style="117" customWidth="1"/>
    <col min="13" max="13" width="0.5625" style="117" customWidth="1"/>
    <col min="14" max="14" width="11.421875" style="117" customWidth="1"/>
    <col min="15" max="15" width="0.5625" style="117" customWidth="1"/>
    <col min="16" max="16" width="7.28125" style="117" customWidth="1"/>
    <col min="17" max="17" width="0.5625" style="117" customWidth="1"/>
    <col min="18" max="18" width="3.57421875" style="117" customWidth="1"/>
    <col min="19" max="19" width="27.00390625" style="117" customWidth="1"/>
    <col min="20" max="20" width="0.5625" style="117" customWidth="1"/>
    <col min="21" max="21" width="11.421875" style="117" customWidth="1"/>
    <col min="22" max="22" width="0.5625" style="117" customWidth="1"/>
    <col min="23" max="23" width="10.00390625" style="117" bestFit="1" customWidth="1"/>
    <col min="24" max="24" width="0.5625" style="117" customWidth="1"/>
    <col min="25" max="25" width="10.00390625" style="117" bestFit="1" customWidth="1"/>
    <col min="26" max="26" width="0.5625" style="117" customWidth="1"/>
    <col min="27" max="27" width="10.00390625" style="117" bestFit="1" customWidth="1"/>
    <col min="28" max="28" width="0.5625" style="117" customWidth="1"/>
    <col min="29" max="29" width="12.140625" style="117" bestFit="1" customWidth="1"/>
    <col min="30" max="30" width="0.5625" style="117" customWidth="1"/>
    <col min="31" max="31" width="8.7109375" style="117" customWidth="1"/>
    <col min="32" max="32" width="0.5625" style="117" customWidth="1"/>
    <col min="33" max="33" width="10.00390625" style="117" bestFit="1" customWidth="1"/>
    <col min="34" max="16384" width="11.421875" style="33" customWidth="1"/>
  </cols>
  <sheetData>
    <row r="2" spans="2:66" ht="24.75" customHeight="1">
      <c r="B2" s="17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20.25" customHeight="1">
      <c r="B3" s="172" t="s">
        <v>106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31" t="s">
        <v>177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32" t="s">
        <v>146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33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2:33" ht="17.25" customHeight="1">
      <c r="B7" s="3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2:33" ht="17.25" customHeight="1">
      <c r="B8" s="35" t="s">
        <v>121</v>
      </c>
      <c r="C8" s="35"/>
      <c r="D8" s="28"/>
      <c r="E8" s="14"/>
      <c r="F8" s="14"/>
      <c r="G8" s="14"/>
      <c r="H8" s="14"/>
      <c r="I8" s="14"/>
      <c r="J8" s="14"/>
      <c r="K8" s="14"/>
      <c r="L8" s="14"/>
      <c r="M8" s="14"/>
      <c r="N8" s="14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2:33" s="1" customFormat="1" ht="3.7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2:33" s="37" customFormat="1" ht="12" customHeight="1">
      <c r="B10" s="20" t="s">
        <v>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6</v>
      </c>
      <c r="Q10" s="13"/>
      <c r="R10" s="19" t="s">
        <v>31</v>
      </c>
      <c r="S10" s="19"/>
      <c r="U10" s="20" t="s">
        <v>9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0"/>
    </row>
    <row r="11" spans="2:19" s="37" customFormat="1" ht="2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2:33" s="37" customFormat="1" ht="11.25">
      <c r="B12" s="10" t="s">
        <v>107</v>
      </c>
      <c r="C12" s="5"/>
      <c r="D12" s="9" t="s">
        <v>119</v>
      </c>
      <c r="E12" s="9"/>
      <c r="F12" s="9"/>
      <c r="G12" s="9"/>
      <c r="H12" s="9"/>
      <c r="I12" s="9"/>
      <c r="J12" s="9"/>
      <c r="K12" s="9"/>
      <c r="L12" s="9"/>
      <c r="M12" s="5"/>
      <c r="N12" s="9" t="s">
        <v>110</v>
      </c>
      <c r="O12" s="3"/>
      <c r="P12" s="10"/>
      <c r="Q12" s="23"/>
      <c r="R12" s="10" t="s">
        <v>32</v>
      </c>
      <c r="S12" s="10"/>
      <c r="U12" s="9" t="s">
        <v>110</v>
      </c>
      <c r="V12" s="5"/>
      <c r="W12" s="9"/>
      <c r="X12" s="9"/>
      <c r="Y12" s="9"/>
      <c r="Z12" s="9"/>
      <c r="AA12" s="9"/>
      <c r="AB12" s="9"/>
      <c r="AC12" s="9"/>
      <c r="AD12" s="9"/>
      <c r="AE12" s="164" t="s">
        <v>119</v>
      </c>
      <c r="AF12" s="5"/>
      <c r="AG12" s="10" t="s">
        <v>107</v>
      </c>
    </row>
    <row r="13" spans="2:33" s="38" customFormat="1" ht="2.25" customHeight="1">
      <c r="B13" s="23"/>
      <c r="C13" s="5"/>
      <c r="D13" s="3"/>
      <c r="E13" s="3"/>
      <c r="F13" s="3"/>
      <c r="G13" s="3"/>
      <c r="H13" s="3"/>
      <c r="I13" s="3"/>
      <c r="J13" s="3"/>
      <c r="K13" s="3"/>
      <c r="L13" s="3"/>
      <c r="M13" s="5"/>
      <c r="N13" s="3"/>
      <c r="O13" s="3"/>
      <c r="P13" s="10"/>
      <c r="Q13" s="23"/>
      <c r="R13" s="10"/>
      <c r="S13" s="10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23"/>
    </row>
    <row r="14" spans="2:33" s="38" customFormat="1" ht="11.25">
      <c r="B14" s="24" t="s">
        <v>108</v>
      </c>
      <c r="C14" s="5"/>
      <c r="D14" s="25" t="s">
        <v>120</v>
      </c>
      <c r="E14" s="5"/>
      <c r="F14" s="9" t="s">
        <v>152</v>
      </c>
      <c r="G14" s="21"/>
      <c r="H14" s="9"/>
      <c r="I14" s="21"/>
      <c r="J14" s="9"/>
      <c r="K14" s="5"/>
      <c r="L14" s="9" t="s">
        <v>112</v>
      </c>
      <c r="M14" s="5"/>
      <c r="N14" s="9" t="s">
        <v>115</v>
      </c>
      <c r="O14" s="3"/>
      <c r="P14" s="10"/>
      <c r="Q14" s="23"/>
      <c r="R14" s="10"/>
      <c r="S14" s="10"/>
      <c r="U14" s="9" t="s">
        <v>115</v>
      </c>
      <c r="V14" s="5"/>
      <c r="W14" s="9" t="s">
        <v>112</v>
      </c>
      <c r="X14" s="26"/>
      <c r="Y14" s="9" t="s">
        <v>152</v>
      </c>
      <c r="Z14" s="21"/>
      <c r="AA14" s="9"/>
      <c r="AB14" s="21"/>
      <c r="AC14" s="9"/>
      <c r="AD14" s="26"/>
      <c r="AE14" s="25" t="s">
        <v>120</v>
      </c>
      <c r="AF14" s="5"/>
      <c r="AG14" s="24" t="s">
        <v>108</v>
      </c>
    </row>
    <row r="15" spans="2:33" s="38" customFormat="1" ht="2.25" customHeight="1">
      <c r="B15" s="27"/>
      <c r="C15" s="5"/>
      <c r="D15" s="25"/>
      <c r="E15" s="5"/>
      <c r="F15" s="3"/>
      <c r="G15" s="3"/>
      <c r="H15" s="3"/>
      <c r="I15" s="3"/>
      <c r="J15" s="3"/>
      <c r="K15" s="5"/>
      <c r="L15" s="3"/>
      <c r="M15" s="5"/>
      <c r="N15" s="27"/>
      <c r="O15" s="3"/>
      <c r="P15" s="10"/>
      <c r="Q15" s="23"/>
      <c r="R15" s="10"/>
      <c r="S15" s="10"/>
      <c r="U15" s="27"/>
      <c r="V15" s="5"/>
      <c r="W15" s="3"/>
      <c r="X15" s="26"/>
      <c r="Y15" s="3"/>
      <c r="Z15" s="3"/>
      <c r="AA15" s="3"/>
      <c r="AB15" s="3"/>
      <c r="AC15" s="3"/>
      <c r="AD15" s="3"/>
      <c r="AE15" s="25"/>
      <c r="AF15" s="5"/>
      <c r="AG15" s="27"/>
    </row>
    <row r="16" spans="2:33" s="39" customFormat="1" ht="11.25">
      <c r="B16" s="27" t="s">
        <v>109</v>
      </c>
      <c r="C16" s="26"/>
      <c r="D16" s="25"/>
      <c r="E16" s="26"/>
      <c r="F16" s="25" t="s">
        <v>120</v>
      </c>
      <c r="G16" s="4"/>
      <c r="H16" s="9" t="s">
        <v>150</v>
      </c>
      <c r="I16" s="3"/>
      <c r="J16" s="9" t="s">
        <v>151</v>
      </c>
      <c r="K16" s="26"/>
      <c r="L16" s="25" t="s">
        <v>114</v>
      </c>
      <c r="M16" s="26"/>
      <c r="N16" s="25" t="s">
        <v>116</v>
      </c>
      <c r="O16" s="4"/>
      <c r="P16" s="19"/>
      <c r="Q16" s="29"/>
      <c r="R16" s="19"/>
      <c r="S16" s="19"/>
      <c r="U16" s="25" t="s">
        <v>116</v>
      </c>
      <c r="V16" s="26"/>
      <c r="W16" s="25" t="s">
        <v>114</v>
      </c>
      <c r="X16" s="26"/>
      <c r="Y16" s="9" t="s">
        <v>151</v>
      </c>
      <c r="Z16" s="4"/>
      <c r="AA16" s="9" t="s">
        <v>150</v>
      </c>
      <c r="AB16" s="4"/>
      <c r="AC16" s="25" t="s">
        <v>120</v>
      </c>
      <c r="AD16" s="26"/>
      <c r="AE16" s="25"/>
      <c r="AF16" s="26"/>
      <c r="AG16" s="27" t="s">
        <v>109</v>
      </c>
    </row>
    <row r="17" spans="2:33" s="39" customFormat="1" ht="11.25">
      <c r="B17" s="27"/>
      <c r="C17" s="26"/>
      <c r="D17" s="25"/>
      <c r="E17" s="26"/>
      <c r="F17" s="25"/>
      <c r="G17" s="4"/>
      <c r="H17" s="25" t="s">
        <v>153</v>
      </c>
      <c r="I17" s="4"/>
      <c r="J17" s="25" t="s">
        <v>154</v>
      </c>
      <c r="K17" s="26"/>
      <c r="L17" s="25" t="s">
        <v>113</v>
      </c>
      <c r="M17" s="26"/>
      <c r="N17" s="25" t="s">
        <v>117</v>
      </c>
      <c r="O17" s="4"/>
      <c r="P17" s="19"/>
      <c r="Q17" s="29"/>
      <c r="R17" s="19"/>
      <c r="S17" s="19"/>
      <c r="U17" s="25" t="s">
        <v>117</v>
      </c>
      <c r="V17" s="26"/>
      <c r="W17" s="25" t="s">
        <v>113</v>
      </c>
      <c r="X17" s="26"/>
      <c r="Y17" s="25" t="s">
        <v>154</v>
      </c>
      <c r="Z17" s="4"/>
      <c r="AA17" s="25" t="s">
        <v>153</v>
      </c>
      <c r="AB17" s="4"/>
      <c r="AC17" s="25"/>
      <c r="AD17" s="26"/>
      <c r="AE17" s="25"/>
      <c r="AF17" s="26"/>
      <c r="AG17" s="27"/>
    </row>
    <row r="18" spans="2:33" s="39" customFormat="1" ht="11.25">
      <c r="B18" s="27"/>
      <c r="C18" s="26"/>
      <c r="D18" s="25"/>
      <c r="E18" s="26"/>
      <c r="F18" s="25"/>
      <c r="G18" s="4"/>
      <c r="H18" s="25" t="s">
        <v>155</v>
      </c>
      <c r="I18" s="4"/>
      <c r="J18" s="25"/>
      <c r="K18" s="26"/>
      <c r="L18" s="25" t="s">
        <v>111</v>
      </c>
      <c r="M18" s="26"/>
      <c r="N18" s="25" t="s">
        <v>118</v>
      </c>
      <c r="O18" s="4"/>
      <c r="P18" s="19"/>
      <c r="Q18" s="29"/>
      <c r="R18" s="19"/>
      <c r="S18" s="19"/>
      <c r="U18" s="25" t="s">
        <v>118</v>
      </c>
      <c r="V18" s="26"/>
      <c r="W18" s="25" t="s">
        <v>111</v>
      </c>
      <c r="X18" s="26"/>
      <c r="Y18" s="25"/>
      <c r="Z18" s="4"/>
      <c r="AA18" s="25" t="s">
        <v>155</v>
      </c>
      <c r="AB18" s="4"/>
      <c r="AC18" s="25"/>
      <c r="AD18" s="26"/>
      <c r="AE18" s="25"/>
      <c r="AF18" s="26"/>
      <c r="AG18" s="27"/>
    </row>
    <row r="19" spans="2:33" s="40" customFormat="1" ht="2.25" customHeight="1">
      <c r="B19" s="16"/>
      <c r="C19" s="8"/>
      <c r="D19" s="15"/>
      <c r="E19" s="8"/>
      <c r="F19" s="15"/>
      <c r="G19" s="8"/>
      <c r="H19" s="15"/>
      <c r="I19" s="8"/>
      <c r="J19" s="15"/>
      <c r="K19" s="8"/>
      <c r="L19" s="15"/>
      <c r="M19" s="8"/>
      <c r="N19" s="15"/>
      <c r="O19" s="8"/>
      <c r="U19" s="16"/>
      <c r="V19" s="8"/>
      <c r="W19" s="15"/>
      <c r="X19" s="8"/>
      <c r="Y19" s="15"/>
      <c r="Z19" s="8"/>
      <c r="AA19" s="15"/>
      <c r="AB19" s="8"/>
      <c r="AC19" s="15"/>
      <c r="AD19" s="8"/>
      <c r="AE19" s="15"/>
      <c r="AF19" s="8"/>
      <c r="AG19" s="15"/>
    </row>
    <row r="20" spans="2:64" s="37" customFormat="1" ht="12" customHeight="1">
      <c r="B20" s="61">
        <f>D20+N20</f>
        <v>283331</v>
      </c>
      <c r="C20" s="62"/>
      <c r="D20" s="61">
        <f>F20+L20</f>
        <v>204907</v>
      </c>
      <c r="E20" s="62"/>
      <c r="F20" s="61">
        <f>F21+F22</f>
        <v>204477</v>
      </c>
      <c r="G20" s="62"/>
      <c r="H20" s="61">
        <f>H21+H22</f>
        <v>149860</v>
      </c>
      <c r="I20" s="62"/>
      <c r="J20" s="61">
        <f>J21+J22</f>
        <v>54617</v>
      </c>
      <c r="K20" s="62"/>
      <c r="L20" s="61">
        <f>L21+L22</f>
        <v>430</v>
      </c>
      <c r="M20" s="62"/>
      <c r="N20" s="61">
        <f>N21+N22</f>
        <v>78424</v>
      </c>
      <c r="O20" s="63" t="s">
        <v>8</v>
      </c>
      <c r="P20" s="64" t="s">
        <v>122</v>
      </c>
      <c r="Q20" s="64" t="s">
        <v>123</v>
      </c>
      <c r="R20" s="64"/>
      <c r="S20" s="64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2:64" s="42" customFormat="1" ht="12" customHeight="1">
      <c r="B21" s="66">
        <f>D21+N21</f>
        <v>192704</v>
      </c>
      <c r="C21" s="67"/>
      <c r="D21" s="66">
        <f>F21+L21</f>
        <v>137227</v>
      </c>
      <c r="E21" s="67"/>
      <c r="F21" s="66">
        <v>137227</v>
      </c>
      <c r="G21" s="67"/>
      <c r="H21" s="66">
        <v>108593</v>
      </c>
      <c r="I21" s="67"/>
      <c r="J21" s="66">
        <v>28634</v>
      </c>
      <c r="K21" s="67"/>
      <c r="L21" s="66">
        <v>0</v>
      </c>
      <c r="M21" s="67"/>
      <c r="N21" s="66">
        <v>55477</v>
      </c>
      <c r="O21" s="67" t="s">
        <v>8</v>
      </c>
      <c r="P21" s="68" t="s">
        <v>124</v>
      </c>
      <c r="Q21" s="68"/>
      <c r="R21" s="68" t="s">
        <v>125</v>
      </c>
      <c r="S21" s="68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</row>
    <row r="22" spans="2:64" s="42" customFormat="1" ht="12" customHeight="1">
      <c r="B22" s="66">
        <f>D22+N22</f>
        <v>90627</v>
      </c>
      <c r="C22" s="67"/>
      <c r="D22" s="66">
        <f>F22+L22</f>
        <v>67680</v>
      </c>
      <c r="E22" s="67"/>
      <c r="F22" s="66">
        <v>67250</v>
      </c>
      <c r="G22" s="67"/>
      <c r="H22" s="66">
        <v>41267</v>
      </c>
      <c r="I22" s="67"/>
      <c r="J22" s="66">
        <v>25983</v>
      </c>
      <c r="K22" s="67"/>
      <c r="L22" s="66">
        <v>430</v>
      </c>
      <c r="M22" s="67"/>
      <c r="N22" s="66">
        <v>22947</v>
      </c>
      <c r="O22" s="67" t="s">
        <v>8</v>
      </c>
      <c r="P22" s="68" t="s">
        <v>126</v>
      </c>
      <c r="Q22" s="68"/>
      <c r="R22" s="68" t="s">
        <v>127</v>
      </c>
      <c r="S22" s="68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2:64" s="37" customFormat="1" ht="12" customHeight="1">
      <c r="B23" s="61"/>
      <c r="C23" s="62"/>
      <c r="D23" s="61"/>
      <c r="E23" s="62"/>
      <c r="F23" s="61"/>
      <c r="G23" s="62"/>
      <c r="H23" s="61"/>
      <c r="I23" s="62"/>
      <c r="J23" s="61"/>
      <c r="K23" s="62"/>
      <c r="L23" s="61"/>
      <c r="M23" s="62"/>
      <c r="N23" s="61"/>
      <c r="O23" s="62"/>
      <c r="P23" s="64" t="s">
        <v>128</v>
      </c>
      <c r="Q23" s="64" t="s">
        <v>129</v>
      </c>
      <c r="R23" s="64"/>
      <c r="S23" s="64"/>
      <c r="T23" s="65"/>
      <c r="U23" s="61">
        <f>U24+U25</f>
        <v>132879</v>
      </c>
      <c r="V23" s="65"/>
      <c r="W23" s="61">
        <f>W24+W25</f>
        <v>0</v>
      </c>
      <c r="X23" s="65"/>
      <c r="Y23" s="61">
        <f>Y24+Y25</f>
        <v>45604</v>
      </c>
      <c r="Z23" s="65"/>
      <c r="AA23" s="61">
        <f>AA24+AA25</f>
        <v>175636</v>
      </c>
      <c r="AB23" s="65"/>
      <c r="AC23" s="61">
        <f>AC24+AC25</f>
        <v>221240</v>
      </c>
      <c r="AD23" s="65"/>
      <c r="AE23" s="65">
        <f>W23+AC23</f>
        <v>221240</v>
      </c>
      <c r="AF23" s="65"/>
      <c r="AG23" s="65">
        <f>AE23+U23</f>
        <v>354119</v>
      </c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2:64" s="42" customFormat="1" ht="12" customHeight="1">
      <c r="B24" s="66"/>
      <c r="C24" s="67"/>
      <c r="D24" s="66"/>
      <c r="E24" s="67"/>
      <c r="F24" s="66"/>
      <c r="G24" s="67"/>
      <c r="H24" s="66"/>
      <c r="I24" s="67"/>
      <c r="J24" s="66"/>
      <c r="K24" s="67"/>
      <c r="L24" s="66"/>
      <c r="M24" s="67"/>
      <c r="N24" s="66"/>
      <c r="O24" s="67"/>
      <c r="P24" s="68" t="s">
        <v>130</v>
      </c>
      <c r="Q24" s="68"/>
      <c r="R24" s="68" t="s">
        <v>131</v>
      </c>
      <c r="S24" s="68"/>
      <c r="T24" s="69"/>
      <c r="U24" s="69">
        <v>109689</v>
      </c>
      <c r="V24" s="69"/>
      <c r="W24" s="69">
        <v>0</v>
      </c>
      <c r="X24" s="69"/>
      <c r="Y24" s="69">
        <v>29078</v>
      </c>
      <c r="Z24" s="69"/>
      <c r="AA24" s="69">
        <v>144705</v>
      </c>
      <c r="AB24" s="69"/>
      <c r="AC24" s="69">
        <v>173783</v>
      </c>
      <c r="AD24" s="69"/>
      <c r="AE24" s="69">
        <f>W24+AC24</f>
        <v>173783</v>
      </c>
      <c r="AF24" s="69"/>
      <c r="AG24" s="69">
        <f>AE24+U24</f>
        <v>283472</v>
      </c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2:64" s="42" customFormat="1" ht="12" customHeight="1">
      <c r="B25" s="66"/>
      <c r="C25" s="67"/>
      <c r="D25" s="66"/>
      <c r="E25" s="67"/>
      <c r="F25" s="66"/>
      <c r="G25" s="67"/>
      <c r="H25" s="66"/>
      <c r="I25" s="67"/>
      <c r="J25" s="66"/>
      <c r="K25" s="67"/>
      <c r="L25" s="66"/>
      <c r="M25" s="67"/>
      <c r="N25" s="66"/>
      <c r="O25" s="67"/>
      <c r="P25" s="68" t="s">
        <v>132</v>
      </c>
      <c r="Q25" s="68"/>
      <c r="R25" s="68" t="s">
        <v>133</v>
      </c>
      <c r="S25" s="68"/>
      <c r="T25" s="69"/>
      <c r="U25" s="69">
        <v>23190</v>
      </c>
      <c r="V25" s="69"/>
      <c r="W25" s="69">
        <v>0</v>
      </c>
      <c r="X25" s="69"/>
      <c r="Y25" s="69">
        <v>16526</v>
      </c>
      <c r="Z25" s="69"/>
      <c r="AA25" s="69">
        <v>30931</v>
      </c>
      <c r="AB25" s="69"/>
      <c r="AC25" s="69">
        <v>47457</v>
      </c>
      <c r="AD25" s="69"/>
      <c r="AE25" s="69">
        <f>W25+AC25</f>
        <v>47457</v>
      </c>
      <c r="AF25" s="69"/>
      <c r="AG25" s="69">
        <f>AE25+U25</f>
        <v>70647</v>
      </c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2:64" s="59" customFormat="1" ht="12" customHeight="1">
      <c r="B26" s="70">
        <f>D26+N26</f>
        <v>70788</v>
      </c>
      <c r="C26" s="71"/>
      <c r="D26" s="70">
        <f>F26+L26</f>
        <v>16333</v>
      </c>
      <c r="E26" s="71"/>
      <c r="F26" s="70">
        <f>AC23-F20</f>
        <v>16763</v>
      </c>
      <c r="G26" s="71"/>
      <c r="H26" s="70">
        <f>AA23-H20</f>
        <v>25776</v>
      </c>
      <c r="I26" s="71"/>
      <c r="J26" s="70">
        <f>Y23-J20</f>
        <v>-9013</v>
      </c>
      <c r="K26" s="71"/>
      <c r="L26" s="70">
        <f>W23-L20</f>
        <v>-430</v>
      </c>
      <c r="M26" s="71"/>
      <c r="N26" s="70">
        <f>U23-N20</f>
        <v>54455</v>
      </c>
      <c r="O26" s="70"/>
      <c r="P26" s="72" t="s">
        <v>134</v>
      </c>
      <c r="Q26" s="72" t="s">
        <v>135</v>
      </c>
      <c r="R26" s="72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2:64" s="44" customFormat="1" ht="12" customHeight="1" thickBot="1">
      <c r="B27" s="73"/>
      <c r="C27" s="74"/>
      <c r="D27" s="73"/>
      <c r="E27" s="74"/>
      <c r="F27" s="73"/>
      <c r="G27" s="74"/>
      <c r="H27" s="73"/>
      <c r="I27" s="74"/>
      <c r="J27" s="73"/>
      <c r="K27" s="74"/>
      <c r="L27" s="73"/>
      <c r="M27" s="74"/>
      <c r="N27" s="73"/>
      <c r="O27" s="73"/>
      <c r="P27" s="75"/>
      <c r="Q27" s="75" t="s">
        <v>144</v>
      </c>
      <c r="R27" s="75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2:33" s="45" customFormat="1" ht="21" customHeight="1">
      <c r="B28" s="76" t="s">
        <v>136</v>
      </c>
      <c r="C28" s="76"/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</row>
    <row r="29" spans="2:33" s="45" customFormat="1" ht="3.75" customHeight="1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/>
      <c r="P29" s="82"/>
      <c r="Q29" s="83"/>
      <c r="R29" s="84"/>
      <c r="S29" s="84"/>
      <c r="T29" s="85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</row>
    <row r="30" spans="2:33" s="37" customFormat="1" ht="12" customHeight="1">
      <c r="B30" s="20" t="s">
        <v>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"/>
      <c r="P30" s="22" t="s">
        <v>6</v>
      </c>
      <c r="Q30" s="13"/>
      <c r="R30" s="19" t="s">
        <v>31</v>
      </c>
      <c r="S30" s="19"/>
      <c r="U30" s="20" t="s">
        <v>9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0"/>
    </row>
    <row r="31" spans="2:19" s="37" customFormat="1" ht="2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1"/>
      <c r="Q31" s="2"/>
      <c r="R31" s="21"/>
      <c r="S31" s="21"/>
    </row>
    <row r="32" spans="2:33" s="37" customFormat="1" ht="11.25">
      <c r="B32" s="10" t="s">
        <v>107</v>
      </c>
      <c r="C32" s="5"/>
      <c r="D32" s="9" t="s">
        <v>119</v>
      </c>
      <c r="E32" s="9"/>
      <c r="F32" s="9"/>
      <c r="G32" s="9"/>
      <c r="H32" s="9"/>
      <c r="I32" s="9"/>
      <c r="J32" s="9"/>
      <c r="K32" s="9"/>
      <c r="L32" s="9"/>
      <c r="M32" s="5"/>
      <c r="N32" s="9" t="s">
        <v>110</v>
      </c>
      <c r="O32" s="3"/>
      <c r="P32" s="10"/>
      <c r="Q32" s="23"/>
      <c r="R32" s="10" t="s">
        <v>32</v>
      </c>
      <c r="S32" s="10"/>
      <c r="U32" s="9" t="s">
        <v>110</v>
      </c>
      <c r="V32" s="5"/>
      <c r="W32" s="9"/>
      <c r="X32" s="9"/>
      <c r="Y32" s="9"/>
      <c r="Z32" s="9"/>
      <c r="AA32" s="9"/>
      <c r="AB32" s="9"/>
      <c r="AC32" s="9"/>
      <c r="AD32" s="9"/>
      <c r="AE32" s="164" t="s">
        <v>119</v>
      </c>
      <c r="AF32" s="5"/>
      <c r="AG32" s="10" t="s">
        <v>107</v>
      </c>
    </row>
    <row r="33" spans="2:33" s="38" customFormat="1" ht="2.25" customHeight="1">
      <c r="B33" s="23"/>
      <c r="C33" s="5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  <c r="P33" s="10"/>
      <c r="Q33" s="23"/>
      <c r="R33" s="10"/>
      <c r="S33" s="10"/>
      <c r="U33" s="3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23"/>
    </row>
    <row r="34" spans="2:33" s="38" customFormat="1" ht="11.25">
      <c r="B34" s="24" t="s">
        <v>108</v>
      </c>
      <c r="C34" s="5"/>
      <c r="D34" s="25" t="s">
        <v>120</v>
      </c>
      <c r="E34" s="5"/>
      <c r="F34" s="9" t="s">
        <v>152</v>
      </c>
      <c r="G34" s="21"/>
      <c r="H34" s="9"/>
      <c r="I34" s="21"/>
      <c r="J34" s="9"/>
      <c r="K34" s="5"/>
      <c r="L34" s="9" t="s">
        <v>112</v>
      </c>
      <c r="M34" s="5"/>
      <c r="N34" s="9" t="s">
        <v>115</v>
      </c>
      <c r="O34" s="3"/>
      <c r="P34" s="10"/>
      <c r="Q34" s="23"/>
      <c r="R34" s="10"/>
      <c r="S34" s="10"/>
      <c r="U34" s="9" t="s">
        <v>115</v>
      </c>
      <c r="V34" s="5"/>
      <c r="W34" s="9" t="s">
        <v>112</v>
      </c>
      <c r="X34" s="26"/>
      <c r="Y34" s="9" t="s">
        <v>152</v>
      </c>
      <c r="Z34" s="21"/>
      <c r="AA34" s="9"/>
      <c r="AB34" s="21"/>
      <c r="AC34" s="9"/>
      <c r="AD34" s="26"/>
      <c r="AE34" s="25" t="s">
        <v>120</v>
      </c>
      <c r="AF34" s="5"/>
      <c r="AG34" s="24" t="s">
        <v>108</v>
      </c>
    </row>
    <row r="35" spans="2:33" s="38" customFormat="1" ht="2.25" customHeight="1">
      <c r="B35" s="27"/>
      <c r="C35" s="5"/>
      <c r="D35" s="25"/>
      <c r="E35" s="5"/>
      <c r="F35" s="3"/>
      <c r="G35" s="3"/>
      <c r="H35" s="3"/>
      <c r="I35" s="3"/>
      <c r="J35" s="3"/>
      <c r="K35" s="5"/>
      <c r="L35" s="3"/>
      <c r="M35" s="5"/>
      <c r="N35" s="27"/>
      <c r="O35" s="3"/>
      <c r="P35" s="10"/>
      <c r="Q35" s="23"/>
      <c r="R35" s="10"/>
      <c r="S35" s="10"/>
      <c r="U35" s="27"/>
      <c r="V35" s="5"/>
      <c r="W35" s="3"/>
      <c r="X35" s="26"/>
      <c r="Y35" s="3"/>
      <c r="Z35" s="3"/>
      <c r="AA35" s="3"/>
      <c r="AB35" s="3"/>
      <c r="AC35" s="3"/>
      <c r="AD35" s="3"/>
      <c r="AE35" s="25"/>
      <c r="AF35" s="5"/>
      <c r="AG35" s="27"/>
    </row>
    <row r="36" spans="2:33" s="39" customFormat="1" ht="11.25">
      <c r="B36" s="27" t="s">
        <v>109</v>
      </c>
      <c r="C36" s="26"/>
      <c r="D36" s="25"/>
      <c r="E36" s="26"/>
      <c r="F36" s="25" t="s">
        <v>120</v>
      </c>
      <c r="G36" s="4"/>
      <c r="H36" s="9" t="s">
        <v>150</v>
      </c>
      <c r="I36" s="3"/>
      <c r="J36" s="9" t="s">
        <v>151</v>
      </c>
      <c r="K36" s="26"/>
      <c r="L36" s="25" t="s">
        <v>114</v>
      </c>
      <c r="M36" s="26"/>
      <c r="N36" s="25" t="s">
        <v>116</v>
      </c>
      <c r="O36" s="4"/>
      <c r="P36" s="19"/>
      <c r="Q36" s="29"/>
      <c r="R36" s="19"/>
      <c r="S36" s="19"/>
      <c r="U36" s="25" t="s">
        <v>116</v>
      </c>
      <c r="V36" s="26"/>
      <c r="W36" s="25" t="s">
        <v>114</v>
      </c>
      <c r="X36" s="26"/>
      <c r="Y36" s="9" t="s">
        <v>151</v>
      </c>
      <c r="Z36" s="4"/>
      <c r="AA36" s="9" t="s">
        <v>150</v>
      </c>
      <c r="AB36" s="4"/>
      <c r="AC36" s="25" t="s">
        <v>120</v>
      </c>
      <c r="AD36" s="26"/>
      <c r="AE36" s="25"/>
      <c r="AF36" s="26"/>
      <c r="AG36" s="27" t="s">
        <v>109</v>
      </c>
    </row>
    <row r="37" spans="2:33" s="39" customFormat="1" ht="11.25">
      <c r="B37" s="27"/>
      <c r="C37" s="26"/>
      <c r="D37" s="25"/>
      <c r="E37" s="26"/>
      <c r="F37" s="25"/>
      <c r="G37" s="4"/>
      <c r="H37" s="25" t="s">
        <v>153</v>
      </c>
      <c r="I37" s="4"/>
      <c r="J37" s="25" t="s">
        <v>154</v>
      </c>
      <c r="K37" s="26"/>
      <c r="L37" s="25" t="s">
        <v>113</v>
      </c>
      <c r="M37" s="26"/>
      <c r="N37" s="25" t="s">
        <v>117</v>
      </c>
      <c r="O37" s="4"/>
      <c r="P37" s="19"/>
      <c r="Q37" s="29"/>
      <c r="R37" s="19"/>
      <c r="S37" s="19"/>
      <c r="U37" s="25" t="s">
        <v>117</v>
      </c>
      <c r="V37" s="26"/>
      <c r="W37" s="25" t="s">
        <v>113</v>
      </c>
      <c r="X37" s="26"/>
      <c r="Y37" s="25" t="s">
        <v>154</v>
      </c>
      <c r="Z37" s="4"/>
      <c r="AA37" s="25" t="s">
        <v>153</v>
      </c>
      <c r="AB37" s="4"/>
      <c r="AC37" s="25"/>
      <c r="AD37" s="26"/>
      <c r="AE37" s="25"/>
      <c r="AF37" s="26"/>
      <c r="AG37" s="27"/>
    </row>
    <row r="38" spans="2:33" s="39" customFormat="1" ht="11.25">
      <c r="B38" s="27"/>
      <c r="C38" s="26"/>
      <c r="D38" s="25"/>
      <c r="E38" s="26"/>
      <c r="F38" s="25"/>
      <c r="G38" s="4"/>
      <c r="H38" s="25" t="s">
        <v>155</v>
      </c>
      <c r="I38" s="4"/>
      <c r="J38" s="25"/>
      <c r="K38" s="26"/>
      <c r="L38" s="25" t="s">
        <v>111</v>
      </c>
      <c r="M38" s="26"/>
      <c r="N38" s="25" t="s">
        <v>118</v>
      </c>
      <c r="O38" s="4"/>
      <c r="P38" s="19"/>
      <c r="Q38" s="29"/>
      <c r="R38" s="19"/>
      <c r="S38" s="19"/>
      <c r="U38" s="25" t="s">
        <v>118</v>
      </c>
      <c r="V38" s="26"/>
      <c r="W38" s="25" t="s">
        <v>111</v>
      </c>
      <c r="X38" s="26"/>
      <c r="Y38" s="25"/>
      <c r="Z38" s="4"/>
      <c r="AA38" s="25" t="s">
        <v>155</v>
      </c>
      <c r="AB38" s="4"/>
      <c r="AC38" s="25"/>
      <c r="AD38" s="26"/>
      <c r="AE38" s="25"/>
      <c r="AF38" s="26"/>
      <c r="AG38" s="27"/>
    </row>
    <row r="39" spans="2:33" s="45" customFormat="1" ht="1.5" customHeight="1">
      <c r="B39" s="94"/>
      <c r="C39" s="95"/>
      <c r="D39" s="96"/>
      <c r="E39" s="95"/>
      <c r="F39" s="96"/>
      <c r="G39" s="95"/>
      <c r="H39" s="96"/>
      <c r="I39" s="95"/>
      <c r="J39" s="96"/>
      <c r="K39" s="95"/>
      <c r="L39" s="96"/>
      <c r="M39" s="95"/>
      <c r="N39" s="96"/>
      <c r="O39" s="95"/>
      <c r="P39" s="97"/>
      <c r="Q39" s="97"/>
      <c r="R39" s="97"/>
      <c r="S39" s="97"/>
      <c r="T39" s="97"/>
      <c r="U39" s="94"/>
      <c r="V39" s="95"/>
      <c r="W39" s="96"/>
      <c r="X39" s="95"/>
      <c r="Y39" s="96"/>
      <c r="Z39" s="95"/>
      <c r="AA39" s="96"/>
      <c r="AB39" s="95"/>
      <c r="AC39" s="96"/>
      <c r="AD39" s="95"/>
      <c r="AE39" s="96"/>
      <c r="AF39" s="95"/>
      <c r="AG39" s="96"/>
    </row>
    <row r="40" spans="2:33" s="45" customFormat="1" ht="12.75">
      <c r="B40" s="98"/>
      <c r="C40" s="99"/>
      <c r="D40" s="98"/>
      <c r="E40" s="63"/>
      <c r="F40" s="98"/>
      <c r="G40" s="63"/>
      <c r="H40" s="98"/>
      <c r="I40" s="63"/>
      <c r="J40" s="98"/>
      <c r="K40" s="63"/>
      <c r="L40" s="98"/>
      <c r="M40" s="63"/>
      <c r="N40" s="98"/>
      <c r="O40" s="63"/>
      <c r="P40" s="93" t="s">
        <v>134</v>
      </c>
      <c r="Q40" s="93" t="s">
        <v>135</v>
      </c>
      <c r="R40" s="98"/>
      <c r="S40" s="98"/>
      <c r="T40" s="99"/>
      <c r="U40" s="98">
        <f>N26</f>
        <v>54455</v>
      </c>
      <c r="V40" s="99"/>
      <c r="W40" s="98">
        <f>L26</f>
        <v>-430</v>
      </c>
      <c r="X40" s="99"/>
      <c r="Y40" s="98">
        <f>J26</f>
        <v>-9013</v>
      </c>
      <c r="Z40" s="99"/>
      <c r="AA40" s="98">
        <f>H26</f>
        <v>25776</v>
      </c>
      <c r="AB40" s="99"/>
      <c r="AC40" s="98">
        <f>F26</f>
        <v>16763</v>
      </c>
      <c r="AD40" s="99"/>
      <c r="AE40" s="98">
        <f>W40+AC40</f>
        <v>16333</v>
      </c>
      <c r="AF40" s="99"/>
      <c r="AG40" s="98">
        <f>AE40+U40</f>
        <v>70788</v>
      </c>
    </row>
    <row r="41" spans="2:33" s="45" customFormat="1" ht="12.75">
      <c r="B41" s="100"/>
      <c r="C41" s="65"/>
      <c r="D41" s="100"/>
      <c r="E41" s="62"/>
      <c r="F41" s="100"/>
      <c r="G41" s="62"/>
      <c r="H41" s="100"/>
      <c r="I41" s="62"/>
      <c r="J41" s="100"/>
      <c r="K41" s="62"/>
      <c r="L41" s="100"/>
      <c r="M41" s="62"/>
      <c r="N41" s="100"/>
      <c r="O41" s="62"/>
      <c r="P41" s="101"/>
      <c r="Q41" s="101" t="s">
        <v>144</v>
      </c>
      <c r="R41" s="100"/>
      <c r="S41" s="100"/>
      <c r="T41" s="65"/>
      <c r="U41" s="100"/>
      <c r="V41" s="65"/>
      <c r="W41" s="100"/>
      <c r="X41" s="65"/>
      <c r="Y41" s="100"/>
      <c r="Z41" s="65"/>
      <c r="AA41" s="100"/>
      <c r="AB41" s="65"/>
      <c r="AC41" s="100"/>
      <c r="AD41" s="65"/>
      <c r="AE41" s="100"/>
      <c r="AF41" s="65"/>
      <c r="AG41" s="100"/>
    </row>
    <row r="42" spans="2:33" s="45" customFormat="1" ht="12.75">
      <c r="B42" s="98">
        <f>D42+N42</f>
        <v>1466</v>
      </c>
      <c r="C42" s="65"/>
      <c r="D42" s="98">
        <f>F42+L42</f>
        <v>923</v>
      </c>
      <c r="E42" s="62"/>
      <c r="F42" s="98">
        <f>F43+F44</f>
        <v>923</v>
      </c>
      <c r="G42" s="62"/>
      <c r="H42" s="98">
        <f>H43+H44</f>
        <v>606</v>
      </c>
      <c r="I42" s="62"/>
      <c r="J42" s="98">
        <f>J43+J44</f>
        <v>317</v>
      </c>
      <c r="K42" s="62"/>
      <c r="L42" s="98">
        <f>L43+L44</f>
        <v>0</v>
      </c>
      <c r="M42" s="62"/>
      <c r="N42" s="98">
        <f>N43+N44</f>
        <v>543</v>
      </c>
      <c r="O42" s="62"/>
      <c r="P42" s="102" t="s">
        <v>10</v>
      </c>
      <c r="Q42" s="102" t="s">
        <v>11</v>
      </c>
      <c r="R42" s="102"/>
      <c r="S42" s="64"/>
      <c r="T42" s="65"/>
      <c r="U42" s="98">
        <f>U43+U44</f>
        <v>836</v>
      </c>
      <c r="V42" s="62"/>
      <c r="W42" s="98">
        <f>W43+W44</f>
        <v>0</v>
      </c>
      <c r="X42" s="62"/>
      <c r="Y42" s="98">
        <f>Y43+Y44</f>
        <v>257</v>
      </c>
      <c r="Z42" s="62"/>
      <c r="AA42" s="98">
        <f>AA43+AA44</f>
        <v>651</v>
      </c>
      <c r="AB42" s="62"/>
      <c r="AC42" s="98">
        <f>AC43+AC44</f>
        <v>908</v>
      </c>
      <c r="AD42" s="65"/>
      <c r="AE42" s="65">
        <f>W42+AC42</f>
        <v>908</v>
      </c>
      <c r="AF42" s="65"/>
      <c r="AG42" s="65">
        <f>AE42+U42</f>
        <v>1744</v>
      </c>
    </row>
    <row r="43" spans="2:33" s="45" customFormat="1" ht="12.75">
      <c r="B43" s="103">
        <f>D43+N43</f>
        <v>1151</v>
      </c>
      <c r="C43" s="99"/>
      <c r="D43" s="103">
        <f>F43+L43</f>
        <v>725</v>
      </c>
      <c r="E43" s="63"/>
      <c r="F43" s="65">
        <v>725</v>
      </c>
      <c r="G43" s="63"/>
      <c r="H43" s="65">
        <v>476</v>
      </c>
      <c r="I43" s="63"/>
      <c r="J43" s="65">
        <v>249</v>
      </c>
      <c r="K43" s="63"/>
      <c r="L43" s="65">
        <v>0</v>
      </c>
      <c r="M43" s="63"/>
      <c r="N43" s="65">
        <v>426</v>
      </c>
      <c r="O43" s="104"/>
      <c r="P43" s="105" t="s">
        <v>34</v>
      </c>
      <c r="Q43" s="105"/>
      <c r="R43" s="105" t="s">
        <v>35</v>
      </c>
      <c r="S43" s="106"/>
      <c r="T43" s="107"/>
      <c r="U43" s="65">
        <v>633</v>
      </c>
      <c r="V43" s="65"/>
      <c r="W43" s="65">
        <v>0</v>
      </c>
      <c r="X43" s="65"/>
      <c r="Y43" s="65">
        <v>194</v>
      </c>
      <c r="Z43" s="65"/>
      <c r="AA43" s="65">
        <v>493</v>
      </c>
      <c r="AB43" s="65"/>
      <c r="AC43" s="65">
        <v>687</v>
      </c>
      <c r="AD43" s="65"/>
      <c r="AE43" s="65">
        <f>W43+AC43</f>
        <v>687</v>
      </c>
      <c r="AF43" s="65"/>
      <c r="AG43" s="65">
        <f>AE43+U43</f>
        <v>1320</v>
      </c>
    </row>
    <row r="44" spans="2:33" s="45" customFormat="1" ht="12.75">
      <c r="B44" s="61">
        <f>D44+N44</f>
        <v>315</v>
      </c>
      <c r="C44" s="65"/>
      <c r="D44" s="61">
        <f>F44+L44</f>
        <v>198</v>
      </c>
      <c r="E44" s="62"/>
      <c r="F44" s="61">
        <f>F46+F47</f>
        <v>198</v>
      </c>
      <c r="G44" s="62"/>
      <c r="H44" s="61">
        <f>H46+H47</f>
        <v>130</v>
      </c>
      <c r="I44" s="62"/>
      <c r="J44" s="61">
        <f>J46+J47</f>
        <v>68</v>
      </c>
      <c r="K44" s="62"/>
      <c r="L44" s="61">
        <f>L46+L47</f>
        <v>0</v>
      </c>
      <c r="M44" s="62"/>
      <c r="N44" s="61">
        <f>N46+N47</f>
        <v>117</v>
      </c>
      <c r="O44" s="62"/>
      <c r="P44" s="102" t="s">
        <v>36</v>
      </c>
      <c r="Q44" s="102"/>
      <c r="R44" s="102" t="s">
        <v>37</v>
      </c>
      <c r="S44" s="61"/>
      <c r="T44" s="61"/>
      <c r="U44" s="61">
        <f>U46+U47</f>
        <v>203</v>
      </c>
      <c r="V44" s="62"/>
      <c r="W44" s="61">
        <f>W46+W47</f>
        <v>0</v>
      </c>
      <c r="X44" s="62"/>
      <c r="Y44" s="61">
        <f>Y46+Y47</f>
        <v>63</v>
      </c>
      <c r="Z44" s="62"/>
      <c r="AA44" s="61">
        <f>AA46+AA47</f>
        <v>158</v>
      </c>
      <c r="AB44" s="62"/>
      <c r="AC44" s="61">
        <f>AC46+AC47</f>
        <v>221</v>
      </c>
      <c r="AD44" s="61"/>
      <c r="AE44" s="65">
        <f>W44+AC44</f>
        <v>221</v>
      </c>
      <c r="AF44" s="61"/>
      <c r="AG44" s="65">
        <f>AE44+U44</f>
        <v>424</v>
      </c>
    </row>
    <row r="45" spans="2:33" s="46" customFormat="1" ht="12.75">
      <c r="B45" s="108"/>
      <c r="C45" s="109"/>
      <c r="D45" s="108"/>
      <c r="E45" s="109"/>
      <c r="F45" s="108"/>
      <c r="G45" s="109"/>
      <c r="H45" s="108"/>
      <c r="I45" s="109"/>
      <c r="J45" s="108"/>
      <c r="K45" s="109"/>
      <c r="L45" s="108"/>
      <c r="M45" s="109"/>
      <c r="N45" s="108"/>
      <c r="O45" s="108"/>
      <c r="P45" s="102"/>
      <c r="Q45" s="102"/>
      <c r="R45" s="110" t="s">
        <v>38</v>
      </c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</row>
    <row r="46" spans="2:33" s="47" customFormat="1" ht="12.75">
      <c r="B46" s="111">
        <f>D46+N46</f>
        <v>315</v>
      </c>
      <c r="C46" s="111"/>
      <c r="D46" s="111">
        <f>F46+L46</f>
        <v>198</v>
      </c>
      <c r="E46" s="111"/>
      <c r="F46" s="111">
        <v>198</v>
      </c>
      <c r="G46" s="111"/>
      <c r="H46" s="111">
        <v>130</v>
      </c>
      <c r="I46" s="111"/>
      <c r="J46" s="111">
        <v>68</v>
      </c>
      <c r="K46" s="111"/>
      <c r="L46" s="111">
        <v>0</v>
      </c>
      <c r="M46" s="111"/>
      <c r="N46" s="111">
        <v>117</v>
      </c>
      <c r="O46" s="112"/>
      <c r="P46" s="113" t="s">
        <v>39</v>
      </c>
      <c r="Q46" s="113" t="s">
        <v>40</v>
      </c>
      <c r="R46" s="68" t="s">
        <v>40</v>
      </c>
      <c r="S46" s="68"/>
      <c r="T46" s="112"/>
      <c r="U46" s="111">
        <v>203</v>
      </c>
      <c r="V46" s="111"/>
      <c r="W46" s="111">
        <v>0</v>
      </c>
      <c r="X46" s="111"/>
      <c r="Y46" s="111">
        <v>63</v>
      </c>
      <c r="Z46" s="111"/>
      <c r="AA46" s="111">
        <v>158</v>
      </c>
      <c r="AB46" s="111"/>
      <c r="AC46" s="111">
        <v>221</v>
      </c>
      <c r="AD46" s="111"/>
      <c r="AE46" s="111">
        <f>W46+AC46</f>
        <v>221</v>
      </c>
      <c r="AF46" s="111"/>
      <c r="AG46" s="111">
        <f>AE46+U46</f>
        <v>424</v>
      </c>
    </row>
    <row r="47" spans="2:33" s="48" customFormat="1" ht="12.75">
      <c r="B47" s="114">
        <f>D47+N47</f>
        <v>0</v>
      </c>
      <c r="C47" s="69"/>
      <c r="D47" s="114">
        <f>F47+L47</f>
        <v>0</v>
      </c>
      <c r="E47" s="67"/>
      <c r="F47" s="114">
        <v>0</v>
      </c>
      <c r="G47" s="67"/>
      <c r="H47" s="114">
        <v>0</v>
      </c>
      <c r="I47" s="67"/>
      <c r="J47" s="114">
        <v>0</v>
      </c>
      <c r="K47" s="67"/>
      <c r="L47" s="114">
        <v>0</v>
      </c>
      <c r="M47" s="67"/>
      <c r="N47" s="114">
        <v>0</v>
      </c>
      <c r="O47" s="67"/>
      <c r="P47" s="115" t="s">
        <v>41</v>
      </c>
      <c r="Q47" s="115"/>
      <c r="R47" s="115" t="s">
        <v>42</v>
      </c>
      <c r="S47" s="114"/>
      <c r="T47" s="69"/>
      <c r="U47" s="114">
        <v>0</v>
      </c>
      <c r="V47" s="69"/>
      <c r="W47" s="114">
        <v>0</v>
      </c>
      <c r="X47" s="69"/>
      <c r="Y47" s="114">
        <v>0</v>
      </c>
      <c r="Z47" s="69"/>
      <c r="AA47" s="114">
        <v>0</v>
      </c>
      <c r="AB47" s="69"/>
      <c r="AC47" s="114">
        <v>0</v>
      </c>
      <c r="AD47" s="69"/>
      <c r="AE47" s="114">
        <f>W47+AC47</f>
        <v>0</v>
      </c>
      <c r="AF47" s="69"/>
      <c r="AG47" s="114">
        <f>AE47+U47</f>
        <v>0</v>
      </c>
    </row>
    <row r="48" spans="2:33" s="37" customFormat="1" ht="12.75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/>
      <c r="P48" s="102" t="s">
        <v>43</v>
      </c>
      <c r="Q48" s="102" t="s">
        <v>44</v>
      </c>
      <c r="R48" s="102"/>
      <c r="S48" s="117"/>
      <c r="T48" s="117"/>
      <c r="U48" s="116">
        <f>U50+U57</f>
        <v>0</v>
      </c>
      <c r="V48" s="116"/>
      <c r="W48" s="116">
        <f>W50+W57</f>
        <v>3566</v>
      </c>
      <c r="X48" s="116"/>
      <c r="Y48" s="116">
        <f>Y50+Y57</f>
        <v>0</v>
      </c>
      <c r="Z48" s="116"/>
      <c r="AA48" s="116">
        <f>AA50+AA57</f>
        <v>0</v>
      </c>
      <c r="AB48" s="116"/>
      <c r="AC48" s="116">
        <f>AC50+AC57</f>
        <v>0</v>
      </c>
      <c r="AD48" s="116"/>
      <c r="AE48" s="116">
        <f>W48+AC48</f>
        <v>3566</v>
      </c>
      <c r="AF48" s="116"/>
      <c r="AG48" s="116">
        <f>AE48+U48</f>
        <v>3566</v>
      </c>
    </row>
    <row r="49" spans="2:33" s="37" customFormat="1" ht="12.75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7"/>
      <c r="P49" s="102"/>
      <c r="Q49" s="110" t="s">
        <v>45</v>
      </c>
      <c r="R49" s="110"/>
      <c r="S49" s="117"/>
      <c r="T49" s="117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</row>
    <row r="50" spans="2:33" s="38" customFormat="1" ht="12.75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/>
      <c r="P50" s="102" t="s">
        <v>46</v>
      </c>
      <c r="Q50" s="102"/>
      <c r="R50" s="102" t="s">
        <v>47</v>
      </c>
      <c r="S50" s="117"/>
      <c r="T50" s="117"/>
      <c r="U50" s="116">
        <f>U51+U52+U54</f>
        <v>0</v>
      </c>
      <c r="V50" s="116"/>
      <c r="W50" s="116">
        <f>W51+W52+W54</f>
        <v>3566</v>
      </c>
      <c r="X50" s="116"/>
      <c r="Y50" s="116">
        <f>Y51+Y52+Y54</f>
        <v>0</v>
      </c>
      <c r="Z50" s="116"/>
      <c r="AA50" s="116">
        <f>AA51+AA52+AA54</f>
        <v>0</v>
      </c>
      <c r="AB50" s="116"/>
      <c r="AC50" s="116">
        <f>AC51+AC52+AC54</f>
        <v>0</v>
      </c>
      <c r="AD50" s="116"/>
      <c r="AE50" s="116">
        <f>W50+AC50</f>
        <v>3566</v>
      </c>
      <c r="AF50" s="116"/>
      <c r="AG50" s="116">
        <f>AE50+U50</f>
        <v>3566</v>
      </c>
    </row>
    <row r="51" spans="2:33" s="41" customFormat="1" ht="12.75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2"/>
      <c r="P51" s="113" t="s">
        <v>48</v>
      </c>
      <c r="Q51" s="113"/>
      <c r="R51" s="113" t="s">
        <v>49</v>
      </c>
      <c r="S51" s="112"/>
      <c r="T51" s="112"/>
      <c r="U51" s="111">
        <v>0</v>
      </c>
      <c r="V51" s="111"/>
      <c r="W51" s="111">
        <v>1723</v>
      </c>
      <c r="X51" s="111"/>
      <c r="Y51" s="111">
        <v>0</v>
      </c>
      <c r="Z51" s="111"/>
      <c r="AA51" s="111">
        <v>0</v>
      </c>
      <c r="AB51" s="111"/>
      <c r="AC51" s="111">
        <v>0</v>
      </c>
      <c r="AD51" s="111"/>
      <c r="AE51" s="111">
        <f>W51+AC51</f>
        <v>1723</v>
      </c>
      <c r="AF51" s="111"/>
      <c r="AG51" s="111">
        <f>AE51+U51</f>
        <v>1723</v>
      </c>
    </row>
    <row r="52" spans="2:33" s="49" customFormat="1" ht="12.75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2"/>
      <c r="P52" s="113" t="s">
        <v>50</v>
      </c>
      <c r="Q52" s="118"/>
      <c r="R52" s="113" t="s">
        <v>51</v>
      </c>
      <c r="S52" s="112"/>
      <c r="T52" s="112"/>
      <c r="U52" s="111">
        <v>0</v>
      </c>
      <c r="V52" s="111"/>
      <c r="W52" s="111">
        <v>1722</v>
      </c>
      <c r="X52" s="111"/>
      <c r="Y52" s="111">
        <v>0</v>
      </c>
      <c r="Z52" s="111"/>
      <c r="AA52" s="111">
        <v>0</v>
      </c>
      <c r="AB52" s="111"/>
      <c r="AC52" s="111">
        <v>0</v>
      </c>
      <c r="AD52" s="111"/>
      <c r="AE52" s="111">
        <f>W52+AC52</f>
        <v>1722</v>
      </c>
      <c r="AF52" s="111"/>
      <c r="AG52" s="111">
        <f>AE52+U52</f>
        <v>1722</v>
      </c>
    </row>
    <row r="53" spans="2:33" s="49" customFormat="1" ht="12.75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2"/>
      <c r="P53" s="113"/>
      <c r="Q53" s="118"/>
      <c r="R53" s="119" t="s">
        <v>52</v>
      </c>
      <c r="S53" s="112"/>
      <c r="T53" s="112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</row>
    <row r="54" spans="2:33" s="50" customFormat="1" ht="12.75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2"/>
      <c r="P54" s="113" t="s">
        <v>53</v>
      </c>
      <c r="Q54" s="118"/>
      <c r="R54" s="113" t="s">
        <v>54</v>
      </c>
      <c r="S54" s="112"/>
      <c r="T54" s="112"/>
      <c r="U54" s="111">
        <v>0</v>
      </c>
      <c r="V54" s="111"/>
      <c r="W54" s="111">
        <v>121</v>
      </c>
      <c r="X54" s="111"/>
      <c r="Y54" s="111">
        <v>0</v>
      </c>
      <c r="Z54" s="111"/>
      <c r="AA54" s="111">
        <v>0</v>
      </c>
      <c r="AB54" s="111"/>
      <c r="AC54" s="111">
        <v>0</v>
      </c>
      <c r="AD54" s="111"/>
      <c r="AE54" s="111">
        <f>W54+AC54</f>
        <v>121</v>
      </c>
      <c r="AF54" s="111"/>
      <c r="AG54" s="111">
        <f>AE54+U54</f>
        <v>121</v>
      </c>
    </row>
    <row r="55" spans="2:33" s="48" customFormat="1" ht="12.7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2"/>
      <c r="P55" s="120"/>
      <c r="Q55" s="121"/>
      <c r="R55" s="119" t="s">
        <v>55</v>
      </c>
      <c r="S55" s="112"/>
      <c r="T55" s="112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</row>
    <row r="56" spans="2:33" s="48" customFormat="1" ht="12.75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2"/>
      <c r="P56" s="120"/>
      <c r="Q56" s="121"/>
      <c r="R56" s="119" t="s">
        <v>56</v>
      </c>
      <c r="S56" s="112"/>
      <c r="T56" s="112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</row>
    <row r="57" spans="2:33" s="45" customFormat="1" ht="12.75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7"/>
      <c r="P57" s="102" t="s">
        <v>57</v>
      </c>
      <c r="Q57" s="122"/>
      <c r="R57" s="102" t="s">
        <v>58</v>
      </c>
      <c r="S57" s="117"/>
      <c r="T57" s="117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</row>
    <row r="58" spans="2:33" s="45" customFormat="1" ht="12.75">
      <c r="B58" s="100"/>
      <c r="C58" s="65"/>
      <c r="D58" s="100"/>
      <c r="E58" s="62"/>
      <c r="F58" s="100"/>
      <c r="G58" s="62"/>
      <c r="H58" s="100"/>
      <c r="I58" s="62"/>
      <c r="J58" s="100"/>
      <c r="K58" s="62"/>
      <c r="L58" s="100"/>
      <c r="M58" s="62"/>
      <c r="N58" s="100"/>
      <c r="O58" s="62"/>
      <c r="P58" s="101"/>
      <c r="Q58" s="101"/>
      <c r="R58" s="101" t="s">
        <v>59</v>
      </c>
      <c r="S58" s="100"/>
      <c r="T58" s="65"/>
      <c r="U58" s="100">
        <v>0</v>
      </c>
      <c r="V58" s="65"/>
      <c r="W58" s="100"/>
      <c r="X58" s="65"/>
      <c r="Y58" s="100"/>
      <c r="Z58" s="65"/>
      <c r="AA58" s="100"/>
      <c r="AB58" s="65"/>
      <c r="AC58" s="100">
        <v>0</v>
      </c>
      <c r="AD58" s="65"/>
      <c r="AE58" s="100"/>
      <c r="AF58" s="65"/>
      <c r="AG58" s="100"/>
    </row>
    <row r="59" spans="2:33" s="45" customFormat="1" ht="12.75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102" t="s">
        <v>60</v>
      </c>
      <c r="Q59" s="102" t="s">
        <v>61</v>
      </c>
      <c r="R59" s="102"/>
      <c r="S59" s="117"/>
      <c r="T59" s="117"/>
      <c r="U59" s="116">
        <f>U60+U61</f>
        <v>0</v>
      </c>
      <c r="V59" s="116"/>
      <c r="W59" s="116">
        <f>W60+W61</f>
        <v>-6414</v>
      </c>
      <c r="X59" s="116"/>
      <c r="Y59" s="116">
        <f>Y60+Y61</f>
        <v>0</v>
      </c>
      <c r="Z59" s="116"/>
      <c r="AA59" s="116">
        <f>AA60+AA61</f>
        <v>0</v>
      </c>
      <c r="AB59" s="116"/>
      <c r="AC59" s="116">
        <f>AC60+AC61</f>
        <v>0</v>
      </c>
      <c r="AD59" s="116"/>
      <c r="AE59" s="116">
        <f aca="true" t="shared" si="0" ref="AE59:AE65">W59+AC59</f>
        <v>-6414</v>
      </c>
      <c r="AF59" s="116"/>
      <c r="AG59" s="116">
        <f aca="true" t="shared" si="1" ref="AG59:AG65">AE59+U59</f>
        <v>-6414</v>
      </c>
    </row>
    <row r="60" spans="2:33" s="45" customFormat="1" ht="12.75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7"/>
      <c r="P60" s="102" t="s">
        <v>33</v>
      </c>
      <c r="Q60" s="122"/>
      <c r="R60" s="102" t="s">
        <v>62</v>
      </c>
      <c r="S60" s="117"/>
      <c r="T60" s="117"/>
      <c r="U60" s="116">
        <v>0</v>
      </c>
      <c r="V60" s="116"/>
      <c r="W60" s="116">
        <v>-1992</v>
      </c>
      <c r="X60" s="116"/>
      <c r="Y60" s="116">
        <v>0</v>
      </c>
      <c r="Z60" s="116"/>
      <c r="AA60" s="116">
        <v>0</v>
      </c>
      <c r="AB60" s="116"/>
      <c r="AC60" s="116">
        <v>0</v>
      </c>
      <c r="AD60" s="116"/>
      <c r="AE60" s="116">
        <f t="shared" si="0"/>
        <v>-1992</v>
      </c>
      <c r="AF60" s="116"/>
      <c r="AG60" s="116">
        <f t="shared" si="1"/>
        <v>-1992</v>
      </c>
    </row>
    <row r="61" spans="2:33" s="45" customFormat="1" ht="12.75">
      <c r="B61" s="100"/>
      <c r="C61" s="65"/>
      <c r="D61" s="100"/>
      <c r="E61" s="62"/>
      <c r="F61" s="100"/>
      <c r="G61" s="62"/>
      <c r="H61" s="100"/>
      <c r="I61" s="62"/>
      <c r="J61" s="100"/>
      <c r="K61" s="62"/>
      <c r="L61" s="100"/>
      <c r="M61" s="62"/>
      <c r="N61" s="100"/>
      <c r="O61" s="62"/>
      <c r="P61" s="101" t="s">
        <v>63</v>
      </c>
      <c r="Q61" s="101"/>
      <c r="R61" s="101" t="s">
        <v>64</v>
      </c>
      <c r="S61" s="100"/>
      <c r="T61" s="65"/>
      <c r="U61" s="100">
        <v>0</v>
      </c>
      <c r="V61" s="65"/>
      <c r="W61" s="100">
        <v>-4422</v>
      </c>
      <c r="X61" s="65"/>
      <c r="Y61" s="100">
        <v>0</v>
      </c>
      <c r="Z61" s="65"/>
      <c r="AA61" s="100">
        <v>0</v>
      </c>
      <c r="AB61" s="65"/>
      <c r="AC61" s="100">
        <v>0</v>
      </c>
      <c r="AD61" s="65"/>
      <c r="AE61" s="100">
        <f t="shared" si="0"/>
        <v>-4422</v>
      </c>
      <c r="AF61" s="65"/>
      <c r="AG61" s="100">
        <f t="shared" si="1"/>
        <v>-4422</v>
      </c>
    </row>
    <row r="62" spans="2:33" s="45" customFormat="1" ht="12.75">
      <c r="B62" s="116">
        <f>D62+N62</f>
        <v>60149</v>
      </c>
      <c r="C62" s="116"/>
      <c r="D62" s="116">
        <f>F62+L62</f>
        <v>42558</v>
      </c>
      <c r="E62" s="116"/>
      <c r="F62" s="116">
        <f>F63+F64+F65+F67+F69</f>
        <v>42558</v>
      </c>
      <c r="G62" s="116"/>
      <c r="H62" s="116">
        <f>H63+H64+H65+H67+H69</f>
        <v>30745</v>
      </c>
      <c r="I62" s="116"/>
      <c r="J62" s="116">
        <f>J63+J64+J65+J67+J69</f>
        <v>11813</v>
      </c>
      <c r="K62" s="116"/>
      <c r="L62" s="116">
        <f>L63+L64+L65+L67+L69</f>
        <v>0</v>
      </c>
      <c r="M62" s="116"/>
      <c r="N62" s="116">
        <f>N63+N64+N65+N67+N69</f>
        <v>17591</v>
      </c>
      <c r="O62" s="117"/>
      <c r="P62" s="102" t="s">
        <v>17</v>
      </c>
      <c r="Q62" s="122" t="s">
        <v>18</v>
      </c>
      <c r="R62" s="102"/>
      <c r="S62" s="117"/>
      <c r="T62" s="117"/>
      <c r="U62" s="116">
        <f>U63+U64+U65+U67+U69</f>
        <v>12390</v>
      </c>
      <c r="V62" s="116"/>
      <c r="W62" s="116">
        <f>W63+W64+W65+W67+W69</f>
        <v>0</v>
      </c>
      <c r="X62" s="116"/>
      <c r="Y62" s="116">
        <f>Y63+Y64+Y65+Y67+Y69</f>
        <v>14672</v>
      </c>
      <c r="Z62" s="116"/>
      <c r="AA62" s="116">
        <f>AA63+AA64+AA65+AA67+AA69</f>
        <v>60244</v>
      </c>
      <c r="AB62" s="116"/>
      <c r="AC62" s="116">
        <f>AC63+AC64+AC65+AC67+AC69</f>
        <v>74916</v>
      </c>
      <c r="AD62" s="116"/>
      <c r="AE62" s="116">
        <f t="shared" si="0"/>
        <v>74916</v>
      </c>
      <c r="AF62" s="116"/>
      <c r="AG62" s="116">
        <f t="shared" si="1"/>
        <v>87306</v>
      </c>
    </row>
    <row r="63" spans="2:33" s="48" customFormat="1" ht="12.75">
      <c r="B63" s="111">
        <f>D63+N63</f>
        <v>27689</v>
      </c>
      <c r="C63" s="111"/>
      <c r="D63" s="111">
        <f>F63+L63</f>
        <v>22909</v>
      </c>
      <c r="E63" s="111"/>
      <c r="F63" s="111">
        <v>22909</v>
      </c>
      <c r="G63" s="111"/>
      <c r="H63" s="111">
        <v>17163</v>
      </c>
      <c r="I63" s="111"/>
      <c r="J63" s="111">
        <v>5746</v>
      </c>
      <c r="K63" s="111"/>
      <c r="L63" s="111">
        <v>0</v>
      </c>
      <c r="M63" s="111"/>
      <c r="N63" s="111">
        <v>4780</v>
      </c>
      <c r="O63" s="112"/>
      <c r="P63" s="113" t="s">
        <v>65</v>
      </c>
      <c r="Q63" s="123"/>
      <c r="R63" s="113" t="s">
        <v>66</v>
      </c>
      <c r="S63" s="112"/>
      <c r="T63" s="112"/>
      <c r="U63" s="111">
        <v>6043</v>
      </c>
      <c r="V63" s="111"/>
      <c r="W63" s="111">
        <v>0</v>
      </c>
      <c r="X63" s="111"/>
      <c r="Y63" s="111">
        <v>9968</v>
      </c>
      <c r="Z63" s="111"/>
      <c r="AA63" s="111">
        <v>44579</v>
      </c>
      <c r="AB63" s="111"/>
      <c r="AC63" s="111">
        <v>54547</v>
      </c>
      <c r="AD63" s="111"/>
      <c r="AE63" s="111">
        <f t="shared" si="0"/>
        <v>54547</v>
      </c>
      <c r="AF63" s="111"/>
      <c r="AG63" s="111">
        <f t="shared" si="1"/>
        <v>60590</v>
      </c>
    </row>
    <row r="64" spans="2:33" s="48" customFormat="1" ht="12.75">
      <c r="B64" s="111">
        <f>D64+N64</f>
        <v>18667</v>
      </c>
      <c r="C64" s="111"/>
      <c r="D64" s="111">
        <f>F64+L64</f>
        <v>9893</v>
      </c>
      <c r="E64" s="111"/>
      <c r="F64" s="111">
        <v>9893</v>
      </c>
      <c r="G64" s="111"/>
      <c r="H64" s="111">
        <v>7325</v>
      </c>
      <c r="I64" s="111"/>
      <c r="J64" s="111">
        <v>2568</v>
      </c>
      <c r="K64" s="111"/>
      <c r="L64" s="111">
        <v>0</v>
      </c>
      <c r="M64" s="111"/>
      <c r="N64" s="111">
        <v>8774</v>
      </c>
      <c r="O64" s="112"/>
      <c r="P64" s="113" t="s">
        <v>67</v>
      </c>
      <c r="Q64" s="123"/>
      <c r="R64" s="113" t="s">
        <v>68</v>
      </c>
      <c r="S64" s="112"/>
      <c r="T64" s="112"/>
      <c r="U64" s="111">
        <v>4259</v>
      </c>
      <c r="V64" s="111"/>
      <c r="W64" s="111">
        <v>0</v>
      </c>
      <c r="X64" s="111"/>
      <c r="Y64" s="111">
        <v>4321</v>
      </c>
      <c r="Z64" s="111"/>
      <c r="AA64" s="111">
        <v>10492</v>
      </c>
      <c r="AB64" s="111"/>
      <c r="AC64" s="111">
        <v>14813</v>
      </c>
      <c r="AD64" s="111"/>
      <c r="AE64" s="111">
        <f t="shared" si="0"/>
        <v>14813</v>
      </c>
      <c r="AF64" s="111"/>
      <c r="AG64" s="111">
        <f t="shared" si="1"/>
        <v>19072</v>
      </c>
    </row>
    <row r="65" spans="2:33" s="48" customFormat="1" ht="12.75">
      <c r="B65" s="111">
        <f>D65+N65</f>
        <v>13646</v>
      </c>
      <c r="C65" s="111"/>
      <c r="D65" s="111">
        <f>F65+L65</f>
        <v>9660</v>
      </c>
      <c r="E65" s="111"/>
      <c r="F65" s="111">
        <v>9660</v>
      </c>
      <c r="G65" s="111"/>
      <c r="H65" s="111">
        <v>6178</v>
      </c>
      <c r="I65" s="111"/>
      <c r="J65" s="111">
        <v>3482</v>
      </c>
      <c r="K65" s="111"/>
      <c r="L65" s="111">
        <v>0</v>
      </c>
      <c r="M65" s="111"/>
      <c r="N65" s="111">
        <v>3986</v>
      </c>
      <c r="O65" s="112"/>
      <c r="P65" s="113" t="s">
        <v>69</v>
      </c>
      <c r="Q65" s="123"/>
      <c r="R65" s="113" t="s">
        <v>137</v>
      </c>
      <c r="S65" s="112"/>
      <c r="T65" s="112"/>
      <c r="U65" s="111">
        <v>2044</v>
      </c>
      <c r="V65" s="111"/>
      <c r="W65" s="111">
        <v>0</v>
      </c>
      <c r="X65" s="111"/>
      <c r="Y65" s="111">
        <v>374</v>
      </c>
      <c r="Z65" s="111"/>
      <c r="AA65" s="111">
        <v>5122</v>
      </c>
      <c r="AB65" s="111"/>
      <c r="AC65" s="111">
        <v>5496</v>
      </c>
      <c r="AD65" s="111"/>
      <c r="AE65" s="111">
        <f t="shared" si="0"/>
        <v>5496</v>
      </c>
      <c r="AF65" s="111"/>
      <c r="AG65" s="111">
        <f t="shared" si="1"/>
        <v>7540</v>
      </c>
    </row>
    <row r="66" spans="2:33" s="48" customFormat="1" ht="12.75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2"/>
      <c r="P66" s="113"/>
      <c r="Q66" s="123"/>
      <c r="R66" s="113" t="s">
        <v>138</v>
      </c>
      <c r="S66" s="112"/>
      <c r="T66" s="112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</row>
    <row r="67" spans="2:64" s="42" customFormat="1" ht="12.75">
      <c r="B67" s="111">
        <f>D67+N67</f>
        <v>147</v>
      </c>
      <c r="C67" s="111"/>
      <c r="D67" s="111">
        <f>F67+L67</f>
        <v>96</v>
      </c>
      <c r="E67" s="111"/>
      <c r="F67" s="111">
        <v>96</v>
      </c>
      <c r="G67" s="111"/>
      <c r="H67" s="111">
        <v>79</v>
      </c>
      <c r="I67" s="111"/>
      <c r="J67" s="111">
        <v>17</v>
      </c>
      <c r="K67" s="111"/>
      <c r="L67" s="111">
        <v>0</v>
      </c>
      <c r="M67" s="111"/>
      <c r="N67" s="111">
        <v>51</v>
      </c>
      <c r="O67" s="112"/>
      <c r="P67" s="113" t="s">
        <v>70</v>
      </c>
      <c r="Q67" s="123"/>
      <c r="R67" s="113" t="s">
        <v>71</v>
      </c>
      <c r="S67" s="112"/>
      <c r="T67" s="112"/>
      <c r="U67" s="111">
        <v>44</v>
      </c>
      <c r="V67" s="111"/>
      <c r="W67" s="111">
        <v>0</v>
      </c>
      <c r="X67" s="111"/>
      <c r="Y67" s="111">
        <v>9</v>
      </c>
      <c r="Z67" s="111"/>
      <c r="AA67" s="111">
        <v>51</v>
      </c>
      <c r="AB67" s="111"/>
      <c r="AC67" s="111">
        <v>60</v>
      </c>
      <c r="AD67" s="111"/>
      <c r="AE67" s="111">
        <f>W67+AC67</f>
        <v>60</v>
      </c>
      <c r="AF67" s="111"/>
      <c r="AG67" s="111">
        <f>AE67+U67</f>
        <v>104</v>
      </c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2:33" s="48" customFormat="1" ht="12.75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2"/>
      <c r="P68" s="113"/>
      <c r="Q68" s="123"/>
      <c r="R68" s="113" t="s">
        <v>72</v>
      </c>
      <c r="S68" s="112"/>
      <c r="T68" s="112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</row>
    <row r="69" spans="2:33" s="48" customFormat="1" ht="12.75">
      <c r="B69" s="114">
        <f>D69+N69</f>
        <v>0</v>
      </c>
      <c r="C69" s="69"/>
      <c r="D69" s="114">
        <f>F69+L69</f>
        <v>0</v>
      </c>
      <c r="E69" s="67"/>
      <c r="F69" s="114">
        <v>0</v>
      </c>
      <c r="G69" s="67"/>
      <c r="H69" s="114">
        <v>0</v>
      </c>
      <c r="I69" s="67"/>
      <c r="J69" s="114">
        <v>0</v>
      </c>
      <c r="K69" s="67"/>
      <c r="L69" s="114">
        <v>0</v>
      </c>
      <c r="M69" s="67"/>
      <c r="N69" s="114">
        <v>0</v>
      </c>
      <c r="O69" s="67"/>
      <c r="P69" s="115" t="s">
        <v>73</v>
      </c>
      <c r="Q69" s="115"/>
      <c r="R69" s="115" t="s">
        <v>74</v>
      </c>
      <c r="S69" s="114"/>
      <c r="T69" s="69"/>
      <c r="U69" s="114">
        <v>0</v>
      </c>
      <c r="V69" s="69"/>
      <c r="W69" s="114">
        <v>0</v>
      </c>
      <c r="X69" s="69"/>
      <c r="Y69" s="114">
        <v>0</v>
      </c>
      <c r="Z69" s="69"/>
      <c r="AA69" s="114">
        <v>0</v>
      </c>
      <c r="AB69" s="69"/>
      <c r="AC69" s="114">
        <v>0</v>
      </c>
      <c r="AD69" s="69"/>
      <c r="AE69" s="114">
        <f>W69+AC69</f>
        <v>0</v>
      </c>
      <c r="AF69" s="69"/>
      <c r="AG69" s="114">
        <f>AE69+U69</f>
        <v>0</v>
      </c>
    </row>
    <row r="70" spans="2:33" s="45" customFormat="1" ht="12.75">
      <c r="B70" s="116">
        <f>D70+N70</f>
        <v>774</v>
      </c>
      <c r="C70" s="116"/>
      <c r="D70" s="116">
        <f>F70+L70</f>
        <v>593</v>
      </c>
      <c r="E70" s="116"/>
      <c r="F70" s="116">
        <v>593</v>
      </c>
      <c r="G70" s="116"/>
      <c r="H70" s="116">
        <v>533</v>
      </c>
      <c r="I70" s="116"/>
      <c r="J70" s="116">
        <v>60</v>
      </c>
      <c r="K70" s="116"/>
      <c r="L70" s="116">
        <v>0</v>
      </c>
      <c r="M70" s="116"/>
      <c r="N70" s="116">
        <v>181</v>
      </c>
      <c r="O70" s="117"/>
      <c r="P70" s="102" t="s">
        <v>19</v>
      </c>
      <c r="Q70" s="122" t="s">
        <v>139</v>
      </c>
      <c r="R70" s="102"/>
      <c r="S70" s="117"/>
      <c r="T70" s="117"/>
      <c r="U70" s="116">
        <v>57</v>
      </c>
      <c r="V70" s="116"/>
      <c r="W70" s="116">
        <v>0</v>
      </c>
      <c r="X70" s="116"/>
      <c r="Y70" s="116">
        <v>46</v>
      </c>
      <c r="Z70" s="116"/>
      <c r="AA70" s="116">
        <v>187</v>
      </c>
      <c r="AB70" s="116"/>
      <c r="AC70" s="116">
        <v>233</v>
      </c>
      <c r="AD70" s="116"/>
      <c r="AE70" s="116">
        <f>W70+AC70</f>
        <v>233</v>
      </c>
      <c r="AF70" s="116"/>
      <c r="AG70" s="116">
        <f>AE70+U70</f>
        <v>290</v>
      </c>
    </row>
    <row r="71" spans="2:33" s="45" customFormat="1" ht="12" customHeight="1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7"/>
      <c r="P71" s="102"/>
      <c r="Q71" s="122" t="s">
        <v>140</v>
      </c>
      <c r="R71" s="102"/>
      <c r="S71" s="117"/>
      <c r="T71" s="117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</row>
    <row r="72" spans="2:33" s="45" customFormat="1" ht="12" customHeight="1">
      <c r="B72" s="116">
        <f aca="true" t="shared" si="2" ref="B72:B77">D72+N72</f>
        <v>1048</v>
      </c>
      <c r="C72" s="116"/>
      <c r="D72" s="116">
        <f aca="true" t="shared" si="3" ref="D72:D77">F72+L72</f>
        <v>792</v>
      </c>
      <c r="E72" s="116"/>
      <c r="F72" s="116">
        <f>F73+F74</f>
        <v>792</v>
      </c>
      <c r="G72" s="116"/>
      <c r="H72" s="116">
        <f>H73+H74</f>
        <v>392</v>
      </c>
      <c r="I72" s="116"/>
      <c r="J72" s="116">
        <f>J73+J74</f>
        <v>400</v>
      </c>
      <c r="K72" s="116"/>
      <c r="L72" s="116">
        <f>L73+L74</f>
        <v>0</v>
      </c>
      <c r="M72" s="116"/>
      <c r="N72" s="116">
        <f>N73+N74</f>
        <v>256</v>
      </c>
      <c r="O72" s="117"/>
      <c r="P72" s="102" t="s">
        <v>20</v>
      </c>
      <c r="Q72" s="122" t="s">
        <v>21</v>
      </c>
      <c r="R72" s="102"/>
      <c r="S72" s="117"/>
      <c r="T72" s="117"/>
      <c r="U72" s="116">
        <f>U73+U74</f>
        <v>201</v>
      </c>
      <c r="V72" s="116"/>
      <c r="W72" s="116">
        <f>W73+W74</f>
        <v>0</v>
      </c>
      <c r="X72" s="116"/>
      <c r="Y72" s="116">
        <f>Y73+Y74</f>
        <v>104</v>
      </c>
      <c r="Z72" s="116"/>
      <c r="AA72" s="116">
        <f>AA73+AA74</f>
        <v>199</v>
      </c>
      <c r="AB72" s="116"/>
      <c r="AC72" s="116">
        <f>AC73+AC74</f>
        <v>303</v>
      </c>
      <c r="AD72" s="116"/>
      <c r="AE72" s="116">
        <f>W72+AC72</f>
        <v>303</v>
      </c>
      <c r="AF72" s="116"/>
      <c r="AG72" s="116">
        <f>AE72+U72</f>
        <v>504</v>
      </c>
    </row>
    <row r="73" spans="2:33" s="48" customFormat="1" ht="12" customHeight="1">
      <c r="B73" s="111">
        <f t="shared" si="2"/>
        <v>1048</v>
      </c>
      <c r="C73" s="111"/>
      <c r="D73" s="111">
        <f t="shared" si="3"/>
        <v>792</v>
      </c>
      <c r="E73" s="111"/>
      <c r="F73" s="111">
        <v>792</v>
      </c>
      <c r="G73" s="111"/>
      <c r="H73" s="111">
        <v>392</v>
      </c>
      <c r="I73" s="111"/>
      <c r="J73" s="111">
        <v>400</v>
      </c>
      <c r="K73" s="111"/>
      <c r="L73" s="111">
        <v>0</v>
      </c>
      <c r="M73" s="111"/>
      <c r="N73" s="111">
        <v>256</v>
      </c>
      <c r="O73" s="112"/>
      <c r="P73" s="113" t="s">
        <v>75</v>
      </c>
      <c r="Q73" s="123"/>
      <c r="R73" s="113" t="s">
        <v>76</v>
      </c>
      <c r="S73" s="112"/>
      <c r="T73" s="112"/>
      <c r="U73" s="111">
        <v>201</v>
      </c>
      <c r="V73" s="111"/>
      <c r="W73" s="111">
        <v>0</v>
      </c>
      <c r="X73" s="111"/>
      <c r="Y73" s="111">
        <v>104</v>
      </c>
      <c r="Z73" s="111"/>
      <c r="AA73" s="111">
        <v>199</v>
      </c>
      <c r="AB73" s="111"/>
      <c r="AC73" s="111">
        <v>303</v>
      </c>
      <c r="AD73" s="111"/>
      <c r="AE73" s="111">
        <f>W73+AC73</f>
        <v>303</v>
      </c>
      <c r="AF73" s="111"/>
      <c r="AG73" s="111">
        <f>AE73+U73</f>
        <v>504</v>
      </c>
    </row>
    <row r="74" spans="2:33" s="48" customFormat="1" ht="12" customHeight="1">
      <c r="B74" s="124">
        <f t="shared" si="2"/>
        <v>0</v>
      </c>
      <c r="C74" s="125"/>
      <c r="D74" s="124">
        <f t="shared" si="3"/>
        <v>0</v>
      </c>
      <c r="E74" s="126"/>
      <c r="F74" s="111">
        <v>0</v>
      </c>
      <c r="G74" s="126"/>
      <c r="H74" s="111">
        <v>0</v>
      </c>
      <c r="I74" s="126"/>
      <c r="J74" s="111">
        <v>0</v>
      </c>
      <c r="K74" s="126"/>
      <c r="L74" s="111">
        <v>0</v>
      </c>
      <c r="M74" s="126"/>
      <c r="N74" s="111">
        <v>0</v>
      </c>
      <c r="O74" s="126"/>
      <c r="P74" s="127" t="s">
        <v>77</v>
      </c>
      <c r="Q74" s="127"/>
      <c r="R74" s="127" t="s">
        <v>78</v>
      </c>
      <c r="S74" s="124"/>
      <c r="T74" s="125"/>
      <c r="U74" s="111">
        <v>0</v>
      </c>
      <c r="V74" s="125"/>
      <c r="W74" s="111">
        <v>0</v>
      </c>
      <c r="X74" s="125"/>
      <c r="Y74" s="111">
        <v>0</v>
      </c>
      <c r="Z74" s="125"/>
      <c r="AA74" s="111">
        <v>0</v>
      </c>
      <c r="AB74" s="125"/>
      <c r="AC74" s="111">
        <v>0</v>
      </c>
      <c r="AD74" s="125"/>
      <c r="AE74" s="124">
        <f>W74+AC74</f>
        <v>0</v>
      </c>
      <c r="AF74" s="125"/>
      <c r="AG74" s="124">
        <f>AE74+U74</f>
        <v>0</v>
      </c>
    </row>
    <row r="75" spans="2:33" s="45" customFormat="1" ht="12" customHeight="1">
      <c r="B75" s="116">
        <f t="shared" si="2"/>
        <v>77</v>
      </c>
      <c r="C75" s="116"/>
      <c r="D75" s="116">
        <f t="shared" si="3"/>
        <v>57</v>
      </c>
      <c r="E75" s="116"/>
      <c r="F75" s="116">
        <f>F77</f>
        <v>57</v>
      </c>
      <c r="G75" s="116"/>
      <c r="H75" s="116">
        <f>H77</f>
        <v>39</v>
      </c>
      <c r="I75" s="116"/>
      <c r="J75" s="116">
        <f>J77</f>
        <v>18</v>
      </c>
      <c r="K75" s="116"/>
      <c r="L75" s="116">
        <f>L77</f>
        <v>0</v>
      </c>
      <c r="M75" s="116"/>
      <c r="N75" s="116">
        <f>N77</f>
        <v>20</v>
      </c>
      <c r="O75" s="117"/>
      <c r="P75" s="102" t="s">
        <v>22</v>
      </c>
      <c r="Q75" s="122" t="s">
        <v>79</v>
      </c>
      <c r="R75" s="102"/>
      <c r="S75" s="117"/>
      <c r="T75" s="117"/>
      <c r="U75" s="116">
        <f>U77</f>
        <v>23</v>
      </c>
      <c r="V75" s="116"/>
      <c r="W75" s="116">
        <f>W77</f>
        <v>0</v>
      </c>
      <c r="X75" s="116"/>
      <c r="Y75" s="116">
        <f>Y77</f>
        <v>7</v>
      </c>
      <c r="Z75" s="116"/>
      <c r="AA75" s="116">
        <f>AA77</f>
        <v>25</v>
      </c>
      <c r="AB75" s="116"/>
      <c r="AC75" s="116">
        <f>AC77</f>
        <v>32</v>
      </c>
      <c r="AD75" s="116"/>
      <c r="AE75" s="116">
        <f>W75+AC75</f>
        <v>32</v>
      </c>
      <c r="AF75" s="116"/>
      <c r="AG75" s="116">
        <f>AE75+U75</f>
        <v>55</v>
      </c>
    </row>
    <row r="76" spans="2:33" s="45" customFormat="1" ht="12" customHeight="1">
      <c r="B76" s="116">
        <f t="shared" si="2"/>
        <v>0</v>
      </c>
      <c r="C76" s="116"/>
      <c r="D76" s="116">
        <f t="shared" si="3"/>
        <v>0</v>
      </c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7"/>
      <c r="P76" s="102"/>
      <c r="Q76" s="122" t="s">
        <v>80</v>
      </c>
      <c r="R76" s="102"/>
      <c r="S76" s="117"/>
      <c r="T76" s="117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</row>
    <row r="77" spans="2:33" s="48" customFormat="1" ht="12" customHeight="1">
      <c r="B77" s="159">
        <f t="shared" si="2"/>
        <v>77</v>
      </c>
      <c r="C77" s="111"/>
      <c r="D77" s="159">
        <f t="shared" si="3"/>
        <v>57</v>
      </c>
      <c r="E77" s="111"/>
      <c r="F77" s="159">
        <v>57</v>
      </c>
      <c r="G77" s="111"/>
      <c r="H77" s="159">
        <v>39</v>
      </c>
      <c r="I77" s="111"/>
      <c r="J77" s="159">
        <v>18</v>
      </c>
      <c r="K77" s="111"/>
      <c r="L77" s="159">
        <v>0</v>
      </c>
      <c r="M77" s="111"/>
      <c r="N77" s="159">
        <v>20</v>
      </c>
      <c r="O77" s="112"/>
      <c r="P77" s="113" t="s">
        <v>81</v>
      </c>
      <c r="Q77" s="123"/>
      <c r="R77" s="113" t="s">
        <v>82</v>
      </c>
      <c r="S77" s="112"/>
      <c r="T77" s="112"/>
      <c r="U77" s="159">
        <v>23</v>
      </c>
      <c r="V77" s="111"/>
      <c r="W77" s="159">
        <v>0</v>
      </c>
      <c r="X77" s="111"/>
      <c r="Y77" s="159">
        <v>7</v>
      </c>
      <c r="Z77" s="111"/>
      <c r="AA77" s="159">
        <v>25</v>
      </c>
      <c r="AB77" s="111"/>
      <c r="AC77" s="159">
        <v>32</v>
      </c>
      <c r="AD77" s="111"/>
      <c r="AE77" s="111">
        <f>W77+AC77</f>
        <v>32</v>
      </c>
      <c r="AF77" s="111"/>
      <c r="AG77" s="111">
        <f>AE77+U77</f>
        <v>55</v>
      </c>
    </row>
    <row r="78" spans="2:33" s="48" customFormat="1" ht="12" customHeight="1">
      <c r="B78" s="114"/>
      <c r="C78" s="69"/>
      <c r="D78" s="114"/>
      <c r="E78" s="67"/>
      <c r="F78" s="114"/>
      <c r="G78" s="67"/>
      <c r="H78" s="114"/>
      <c r="I78" s="67"/>
      <c r="J78" s="114"/>
      <c r="K78" s="67"/>
      <c r="L78" s="114"/>
      <c r="M78" s="67"/>
      <c r="N78" s="114"/>
      <c r="O78" s="67"/>
      <c r="P78" s="115"/>
      <c r="Q78" s="115"/>
      <c r="R78" s="115" t="s">
        <v>83</v>
      </c>
      <c r="S78" s="114"/>
      <c r="T78" s="69"/>
      <c r="U78" s="114"/>
      <c r="V78" s="69"/>
      <c r="W78" s="114"/>
      <c r="X78" s="69"/>
      <c r="Y78" s="114"/>
      <c r="Z78" s="69"/>
      <c r="AA78" s="114"/>
      <c r="AB78" s="69"/>
      <c r="AC78" s="114"/>
      <c r="AD78" s="69"/>
      <c r="AE78" s="114"/>
      <c r="AF78" s="69"/>
      <c r="AG78" s="114"/>
    </row>
    <row r="79" spans="2:33" s="45" customFormat="1" ht="12" customHeight="1">
      <c r="B79" s="116">
        <f aca="true" t="shared" si="4" ref="B79:B84">D79+N79</f>
        <v>10358</v>
      </c>
      <c r="C79" s="116"/>
      <c r="D79" s="116">
        <f aca="true" t="shared" si="5" ref="D79:D84">F79+L79</f>
        <v>7058</v>
      </c>
      <c r="E79" s="116"/>
      <c r="F79" s="116">
        <f>SUM(F80:F83)</f>
        <v>5241</v>
      </c>
      <c r="G79" s="116"/>
      <c r="H79" s="116">
        <f>SUM(H80:H83)</f>
        <v>2919</v>
      </c>
      <c r="I79" s="116"/>
      <c r="J79" s="116">
        <f>SUM(J80:J83)</f>
        <v>2322</v>
      </c>
      <c r="K79" s="116"/>
      <c r="L79" s="116">
        <f>SUM(L80:L83)</f>
        <v>1817</v>
      </c>
      <c r="M79" s="116"/>
      <c r="N79" s="116">
        <f>SUM(N80:N83)</f>
        <v>3300</v>
      </c>
      <c r="O79" s="117"/>
      <c r="P79" s="102" t="s">
        <v>23</v>
      </c>
      <c r="Q79" s="122" t="s">
        <v>24</v>
      </c>
      <c r="R79" s="102"/>
      <c r="S79" s="117"/>
      <c r="T79" s="117"/>
      <c r="U79" s="116">
        <f>SUM(U80:U83)</f>
        <v>10707</v>
      </c>
      <c r="V79" s="116"/>
      <c r="W79" s="116">
        <f>SUM(W80:W83)</f>
        <v>6982</v>
      </c>
      <c r="X79" s="116"/>
      <c r="Y79" s="116">
        <f>SUM(Y80:Y83)</f>
        <v>1394</v>
      </c>
      <c r="Z79" s="116"/>
      <c r="AA79" s="116">
        <f>SUM(AA80:AA83)</f>
        <v>2160</v>
      </c>
      <c r="AB79" s="116"/>
      <c r="AC79" s="116">
        <f>SUM(AC80:AC83)</f>
        <v>3554</v>
      </c>
      <c r="AD79" s="116"/>
      <c r="AE79" s="116">
        <f>W79+AC79</f>
        <v>10536</v>
      </c>
      <c r="AF79" s="116"/>
      <c r="AG79" s="116">
        <f>AE79+U79</f>
        <v>21243</v>
      </c>
    </row>
    <row r="80" spans="2:33" s="48" customFormat="1" ht="12" customHeight="1">
      <c r="B80" s="111">
        <f t="shared" si="4"/>
        <v>422</v>
      </c>
      <c r="C80" s="111"/>
      <c r="D80" s="111">
        <f t="shared" si="5"/>
        <v>321</v>
      </c>
      <c r="E80" s="111"/>
      <c r="F80" s="111">
        <v>321</v>
      </c>
      <c r="G80" s="111"/>
      <c r="H80" s="111">
        <v>222</v>
      </c>
      <c r="I80" s="111"/>
      <c r="J80" s="111">
        <v>99</v>
      </c>
      <c r="K80" s="111"/>
      <c r="L80" s="111">
        <v>0</v>
      </c>
      <c r="M80" s="111"/>
      <c r="N80" s="111">
        <v>101</v>
      </c>
      <c r="O80" s="112"/>
      <c r="P80" s="113" t="s">
        <v>84</v>
      </c>
      <c r="Q80" s="123"/>
      <c r="R80" s="113" t="s">
        <v>85</v>
      </c>
      <c r="S80" s="112"/>
      <c r="T80" s="112"/>
      <c r="U80" s="111">
        <v>59</v>
      </c>
      <c r="V80" s="111"/>
      <c r="W80" s="111">
        <v>0</v>
      </c>
      <c r="X80" s="111"/>
      <c r="Y80" s="111">
        <v>112</v>
      </c>
      <c r="Z80" s="111"/>
      <c r="AA80" s="111">
        <v>193</v>
      </c>
      <c r="AB80" s="111"/>
      <c r="AC80" s="111">
        <v>305</v>
      </c>
      <c r="AD80" s="111"/>
      <c r="AE80" s="111">
        <f>W80+AC80</f>
        <v>305</v>
      </c>
      <c r="AF80" s="111"/>
      <c r="AG80" s="111">
        <f>AE80+U80</f>
        <v>364</v>
      </c>
    </row>
    <row r="81" spans="2:33" s="48" customFormat="1" ht="12" customHeight="1">
      <c r="B81" s="111">
        <f t="shared" si="4"/>
        <v>301</v>
      </c>
      <c r="C81" s="111"/>
      <c r="D81" s="111">
        <f t="shared" si="5"/>
        <v>238</v>
      </c>
      <c r="E81" s="111"/>
      <c r="F81" s="111">
        <v>238</v>
      </c>
      <c r="G81" s="111"/>
      <c r="H81" s="111">
        <v>169</v>
      </c>
      <c r="I81" s="111"/>
      <c r="J81" s="111">
        <v>69</v>
      </c>
      <c r="K81" s="111"/>
      <c r="L81" s="111">
        <v>0</v>
      </c>
      <c r="M81" s="111"/>
      <c r="N81" s="111">
        <v>63</v>
      </c>
      <c r="O81" s="112"/>
      <c r="P81" s="113" t="s">
        <v>86</v>
      </c>
      <c r="Q81" s="123"/>
      <c r="R81" s="113" t="s">
        <v>87</v>
      </c>
      <c r="S81" s="112"/>
      <c r="T81" s="112"/>
      <c r="U81" s="111">
        <v>92</v>
      </c>
      <c r="V81" s="111"/>
      <c r="W81" s="111">
        <v>0</v>
      </c>
      <c r="X81" s="111"/>
      <c r="Y81" s="111">
        <v>68</v>
      </c>
      <c r="Z81" s="111"/>
      <c r="AA81" s="111">
        <v>128</v>
      </c>
      <c r="AB81" s="111"/>
      <c r="AC81" s="111">
        <v>196</v>
      </c>
      <c r="AD81" s="111"/>
      <c r="AE81" s="111">
        <f>W81+AC81</f>
        <v>196</v>
      </c>
      <c r="AF81" s="111"/>
      <c r="AG81" s="111">
        <f>AE81+U81</f>
        <v>288</v>
      </c>
    </row>
    <row r="82" spans="2:33" s="48" customFormat="1" ht="12" customHeight="1">
      <c r="B82" s="111">
        <f t="shared" si="4"/>
        <v>1764</v>
      </c>
      <c r="C82" s="111"/>
      <c r="D82" s="111">
        <f t="shared" si="5"/>
        <v>1764</v>
      </c>
      <c r="E82" s="111"/>
      <c r="F82" s="111">
        <v>0</v>
      </c>
      <c r="G82" s="111"/>
      <c r="H82" s="111">
        <v>0</v>
      </c>
      <c r="I82" s="111"/>
      <c r="J82" s="111">
        <v>0</v>
      </c>
      <c r="K82" s="111"/>
      <c r="L82" s="111">
        <v>1764</v>
      </c>
      <c r="M82" s="111"/>
      <c r="N82" s="111">
        <v>0</v>
      </c>
      <c r="O82" s="112"/>
      <c r="P82" s="113" t="s">
        <v>88</v>
      </c>
      <c r="Q82" s="123"/>
      <c r="R82" s="113" t="s">
        <v>89</v>
      </c>
      <c r="S82" s="112"/>
      <c r="T82" s="112"/>
      <c r="U82" s="111">
        <v>1761</v>
      </c>
      <c r="V82" s="111"/>
      <c r="W82" s="111">
        <v>167</v>
      </c>
      <c r="X82" s="111"/>
      <c r="Y82" s="111">
        <v>0</v>
      </c>
      <c r="Z82" s="111"/>
      <c r="AA82" s="111">
        <v>0</v>
      </c>
      <c r="AB82" s="111"/>
      <c r="AC82" s="111">
        <v>0</v>
      </c>
      <c r="AD82" s="111"/>
      <c r="AE82" s="111">
        <f>W82+AC82</f>
        <v>167</v>
      </c>
      <c r="AF82" s="111"/>
      <c r="AG82" s="111">
        <f>AE82+U82</f>
        <v>1928</v>
      </c>
    </row>
    <row r="83" spans="2:33" s="48" customFormat="1" ht="12" customHeight="1">
      <c r="B83" s="124">
        <f t="shared" si="4"/>
        <v>7871</v>
      </c>
      <c r="C83" s="125"/>
      <c r="D83" s="124">
        <f t="shared" si="5"/>
        <v>4735</v>
      </c>
      <c r="E83" s="126"/>
      <c r="F83" s="124">
        <v>4682</v>
      </c>
      <c r="G83" s="126"/>
      <c r="H83" s="124">
        <v>2528</v>
      </c>
      <c r="I83" s="126"/>
      <c r="J83" s="124">
        <v>2154</v>
      </c>
      <c r="K83" s="126"/>
      <c r="L83" s="124">
        <v>53</v>
      </c>
      <c r="M83" s="126"/>
      <c r="N83" s="124">
        <v>3136</v>
      </c>
      <c r="O83" s="126"/>
      <c r="P83" s="127" t="s">
        <v>90</v>
      </c>
      <c r="Q83" s="127"/>
      <c r="R83" s="127" t="s">
        <v>91</v>
      </c>
      <c r="S83" s="124"/>
      <c r="T83" s="125"/>
      <c r="U83" s="124">
        <v>8795</v>
      </c>
      <c r="V83" s="125"/>
      <c r="W83" s="124">
        <v>6815</v>
      </c>
      <c r="X83" s="125"/>
      <c r="Y83" s="124">
        <v>1214</v>
      </c>
      <c r="Z83" s="125"/>
      <c r="AA83" s="124">
        <v>1839</v>
      </c>
      <c r="AB83" s="125"/>
      <c r="AC83" s="124">
        <v>3053</v>
      </c>
      <c r="AD83" s="125"/>
      <c r="AE83" s="124">
        <f>W83+AC83</f>
        <v>9868</v>
      </c>
      <c r="AF83" s="125"/>
      <c r="AG83" s="124">
        <f>AE83+U83</f>
        <v>18663</v>
      </c>
    </row>
    <row r="84" spans="2:33" s="51" customFormat="1" ht="12" customHeight="1">
      <c r="B84" s="128">
        <f t="shared" si="4"/>
        <v>105210</v>
      </c>
      <c r="C84" s="128"/>
      <c r="D84" s="128">
        <f t="shared" si="5"/>
        <v>48432</v>
      </c>
      <c r="E84" s="128"/>
      <c r="F84" s="107">
        <f>AC40+AC42+AC48+AC59+AC62+AC70+AC72+AC75+AC79-F42-F62-F70-F72-F75-F79</f>
        <v>46545</v>
      </c>
      <c r="G84" s="128"/>
      <c r="H84" s="107">
        <f>AA40+AA42+AA48+AA59+AA62+AA70+AA72+AA75+AA79-H42-H62-H70-H72-H75-H79</f>
        <v>54008</v>
      </c>
      <c r="I84" s="128"/>
      <c r="J84" s="107">
        <f>Y40+Y42+Y48+Y59+Y62+Y70+Y72+Y75+Y79-J42-J62-J70-J72-J75-J79</f>
        <v>-7463</v>
      </c>
      <c r="K84" s="128"/>
      <c r="L84" s="107">
        <f>W40+W42+W48+W59+W62+W70+W72+W75+W79-L42-L62-L70-L72-L75-L79</f>
        <v>1887</v>
      </c>
      <c r="M84" s="128"/>
      <c r="N84" s="107">
        <f>U40+U42+U48+U59+U62+U70+U72+U75+U79-N42-N62-N70-N72-N75-N79</f>
        <v>56778</v>
      </c>
      <c r="O84" s="129"/>
      <c r="P84" s="130" t="s">
        <v>141</v>
      </c>
      <c r="Q84" s="131" t="s">
        <v>142</v>
      </c>
      <c r="R84" s="130"/>
      <c r="S84" s="129"/>
      <c r="T84" s="129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</row>
    <row r="85" spans="2:64" s="44" customFormat="1" ht="12" customHeight="1" thickBot="1">
      <c r="B85" s="73"/>
      <c r="C85" s="74"/>
      <c r="D85" s="73"/>
      <c r="E85" s="74"/>
      <c r="F85" s="73"/>
      <c r="G85" s="74"/>
      <c r="H85" s="73"/>
      <c r="I85" s="74"/>
      <c r="J85" s="73"/>
      <c r="K85" s="74"/>
      <c r="L85" s="73"/>
      <c r="M85" s="74"/>
      <c r="N85" s="73"/>
      <c r="O85" s="73"/>
      <c r="P85" s="75"/>
      <c r="Q85" s="75" t="s">
        <v>143</v>
      </c>
      <c r="R85" s="75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</row>
    <row r="86" spans="2:33" s="45" customFormat="1" ht="18">
      <c r="B86" s="132" t="s">
        <v>12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</row>
    <row r="87" spans="2:33" s="45" customFormat="1" ht="21" customHeight="1">
      <c r="B87" s="76" t="s">
        <v>13</v>
      </c>
      <c r="C87" s="76"/>
      <c r="D87" s="77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</row>
    <row r="88" spans="2:33" s="45" customFormat="1" ht="3.75" customHeight="1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1"/>
      <c r="P88" s="82"/>
      <c r="Q88" s="83"/>
      <c r="R88" s="84"/>
      <c r="S88" s="84"/>
      <c r="T88" s="85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</row>
    <row r="89" spans="2:33" s="45" customFormat="1" ht="12.75">
      <c r="B89" s="86" t="s">
        <v>14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8"/>
      <c r="P89" s="89" t="s">
        <v>6</v>
      </c>
      <c r="Q89" s="72"/>
      <c r="R89" s="90" t="s">
        <v>31</v>
      </c>
      <c r="S89" s="90"/>
      <c r="T89" s="91"/>
      <c r="U89" s="92" t="s">
        <v>15</v>
      </c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133"/>
    </row>
    <row r="90" spans="2:33" s="45" customFormat="1" ht="2.25" customHeight="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7"/>
      <c r="Q90" s="88"/>
      <c r="R90" s="87"/>
      <c r="S90" s="87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</row>
    <row r="91" spans="2:33" s="37" customFormat="1" ht="11.25">
      <c r="B91" s="10" t="s">
        <v>107</v>
      </c>
      <c r="C91" s="5"/>
      <c r="D91" s="9" t="s">
        <v>119</v>
      </c>
      <c r="E91" s="9"/>
      <c r="F91" s="9"/>
      <c r="G91" s="9"/>
      <c r="H91" s="9"/>
      <c r="I91" s="9"/>
      <c r="J91" s="9"/>
      <c r="K91" s="9"/>
      <c r="L91" s="9"/>
      <c r="M91" s="5"/>
      <c r="N91" s="9" t="s">
        <v>110</v>
      </c>
      <c r="O91" s="3"/>
      <c r="P91" s="10"/>
      <c r="Q91" s="23"/>
      <c r="R91" s="10" t="s">
        <v>32</v>
      </c>
      <c r="S91" s="10"/>
      <c r="U91" s="9" t="s">
        <v>110</v>
      </c>
      <c r="V91" s="5"/>
      <c r="W91" s="9"/>
      <c r="X91" s="9"/>
      <c r="Y91" s="9"/>
      <c r="Z91" s="9"/>
      <c r="AA91" s="9"/>
      <c r="AB91" s="9"/>
      <c r="AC91" s="9"/>
      <c r="AD91" s="9"/>
      <c r="AE91" s="164" t="s">
        <v>119</v>
      </c>
      <c r="AF91" s="5"/>
      <c r="AG91" s="10" t="s">
        <v>107</v>
      </c>
    </row>
    <row r="92" spans="2:33" s="38" customFormat="1" ht="2.25" customHeight="1">
      <c r="B92" s="23"/>
      <c r="C92" s="5"/>
      <c r="D92" s="3"/>
      <c r="E92" s="3"/>
      <c r="F92" s="3"/>
      <c r="G92" s="3"/>
      <c r="H92" s="3"/>
      <c r="I92" s="3"/>
      <c r="J92" s="3"/>
      <c r="K92" s="3"/>
      <c r="L92" s="3"/>
      <c r="M92" s="5"/>
      <c r="N92" s="3"/>
      <c r="O92" s="3"/>
      <c r="P92" s="10"/>
      <c r="Q92" s="23"/>
      <c r="R92" s="10"/>
      <c r="S92" s="10"/>
      <c r="U92" s="3"/>
      <c r="V92" s="5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23"/>
    </row>
    <row r="93" spans="2:33" s="38" customFormat="1" ht="11.25">
      <c r="B93" s="24" t="s">
        <v>108</v>
      </c>
      <c r="C93" s="5"/>
      <c r="D93" s="25" t="s">
        <v>120</v>
      </c>
      <c r="E93" s="5"/>
      <c r="F93" s="9" t="s">
        <v>152</v>
      </c>
      <c r="G93" s="21"/>
      <c r="H93" s="9"/>
      <c r="I93" s="21"/>
      <c r="J93" s="9"/>
      <c r="K93" s="5"/>
      <c r="L93" s="9" t="s">
        <v>112</v>
      </c>
      <c r="M93" s="5"/>
      <c r="N93" s="9" t="s">
        <v>115</v>
      </c>
      <c r="O93" s="3"/>
      <c r="P93" s="10"/>
      <c r="Q93" s="23"/>
      <c r="R93" s="10"/>
      <c r="S93" s="10"/>
      <c r="U93" s="9" t="s">
        <v>115</v>
      </c>
      <c r="V93" s="5"/>
      <c r="W93" s="9" t="s">
        <v>112</v>
      </c>
      <c r="X93" s="26"/>
      <c r="Y93" s="9" t="s">
        <v>152</v>
      </c>
      <c r="Z93" s="21"/>
      <c r="AA93" s="9"/>
      <c r="AB93" s="21"/>
      <c r="AC93" s="9"/>
      <c r="AD93" s="26"/>
      <c r="AE93" s="25" t="s">
        <v>120</v>
      </c>
      <c r="AF93" s="5"/>
      <c r="AG93" s="24" t="s">
        <v>108</v>
      </c>
    </row>
    <row r="94" spans="2:33" s="38" customFormat="1" ht="2.25" customHeight="1">
      <c r="B94" s="27"/>
      <c r="C94" s="5"/>
      <c r="D94" s="25"/>
      <c r="E94" s="5"/>
      <c r="F94" s="3"/>
      <c r="G94" s="3"/>
      <c r="H94" s="3"/>
      <c r="I94" s="3"/>
      <c r="J94" s="3"/>
      <c r="K94" s="5"/>
      <c r="L94" s="3"/>
      <c r="M94" s="5"/>
      <c r="N94" s="27"/>
      <c r="O94" s="3"/>
      <c r="P94" s="10"/>
      <c r="Q94" s="23"/>
      <c r="R94" s="10"/>
      <c r="S94" s="10"/>
      <c r="U94" s="27"/>
      <c r="V94" s="5"/>
      <c r="W94" s="3"/>
      <c r="X94" s="26"/>
      <c r="Y94" s="3"/>
      <c r="Z94" s="3"/>
      <c r="AA94" s="3"/>
      <c r="AB94" s="3"/>
      <c r="AC94" s="3"/>
      <c r="AD94" s="3"/>
      <c r="AE94" s="25"/>
      <c r="AF94" s="5"/>
      <c r="AG94" s="27"/>
    </row>
    <row r="95" spans="2:33" s="39" customFormat="1" ht="11.25">
      <c r="B95" s="27" t="s">
        <v>109</v>
      </c>
      <c r="C95" s="26"/>
      <c r="D95" s="25"/>
      <c r="E95" s="26"/>
      <c r="F95" s="25" t="s">
        <v>120</v>
      </c>
      <c r="G95" s="4"/>
      <c r="H95" s="9" t="s">
        <v>150</v>
      </c>
      <c r="I95" s="3"/>
      <c r="J95" s="9" t="s">
        <v>151</v>
      </c>
      <c r="K95" s="26"/>
      <c r="L95" s="25" t="s">
        <v>114</v>
      </c>
      <c r="M95" s="26"/>
      <c r="N95" s="25" t="s">
        <v>116</v>
      </c>
      <c r="O95" s="4"/>
      <c r="P95" s="19"/>
      <c r="Q95" s="29"/>
      <c r="R95" s="19"/>
      <c r="S95" s="19"/>
      <c r="U95" s="25" t="s">
        <v>116</v>
      </c>
      <c r="V95" s="26"/>
      <c r="W95" s="25" t="s">
        <v>114</v>
      </c>
      <c r="X95" s="26"/>
      <c r="Y95" s="9" t="s">
        <v>151</v>
      </c>
      <c r="Z95" s="4"/>
      <c r="AA95" s="9" t="s">
        <v>150</v>
      </c>
      <c r="AB95" s="4"/>
      <c r="AC95" s="25" t="s">
        <v>120</v>
      </c>
      <c r="AD95" s="26"/>
      <c r="AE95" s="25"/>
      <c r="AF95" s="26"/>
      <c r="AG95" s="27" t="s">
        <v>109</v>
      </c>
    </row>
    <row r="96" spans="2:33" s="39" customFormat="1" ht="11.25">
      <c r="B96" s="27"/>
      <c r="C96" s="26"/>
      <c r="D96" s="25"/>
      <c r="E96" s="26"/>
      <c r="F96" s="25"/>
      <c r="G96" s="4"/>
      <c r="H96" s="25" t="s">
        <v>153</v>
      </c>
      <c r="I96" s="4"/>
      <c r="J96" s="25" t="s">
        <v>154</v>
      </c>
      <c r="K96" s="26"/>
      <c r="L96" s="25" t="s">
        <v>113</v>
      </c>
      <c r="M96" s="26"/>
      <c r="N96" s="25" t="s">
        <v>117</v>
      </c>
      <c r="O96" s="4"/>
      <c r="P96" s="19"/>
      <c r="Q96" s="29"/>
      <c r="R96" s="19"/>
      <c r="S96" s="19"/>
      <c r="U96" s="25" t="s">
        <v>117</v>
      </c>
      <c r="V96" s="26"/>
      <c r="W96" s="25" t="s">
        <v>113</v>
      </c>
      <c r="X96" s="26"/>
      <c r="Y96" s="25" t="s">
        <v>154</v>
      </c>
      <c r="Z96" s="4"/>
      <c r="AA96" s="25" t="s">
        <v>153</v>
      </c>
      <c r="AB96" s="4"/>
      <c r="AC96" s="25"/>
      <c r="AD96" s="26"/>
      <c r="AE96" s="25"/>
      <c r="AF96" s="26"/>
      <c r="AG96" s="27"/>
    </row>
    <row r="97" spans="2:33" s="39" customFormat="1" ht="11.25">
      <c r="B97" s="27"/>
      <c r="C97" s="26"/>
      <c r="D97" s="25"/>
      <c r="E97" s="26"/>
      <c r="F97" s="25"/>
      <c r="G97" s="4"/>
      <c r="H97" s="25" t="s">
        <v>155</v>
      </c>
      <c r="I97" s="4"/>
      <c r="J97" s="25"/>
      <c r="K97" s="26"/>
      <c r="L97" s="25" t="s">
        <v>111</v>
      </c>
      <c r="M97" s="26"/>
      <c r="N97" s="25" t="s">
        <v>118</v>
      </c>
      <c r="O97" s="4"/>
      <c r="P97" s="19"/>
      <c r="Q97" s="29"/>
      <c r="R97" s="19"/>
      <c r="S97" s="19"/>
      <c r="U97" s="25" t="s">
        <v>118</v>
      </c>
      <c r="V97" s="26"/>
      <c r="W97" s="25" t="s">
        <v>111</v>
      </c>
      <c r="X97" s="26"/>
      <c r="Y97" s="25"/>
      <c r="Z97" s="4"/>
      <c r="AA97" s="25" t="s">
        <v>155</v>
      </c>
      <c r="AB97" s="4"/>
      <c r="AC97" s="25"/>
      <c r="AD97" s="26"/>
      <c r="AE97" s="25"/>
      <c r="AF97" s="26"/>
      <c r="AG97" s="27"/>
    </row>
    <row r="98" spans="2:33" s="45" customFormat="1" ht="2.25" customHeight="1">
      <c r="B98" s="94"/>
      <c r="C98" s="95"/>
      <c r="D98" s="96"/>
      <c r="E98" s="95"/>
      <c r="F98" s="96"/>
      <c r="G98" s="95"/>
      <c r="H98" s="96"/>
      <c r="I98" s="95"/>
      <c r="J98" s="96"/>
      <c r="K98" s="95"/>
      <c r="L98" s="96"/>
      <c r="M98" s="95"/>
      <c r="N98" s="96"/>
      <c r="O98" s="95"/>
      <c r="P98" s="97"/>
      <c r="Q98" s="97"/>
      <c r="R98" s="97"/>
      <c r="S98" s="97"/>
      <c r="T98" s="97"/>
      <c r="U98" s="94"/>
      <c r="V98" s="95"/>
      <c r="W98" s="96"/>
      <c r="X98" s="95"/>
      <c r="Y98" s="96"/>
      <c r="Z98" s="95"/>
      <c r="AA98" s="96"/>
      <c r="AB98" s="95"/>
      <c r="AC98" s="96"/>
      <c r="AD98" s="95"/>
      <c r="AE98" s="96"/>
      <c r="AF98" s="95"/>
      <c r="AG98" s="96"/>
    </row>
    <row r="99" spans="2:33" s="45" customFormat="1" ht="12" customHeight="1">
      <c r="B99" s="98"/>
      <c r="C99" s="99"/>
      <c r="D99" s="98"/>
      <c r="E99" s="63"/>
      <c r="F99" s="98"/>
      <c r="G99" s="63"/>
      <c r="H99" s="98"/>
      <c r="I99" s="63"/>
      <c r="J99" s="98"/>
      <c r="K99" s="63"/>
      <c r="L99" s="98"/>
      <c r="M99" s="63"/>
      <c r="N99" s="98"/>
      <c r="O99" s="63"/>
      <c r="P99" s="93" t="s">
        <v>141</v>
      </c>
      <c r="Q99" s="93" t="s">
        <v>142</v>
      </c>
      <c r="R99" s="134"/>
      <c r="S99" s="98"/>
      <c r="T99" s="99"/>
      <c r="U99" s="98">
        <f>N84</f>
        <v>56778</v>
      </c>
      <c r="V99" s="99"/>
      <c r="W99" s="98">
        <f>L84</f>
        <v>1887</v>
      </c>
      <c r="X99" s="99"/>
      <c r="Y99" s="98">
        <f>J84</f>
        <v>-7463</v>
      </c>
      <c r="Z99" s="99"/>
      <c r="AA99" s="98">
        <f>H84</f>
        <v>54008</v>
      </c>
      <c r="AB99" s="99"/>
      <c r="AC99" s="98">
        <f>F84</f>
        <v>46545</v>
      </c>
      <c r="AD99" s="99"/>
      <c r="AE99" s="98">
        <f>W99+AC99</f>
        <v>48432</v>
      </c>
      <c r="AF99" s="99"/>
      <c r="AG99" s="98">
        <f>AE99+U99</f>
        <v>105210</v>
      </c>
    </row>
    <row r="100" spans="2:33" s="45" customFormat="1" ht="12" customHeight="1">
      <c r="B100" s="100"/>
      <c r="C100" s="65"/>
      <c r="D100" s="100"/>
      <c r="E100" s="62"/>
      <c r="F100" s="100"/>
      <c r="G100" s="62"/>
      <c r="H100" s="100"/>
      <c r="I100" s="62"/>
      <c r="J100" s="100"/>
      <c r="K100" s="62"/>
      <c r="L100" s="100"/>
      <c r="M100" s="62"/>
      <c r="N100" s="100"/>
      <c r="O100" s="62"/>
      <c r="P100" s="101"/>
      <c r="Q100" s="101" t="s">
        <v>143</v>
      </c>
      <c r="R100" s="135"/>
      <c r="S100" s="100"/>
      <c r="T100" s="65"/>
      <c r="U100" s="100"/>
      <c r="V100" s="65"/>
      <c r="W100" s="100"/>
      <c r="X100" s="65"/>
      <c r="Y100" s="100"/>
      <c r="Z100" s="65"/>
      <c r="AA100" s="100"/>
      <c r="AB100" s="65"/>
      <c r="AC100" s="100"/>
      <c r="AD100" s="65"/>
      <c r="AE100" s="100"/>
      <c r="AF100" s="65"/>
      <c r="AG100" s="100"/>
    </row>
    <row r="101" spans="2:33" s="38" customFormat="1" ht="12" customHeight="1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7"/>
      <c r="P101" s="102" t="s">
        <v>25</v>
      </c>
      <c r="Q101" s="102" t="s">
        <v>26</v>
      </c>
      <c r="R101" s="102"/>
      <c r="S101" s="117"/>
      <c r="T101" s="117"/>
      <c r="U101" s="116">
        <f>SUM(U102:U104)</f>
        <v>1117</v>
      </c>
      <c r="V101" s="116"/>
      <c r="W101" s="116">
        <f>SUM(W102:W104)</f>
        <v>0</v>
      </c>
      <c r="X101" s="116"/>
      <c r="Y101" s="116">
        <f>SUM(Y102:Y104)</f>
        <v>221</v>
      </c>
      <c r="Z101" s="116"/>
      <c r="AA101" s="116">
        <f>SUM(AA102:AA104)</f>
        <v>202</v>
      </c>
      <c r="AB101" s="116"/>
      <c r="AC101" s="116">
        <f>SUM(AC102:AC104)</f>
        <v>423</v>
      </c>
      <c r="AD101" s="116"/>
      <c r="AE101" s="116">
        <f aca="true" t="shared" si="6" ref="AE101:AE108">W101+AC101</f>
        <v>423</v>
      </c>
      <c r="AF101" s="116"/>
      <c r="AG101" s="116">
        <f aca="true" t="shared" si="7" ref="AG101:AG108">AE101+U101</f>
        <v>1540</v>
      </c>
    </row>
    <row r="102" spans="2:33" s="49" customFormat="1" ht="12" customHeight="1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2"/>
      <c r="P102" s="136" t="s">
        <v>92</v>
      </c>
      <c r="Q102" s="136"/>
      <c r="R102" s="137" t="s">
        <v>93</v>
      </c>
      <c r="S102" s="112"/>
      <c r="T102" s="112"/>
      <c r="U102" s="111">
        <v>0</v>
      </c>
      <c r="V102" s="111"/>
      <c r="W102" s="111">
        <v>0</v>
      </c>
      <c r="X102" s="111"/>
      <c r="Y102" s="111">
        <v>0</v>
      </c>
      <c r="Z102" s="111"/>
      <c r="AA102" s="111">
        <v>0</v>
      </c>
      <c r="AB102" s="111"/>
      <c r="AC102" s="111">
        <v>0</v>
      </c>
      <c r="AD102" s="111"/>
      <c r="AE102" s="111">
        <f t="shared" si="6"/>
        <v>0</v>
      </c>
      <c r="AF102" s="111"/>
      <c r="AG102" s="111">
        <f t="shared" si="7"/>
        <v>0</v>
      </c>
    </row>
    <row r="103" spans="2:33" s="49" customFormat="1" ht="12" customHeight="1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2"/>
      <c r="P103" s="136" t="s">
        <v>94</v>
      </c>
      <c r="Q103" s="136"/>
      <c r="R103" s="136" t="s">
        <v>95</v>
      </c>
      <c r="S103" s="112"/>
      <c r="T103" s="112"/>
      <c r="U103" s="111">
        <v>394</v>
      </c>
      <c r="V103" s="111"/>
      <c r="W103" s="111">
        <v>0</v>
      </c>
      <c r="X103" s="111"/>
      <c r="Y103" s="111">
        <v>0</v>
      </c>
      <c r="Z103" s="111"/>
      <c r="AA103" s="111">
        <v>0</v>
      </c>
      <c r="AB103" s="111"/>
      <c r="AC103" s="111">
        <v>0</v>
      </c>
      <c r="AD103" s="111"/>
      <c r="AE103" s="111">
        <f t="shared" si="6"/>
        <v>0</v>
      </c>
      <c r="AF103" s="111"/>
      <c r="AG103" s="111">
        <f t="shared" si="7"/>
        <v>394</v>
      </c>
    </row>
    <row r="104" spans="2:33" s="48" customFormat="1" ht="12" customHeight="1">
      <c r="B104" s="114"/>
      <c r="C104" s="69"/>
      <c r="D104" s="114"/>
      <c r="E104" s="67"/>
      <c r="F104" s="114"/>
      <c r="G104" s="67"/>
      <c r="H104" s="114"/>
      <c r="I104" s="67"/>
      <c r="J104" s="114"/>
      <c r="K104" s="67"/>
      <c r="L104" s="114"/>
      <c r="M104" s="67"/>
      <c r="N104" s="114"/>
      <c r="O104" s="67"/>
      <c r="P104" s="115" t="s">
        <v>96</v>
      </c>
      <c r="Q104" s="115"/>
      <c r="R104" s="115" t="s">
        <v>105</v>
      </c>
      <c r="S104" s="114"/>
      <c r="T104" s="69"/>
      <c r="U104" s="114">
        <v>723</v>
      </c>
      <c r="V104" s="69"/>
      <c r="W104" s="114">
        <v>0</v>
      </c>
      <c r="X104" s="69"/>
      <c r="Y104" s="114">
        <v>221</v>
      </c>
      <c r="Z104" s="69"/>
      <c r="AA104" s="114">
        <v>202</v>
      </c>
      <c r="AB104" s="69"/>
      <c r="AC104" s="114">
        <v>423</v>
      </c>
      <c r="AD104" s="69"/>
      <c r="AE104" s="114">
        <f t="shared" si="6"/>
        <v>423</v>
      </c>
      <c r="AF104" s="69"/>
      <c r="AG104" s="114">
        <f t="shared" si="7"/>
        <v>1146</v>
      </c>
    </row>
    <row r="105" spans="2:64" s="53" customFormat="1" ht="12" customHeight="1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7"/>
      <c r="P105" s="102" t="s">
        <v>25</v>
      </c>
      <c r="Q105" s="102" t="s">
        <v>27</v>
      </c>
      <c r="R105" s="102"/>
      <c r="S105" s="117"/>
      <c r="T105" s="117"/>
      <c r="U105" s="116">
        <f>SUM(U106:U108)</f>
        <v>-760</v>
      </c>
      <c r="V105" s="116"/>
      <c r="W105" s="116">
        <f>SUM(W106:W108)</f>
        <v>-4737</v>
      </c>
      <c r="X105" s="116"/>
      <c r="Y105" s="116">
        <f>SUM(Y106:Y108)</f>
        <v>-369</v>
      </c>
      <c r="Z105" s="116"/>
      <c r="AA105" s="116">
        <f>SUM(AA106:AA108)</f>
        <v>-502</v>
      </c>
      <c r="AB105" s="116"/>
      <c r="AC105" s="116">
        <f>SUM(AC106:AC108)</f>
        <v>-871</v>
      </c>
      <c r="AD105" s="116"/>
      <c r="AE105" s="116">
        <f t="shared" si="6"/>
        <v>-5608</v>
      </c>
      <c r="AF105" s="116"/>
      <c r="AG105" s="116">
        <f t="shared" si="7"/>
        <v>-6368</v>
      </c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</row>
    <row r="106" spans="2:64" s="42" customFormat="1" ht="12" customHeight="1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2"/>
      <c r="P106" s="136" t="s">
        <v>92</v>
      </c>
      <c r="Q106" s="137"/>
      <c r="R106" s="136" t="s">
        <v>93</v>
      </c>
      <c r="S106" s="112"/>
      <c r="T106" s="112"/>
      <c r="U106" s="111">
        <v>0</v>
      </c>
      <c r="V106" s="111"/>
      <c r="W106" s="111">
        <v>0</v>
      </c>
      <c r="X106" s="111"/>
      <c r="Y106" s="111">
        <v>0</v>
      </c>
      <c r="Z106" s="111"/>
      <c r="AA106" s="111">
        <v>0</v>
      </c>
      <c r="AB106" s="111"/>
      <c r="AC106" s="111">
        <v>0</v>
      </c>
      <c r="AD106" s="111"/>
      <c r="AE106" s="111">
        <f t="shared" si="6"/>
        <v>0</v>
      </c>
      <c r="AF106" s="111"/>
      <c r="AG106" s="111">
        <f t="shared" si="7"/>
        <v>0</v>
      </c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</row>
    <row r="107" spans="2:33" s="54" customFormat="1" ht="12" customHeight="1"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2"/>
      <c r="P107" s="136" t="s">
        <v>94</v>
      </c>
      <c r="Q107" s="136"/>
      <c r="R107" s="136" t="s">
        <v>95</v>
      </c>
      <c r="S107" s="112"/>
      <c r="T107" s="112"/>
      <c r="U107" s="111">
        <v>0</v>
      </c>
      <c r="V107" s="111"/>
      <c r="W107" s="111">
        <v>-4737</v>
      </c>
      <c r="X107" s="111"/>
      <c r="Y107" s="111">
        <v>0</v>
      </c>
      <c r="Z107" s="111"/>
      <c r="AA107" s="111">
        <v>0</v>
      </c>
      <c r="AB107" s="111"/>
      <c r="AC107" s="111">
        <v>0</v>
      </c>
      <c r="AD107" s="111"/>
      <c r="AE107" s="111">
        <f t="shared" si="6"/>
        <v>-4737</v>
      </c>
      <c r="AF107" s="111"/>
      <c r="AG107" s="111">
        <f t="shared" si="7"/>
        <v>-4737</v>
      </c>
    </row>
    <row r="108" spans="2:33" s="48" customFormat="1" ht="12" customHeight="1"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2"/>
      <c r="P108" s="136" t="s">
        <v>96</v>
      </c>
      <c r="Q108" s="136"/>
      <c r="R108" s="136" t="s">
        <v>105</v>
      </c>
      <c r="S108" s="112"/>
      <c r="T108" s="112"/>
      <c r="U108" s="124">
        <v>-760</v>
      </c>
      <c r="V108" s="163"/>
      <c r="W108" s="124">
        <v>0</v>
      </c>
      <c r="X108" s="163"/>
      <c r="Y108" s="124">
        <v>-369</v>
      </c>
      <c r="Z108" s="163"/>
      <c r="AA108" s="124">
        <v>-502</v>
      </c>
      <c r="AB108" s="163"/>
      <c r="AC108" s="124">
        <v>-871</v>
      </c>
      <c r="AD108" s="111"/>
      <c r="AE108" s="111">
        <f t="shared" si="6"/>
        <v>-871</v>
      </c>
      <c r="AF108" s="111"/>
      <c r="AG108" s="111">
        <f t="shared" si="7"/>
        <v>-1631</v>
      </c>
    </row>
    <row r="109" spans="2:33" s="45" customFormat="1" ht="12" customHeight="1">
      <c r="B109" s="138">
        <f>D109+N109</f>
        <v>100382</v>
      </c>
      <c r="C109" s="138"/>
      <c r="D109" s="138">
        <f>F109+L109</f>
        <v>43247</v>
      </c>
      <c r="E109" s="138"/>
      <c r="F109" s="138">
        <f>AC99+AC101+AC105</f>
        <v>46097</v>
      </c>
      <c r="G109" s="138"/>
      <c r="H109" s="138">
        <f>AA99+AA101+AA105</f>
        <v>53708</v>
      </c>
      <c r="I109" s="138"/>
      <c r="J109" s="138">
        <f>Y99+Y101+Y105</f>
        <v>-7611</v>
      </c>
      <c r="K109" s="138"/>
      <c r="L109" s="138">
        <f>W99+W101+W105</f>
        <v>-2850</v>
      </c>
      <c r="M109" s="138"/>
      <c r="N109" s="138">
        <f>U99+U101+U105</f>
        <v>57135</v>
      </c>
      <c r="O109" s="129"/>
      <c r="P109" s="139" t="s">
        <v>28</v>
      </c>
      <c r="Q109" s="139" t="s">
        <v>97</v>
      </c>
      <c r="R109" s="139"/>
      <c r="S109" s="117"/>
      <c r="T109" s="117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</row>
    <row r="110" spans="2:33" s="45" customFormat="1" ht="12" customHeight="1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7"/>
      <c r="P110" s="140"/>
      <c r="Q110" s="140" t="s">
        <v>98</v>
      </c>
      <c r="R110" s="140"/>
      <c r="S110" s="117"/>
      <c r="T110" s="117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</row>
    <row r="111" spans="2:64" s="56" customFormat="1" ht="12" customHeight="1" thickBot="1">
      <c r="B111" s="141"/>
      <c r="C111" s="142"/>
      <c r="D111" s="141"/>
      <c r="E111" s="142"/>
      <c r="F111" s="141"/>
      <c r="G111" s="142"/>
      <c r="H111" s="141"/>
      <c r="I111" s="142"/>
      <c r="J111" s="141"/>
      <c r="K111" s="142"/>
      <c r="L111" s="141"/>
      <c r="M111" s="142"/>
      <c r="N111" s="141"/>
      <c r="O111" s="141"/>
      <c r="P111" s="143"/>
      <c r="Q111" s="143" t="s">
        <v>99</v>
      </c>
      <c r="R111" s="143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</row>
    <row r="112" spans="2:33" s="45" customFormat="1" ht="21" customHeight="1">
      <c r="B112" s="76" t="s">
        <v>16</v>
      </c>
      <c r="C112" s="76"/>
      <c r="D112" s="77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</row>
    <row r="113" spans="2:33" s="45" customFormat="1" ht="3.75" customHeight="1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1"/>
      <c r="P113" s="82"/>
      <c r="Q113" s="83"/>
      <c r="R113" s="84"/>
      <c r="S113" s="84"/>
      <c r="T113" s="85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</row>
    <row r="114" spans="2:33" s="45" customFormat="1" ht="12.75">
      <c r="B114" s="86" t="s">
        <v>14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8"/>
      <c r="P114" s="89" t="s">
        <v>6</v>
      </c>
      <c r="Q114" s="72"/>
      <c r="R114" s="90" t="s">
        <v>31</v>
      </c>
      <c r="S114" s="90"/>
      <c r="T114" s="91"/>
      <c r="U114" s="92" t="s">
        <v>15</v>
      </c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133"/>
    </row>
    <row r="115" spans="2:33" s="45" customFormat="1" ht="2.25" customHeight="1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7"/>
      <c r="Q115" s="88"/>
      <c r="R115" s="87"/>
      <c r="S115" s="87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</row>
    <row r="116" spans="2:33" s="37" customFormat="1" ht="11.25">
      <c r="B116" s="10" t="s">
        <v>107</v>
      </c>
      <c r="C116" s="5"/>
      <c r="D116" s="9" t="s">
        <v>119</v>
      </c>
      <c r="E116" s="9"/>
      <c r="F116" s="9"/>
      <c r="G116" s="9"/>
      <c r="H116" s="9"/>
      <c r="I116" s="9"/>
      <c r="J116" s="9"/>
      <c r="K116" s="9"/>
      <c r="L116" s="9"/>
      <c r="M116" s="5"/>
      <c r="N116" s="9" t="s">
        <v>110</v>
      </c>
      <c r="O116" s="3"/>
      <c r="P116" s="10"/>
      <c r="Q116" s="23"/>
      <c r="R116" s="10" t="s">
        <v>32</v>
      </c>
      <c r="S116" s="10"/>
      <c r="U116" s="9" t="s">
        <v>110</v>
      </c>
      <c r="V116" s="5"/>
      <c r="W116" s="9"/>
      <c r="X116" s="9"/>
      <c r="Y116" s="9"/>
      <c r="Z116" s="9"/>
      <c r="AA116" s="9"/>
      <c r="AB116" s="9"/>
      <c r="AC116" s="9"/>
      <c r="AD116" s="9"/>
      <c r="AE116" s="164" t="s">
        <v>119</v>
      </c>
      <c r="AF116" s="5"/>
      <c r="AG116" s="10" t="s">
        <v>107</v>
      </c>
    </row>
    <row r="117" spans="2:33" s="38" customFormat="1" ht="2.25" customHeight="1">
      <c r="B117" s="23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10"/>
      <c r="Q117" s="23"/>
      <c r="R117" s="10"/>
      <c r="S117" s="10"/>
      <c r="U117" s="3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23"/>
    </row>
    <row r="118" spans="2:33" s="38" customFormat="1" ht="11.25">
      <c r="B118" s="24" t="s">
        <v>108</v>
      </c>
      <c r="C118" s="5"/>
      <c r="D118" s="25" t="s">
        <v>120</v>
      </c>
      <c r="E118" s="5"/>
      <c r="F118" s="9" t="s">
        <v>152</v>
      </c>
      <c r="G118" s="21"/>
      <c r="H118" s="9"/>
      <c r="I118" s="21"/>
      <c r="J118" s="9"/>
      <c r="K118" s="5"/>
      <c r="L118" s="9" t="s">
        <v>112</v>
      </c>
      <c r="M118" s="5"/>
      <c r="N118" s="9" t="s">
        <v>115</v>
      </c>
      <c r="O118" s="3"/>
      <c r="P118" s="10"/>
      <c r="Q118" s="23"/>
      <c r="R118" s="10"/>
      <c r="S118" s="10"/>
      <c r="U118" s="9" t="s">
        <v>115</v>
      </c>
      <c r="V118" s="5"/>
      <c r="W118" s="9" t="s">
        <v>112</v>
      </c>
      <c r="X118" s="26"/>
      <c r="Y118" s="9" t="s">
        <v>152</v>
      </c>
      <c r="Z118" s="21"/>
      <c r="AA118" s="9"/>
      <c r="AB118" s="21"/>
      <c r="AC118" s="9"/>
      <c r="AD118" s="26"/>
      <c r="AE118" s="25" t="s">
        <v>120</v>
      </c>
      <c r="AF118" s="5"/>
      <c r="AG118" s="24" t="s">
        <v>108</v>
      </c>
    </row>
    <row r="119" spans="2:33" s="38" customFormat="1" ht="2.25" customHeight="1">
      <c r="B119" s="27"/>
      <c r="C119" s="5"/>
      <c r="D119" s="25"/>
      <c r="E119" s="5"/>
      <c r="F119" s="3"/>
      <c r="G119" s="3"/>
      <c r="H119" s="3"/>
      <c r="I119" s="3"/>
      <c r="J119" s="3"/>
      <c r="K119" s="5"/>
      <c r="L119" s="3"/>
      <c r="M119" s="5"/>
      <c r="N119" s="27"/>
      <c r="O119" s="3"/>
      <c r="P119" s="10"/>
      <c r="Q119" s="23"/>
      <c r="R119" s="10"/>
      <c r="S119" s="10"/>
      <c r="U119" s="27"/>
      <c r="V119" s="5"/>
      <c r="W119" s="3"/>
      <c r="X119" s="26"/>
      <c r="Y119" s="3"/>
      <c r="Z119" s="3"/>
      <c r="AA119" s="3"/>
      <c r="AB119" s="3"/>
      <c r="AC119" s="3"/>
      <c r="AD119" s="3"/>
      <c r="AE119" s="25"/>
      <c r="AF119" s="5"/>
      <c r="AG119" s="27"/>
    </row>
    <row r="120" spans="2:33" s="39" customFormat="1" ht="11.25">
      <c r="B120" s="27" t="s">
        <v>109</v>
      </c>
      <c r="C120" s="26"/>
      <c r="D120" s="25"/>
      <c r="E120" s="26"/>
      <c r="F120" s="25" t="s">
        <v>120</v>
      </c>
      <c r="G120" s="4"/>
      <c r="H120" s="9" t="s">
        <v>150</v>
      </c>
      <c r="I120" s="3"/>
      <c r="J120" s="9" t="s">
        <v>151</v>
      </c>
      <c r="K120" s="26"/>
      <c r="L120" s="25" t="s">
        <v>114</v>
      </c>
      <c r="M120" s="26"/>
      <c r="N120" s="25" t="s">
        <v>116</v>
      </c>
      <c r="O120" s="4"/>
      <c r="P120" s="19"/>
      <c r="Q120" s="29"/>
      <c r="R120" s="19"/>
      <c r="S120" s="19"/>
      <c r="U120" s="25" t="s">
        <v>116</v>
      </c>
      <c r="V120" s="26"/>
      <c r="W120" s="25" t="s">
        <v>114</v>
      </c>
      <c r="X120" s="26"/>
      <c r="Y120" s="9" t="s">
        <v>151</v>
      </c>
      <c r="Z120" s="4"/>
      <c r="AA120" s="9" t="s">
        <v>150</v>
      </c>
      <c r="AB120" s="4"/>
      <c r="AC120" s="25" t="s">
        <v>120</v>
      </c>
      <c r="AD120" s="26"/>
      <c r="AE120" s="25"/>
      <c r="AF120" s="26"/>
      <c r="AG120" s="27" t="s">
        <v>109</v>
      </c>
    </row>
    <row r="121" spans="2:33" s="39" customFormat="1" ht="11.25">
      <c r="B121" s="27"/>
      <c r="C121" s="26"/>
      <c r="D121" s="25"/>
      <c r="E121" s="26"/>
      <c r="F121" s="25"/>
      <c r="G121" s="4"/>
      <c r="H121" s="25" t="s">
        <v>153</v>
      </c>
      <c r="I121" s="4"/>
      <c r="J121" s="25" t="s">
        <v>154</v>
      </c>
      <c r="K121" s="26"/>
      <c r="L121" s="25" t="s">
        <v>113</v>
      </c>
      <c r="M121" s="26"/>
      <c r="N121" s="25" t="s">
        <v>117</v>
      </c>
      <c r="O121" s="4"/>
      <c r="P121" s="19"/>
      <c r="Q121" s="29"/>
      <c r="R121" s="19"/>
      <c r="S121" s="19"/>
      <c r="U121" s="25" t="s">
        <v>117</v>
      </c>
      <c r="V121" s="26"/>
      <c r="W121" s="25" t="s">
        <v>113</v>
      </c>
      <c r="X121" s="26"/>
      <c r="Y121" s="25" t="s">
        <v>154</v>
      </c>
      <c r="Z121" s="4"/>
      <c r="AA121" s="25" t="s">
        <v>153</v>
      </c>
      <c r="AB121" s="4"/>
      <c r="AC121" s="25"/>
      <c r="AD121" s="26"/>
      <c r="AE121" s="25"/>
      <c r="AF121" s="26"/>
      <c r="AG121" s="27"/>
    </row>
    <row r="122" spans="2:33" s="39" customFormat="1" ht="11.25">
      <c r="B122" s="27"/>
      <c r="C122" s="26"/>
      <c r="D122" s="25"/>
      <c r="E122" s="26"/>
      <c r="F122" s="25"/>
      <c r="G122" s="4"/>
      <c r="H122" s="25" t="s">
        <v>155</v>
      </c>
      <c r="I122" s="4"/>
      <c r="J122" s="25"/>
      <c r="K122" s="26"/>
      <c r="L122" s="25" t="s">
        <v>111</v>
      </c>
      <c r="M122" s="26"/>
      <c r="N122" s="25" t="s">
        <v>118</v>
      </c>
      <c r="O122" s="4"/>
      <c r="P122" s="19"/>
      <c r="Q122" s="29"/>
      <c r="R122" s="19"/>
      <c r="S122" s="19"/>
      <c r="U122" s="25" t="s">
        <v>118</v>
      </c>
      <c r="V122" s="26"/>
      <c r="W122" s="25" t="s">
        <v>111</v>
      </c>
      <c r="X122" s="26"/>
      <c r="Y122" s="25"/>
      <c r="Z122" s="4"/>
      <c r="AA122" s="25" t="s">
        <v>155</v>
      </c>
      <c r="AB122" s="4"/>
      <c r="AC122" s="25"/>
      <c r="AD122" s="26"/>
      <c r="AE122" s="25"/>
      <c r="AF122" s="26"/>
      <c r="AG122" s="27"/>
    </row>
    <row r="123" spans="2:33" s="45" customFormat="1" ht="2.25" customHeight="1">
      <c r="B123" s="94"/>
      <c r="C123" s="95"/>
      <c r="D123" s="96"/>
      <c r="E123" s="95"/>
      <c r="F123" s="96"/>
      <c r="G123" s="95"/>
      <c r="H123" s="96"/>
      <c r="I123" s="95"/>
      <c r="J123" s="96"/>
      <c r="K123" s="95"/>
      <c r="L123" s="96"/>
      <c r="M123" s="95"/>
      <c r="N123" s="96"/>
      <c r="O123" s="95"/>
      <c r="P123" s="97"/>
      <c r="Q123" s="97"/>
      <c r="R123" s="97"/>
      <c r="S123" s="97"/>
      <c r="T123" s="97"/>
      <c r="U123" s="94"/>
      <c r="V123" s="95"/>
      <c r="W123" s="96"/>
      <c r="X123" s="95"/>
      <c r="Y123" s="96"/>
      <c r="Z123" s="95"/>
      <c r="AA123" s="96"/>
      <c r="AB123" s="95"/>
      <c r="AC123" s="96"/>
      <c r="AD123" s="95"/>
      <c r="AE123" s="96"/>
      <c r="AF123" s="95"/>
      <c r="AG123" s="96"/>
    </row>
    <row r="124" spans="2:33" ht="12" customHeight="1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P124" s="144" t="s">
        <v>28</v>
      </c>
      <c r="Q124" s="145" t="s">
        <v>97</v>
      </c>
      <c r="R124" s="145"/>
      <c r="S124" s="146"/>
      <c r="U124" s="147">
        <f>N109</f>
        <v>57135</v>
      </c>
      <c r="V124" s="147"/>
      <c r="W124" s="147">
        <f>L109</f>
        <v>-2850</v>
      </c>
      <c r="X124" s="147"/>
      <c r="Y124" s="147">
        <f>J109</f>
        <v>-7611</v>
      </c>
      <c r="Z124" s="147"/>
      <c r="AA124" s="147">
        <f>H109</f>
        <v>53708</v>
      </c>
      <c r="AB124" s="147"/>
      <c r="AC124" s="147">
        <f>F109</f>
        <v>46097</v>
      </c>
      <c r="AD124" s="147"/>
      <c r="AE124" s="147">
        <f>W124+AC124</f>
        <v>43247</v>
      </c>
      <c r="AF124" s="147"/>
      <c r="AG124" s="147">
        <f>AE124+U124</f>
        <v>100382</v>
      </c>
    </row>
    <row r="125" spans="2:33" ht="12" customHeight="1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P125" s="148"/>
      <c r="Q125" s="149" t="s">
        <v>98</v>
      </c>
      <c r="R125" s="149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</row>
    <row r="126" spans="2:33" s="57" customFormat="1" ht="12" customHeight="1">
      <c r="B126" s="150"/>
      <c r="C126" s="151"/>
      <c r="D126" s="150"/>
      <c r="E126" s="152"/>
      <c r="F126" s="150"/>
      <c r="G126" s="152"/>
      <c r="H126" s="150"/>
      <c r="I126" s="152"/>
      <c r="J126" s="150"/>
      <c r="K126" s="152"/>
      <c r="L126" s="150"/>
      <c r="M126" s="152"/>
      <c r="N126" s="150"/>
      <c r="O126" s="152"/>
      <c r="P126" s="153"/>
      <c r="Q126" s="153" t="s">
        <v>99</v>
      </c>
      <c r="R126" s="153"/>
      <c r="S126" s="150"/>
      <c r="T126" s="151"/>
      <c r="U126" s="150"/>
      <c r="V126" s="151"/>
      <c r="W126" s="150"/>
      <c r="X126" s="151"/>
      <c r="Y126" s="150"/>
      <c r="Z126" s="151"/>
      <c r="AA126" s="150"/>
      <c r="AB126" s="151"/>
      <c r="AC126" s="150"/>
      <c r="AD126" s="151"/>
      <c r="AE126" s="150"/>
      <c r="AF126" s="151"/>
      <c r="AG126" s="150"/>
    </row>
    <row r="127" spans="2:33" s="39" customFormat="1" ht="12" customHeight="1">
      <c r="B127" s="116">
        <f>D127+N127</f>
        <v>-483</v>
      </c>
      <c r="C127" s="116"/>
      <c r="D127" s="116">
        <f>F127+L127</f>
        <v>-353</v>
      </c>
      <c r="E127" s="116"/>
      <c r="F127" s="116">
        <v>-353</v>
      </c>
      <c r="G127" s="116"/>
      <c r="H127" s="116">
        <v>-354</v>
      </c>
      <c r="I127" s="116"/>
      <c r="J127" s="116">
        <v>1</v>
      </c>
      <c r="K127" s="116"/>
      <c r="L127" s="116">
        <v>0</v>
      </c>
      <c r="M127" s="116"/>
      <c r="N127" s="116">
        <v>-130</v>
      </c>
      <c r="O127" s="117"/>
      <c r="P127" s="154" t="s">
        <v>29</v>
      </c>
      <c r="Q127" s="154" t="s">
        <v>100</v>
      </c>
      <c r="R127" s="154"/>
      <c r="S127" s="117"/>
      <c r="T127" s="117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</row>
    <row r="128" spans="2:33" s="39" customFormat="1" ht="12" customHeight="1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7"/>
      <c r="P128" s="155"/>
      <c r="Q128" s="156" t="s">
        <v>101</v>
      </c>
      <c r="R128" s="156"/>
      <c r="S128" s="117"/>
      <c r="T128" s="117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</row>
    <row r="129" spans="2:33" s="40" customFormat="1" ht="12" customHeight="1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7"/>
      <c r="P129" s="155"/>
      <c r="Q129" s="156" t="s">
        <v>102</v>
      </c>
      <c r="R129" s="156"/>
      <c r="S129" s="117"/>
      <c r="T129" s="117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</row>
    <row r="130" spans="2:64" s="37" customFormat="1" ht="12" customHeight="1">
      <c r="B130" s="128">
        <f>D130+N130</f>
        <v>100865</v>
      </c>
      <c r="C130" s="116"/>
      <c r="D130" s="128">
        <f>F130+L130</f>
        <v>43600</v>
      </c>
      <c r="E130" s="116"/>
      <c r="F130" s="128">
        <f>AC124-F127</f>
        <v>46450</v>
      </c>
      <c r="G130" s="116"/>
      <c r="H130" s="128">
        <f>AA124-H127</f>
        <v>54062</v>
      </c>
      <c r="I130" s="116"/>
      <c r="J130" s="128">
        <f>Y124-J127</f>
        <v>-7612</v>
      </c>
      <c r="K130" s="116"/>
      <c r="L130" s="128">
        <f>W124-L127</f>
        <v>-2850</v>
      </c>
      <c r="M130" s="116"/>
      <c r="N130" s="128">
        <f>U124-N127</f>
        <v>57265</v>
      </c>
      <c r="O130" s="117"/>
      <c r="P130" s="157" t="s">
        <v>30</v>
      </c>
      <c r="Q130" s="157" t="s">
        <v>103</v>
      </c>
      <c r="R130" s="157"/>
      <c r="S130" s="117"/>
      <c r="T130" s="117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</row>
    <row r="131" spans="2:64" s="44" customFormat="1" ht="12" customHeight="1" thickBot="1">
      <c r="B131" s="73"/>
      <c r="C131" s="74"/>
      <c r="D131" s="73"/>
      <c r="E131" s="74"/>
      <c r="F131" s="73"/>
      <c r="G131" s="74"/>
      <c r="H131" s="73"/>
      <c r="I131" s="74"/>
      <c r="J131" s="73"/>
      <c r="K131" s="74"/>
      <c r="L131" s="73"/>
      <c r="M131" s="74"/>
      <c r="N131" s="73"/>
      <c r="O131" s="73"/>
      <c r="P131" s="75"/>
      <c r="Q131" s="75" t="s">
        <v>104</v>
      </c>
      <c r="R131" s="75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</row>
    <row r="132" spans="2:64" s="37" customFormat="1" ht="12" customHeight="1">
      <c r="B132" s="15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</row>
    <row r="133" spans="2:64" s="37" customFormat="1" ht="12" customHeight="1">
      <c r="B133" s="160">
        <v>0</v>
      </c>
      <c r="C133" s="161">
        <f>IF(B133="(P)","Estimación provisional",IF(B133="(A)","Estimación avance",""))</f>
      </c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</row>
    <row r="134" spans="2:64" s="53" customFormat="1" ht="12" customHeight="1">
      <c r="B134" s="160" t="s">
        <v>156</v>
      </c>
      <c r="C134" s="161" t="s">
        <v>188</v>
      </c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</row>
    <row r="135" spans="2:64" s="37" customFormat="1" ht="12" customHeight="1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</row>
    <row r="137" spans="2:33" s="45" customFormat="1" ht="12" customHeight="1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</row>
    <row r="138" spans="2:33" s="45" customFormat="1" ht="12" customHeight="1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</row>
    <row r="139" spans="2:33" s="45" customFormat="1" ht="12" customHeight="1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</row>
    <row r="140" spans="2:33" s="45" customFormat="1" ht="12" customHeight="1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</row>
    <row r="141" spans="2:33" s="45" customFormat="1" ht="12" customHeight="1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</row>
    <row r="142" spans="2:33" s="45" customFormat="1" ht="12" customHeight="1">
      <c r="B142" s="158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</row>
    <row r="143" spans="2:33" s="45" customFormat="1" ht="12" customHeight="1">
      <c r="B143" s="15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</row>
    <row r="144" spans="2:33" s="45" customFormat="1" ht="12" customHeight="1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</row>
    <row r="145" spans="2:33" s="45" customFormat="1" ht="12" customHeight="1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</row>
    <row r="146" spans="2:33" s="45" customFormat="1" ht="12" customHeight="1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</row>
    <row r="147" spans="2:33" s="45" customFormat="1" ht="12" customHeight="1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</row>
    <row r="148" spans="2:33" s="45" customFormat="1" ht="12" customHeight="1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</row>
    <row r="149" spans="2:64" s="53" customFormat="1" ht="12" customHeight="1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</row>
    <row r="151" spans="2:64" s="37" customFormat="1" ht="12" customHeight="1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</row>
  </sheetData>
  <sheetProtection/>
  <printOptions/>
  <pageMargins left="0.9448818897637796" right="0.11811023622047245" top="0.2362204724409449" bottom="0.3937007874015748" header="0" footer="0.1968503937007874"/>
  <pageSetup horizontalDpi="600" verticalDpi="600" orientation="landscape" paperSize="9" scale="69" r:id="rId1"/>
  <headerFooter alignWithMargins="0">
    <oddFooter>&amp;R&amp;9INE - &amp;D</oddFooter>
  </headerFooter>
  <rowBreaks count="2" manualBreakCount="2">
    <brk id="27" min="1" max="32" man="1"/>
    <brk id="85" min="1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paz</dc:creator>
  <cp:keywords/>
  <dc:description/>
  <cp:lastModifiedBy>USUARIO</cp:lastModifiedBy>
  <cp:lastPrinted>2008-12-10T11:13:21Z</cp:lastPrinted>
  <dcterms:created xsi:type="dcterms:W3CDTF">1999-07-09T11:50:45Z</dcterms:created>
  <dcterms:modified xsi:type="dcterms:W3CDTF">2012-12-13T07:54:05Z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