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3_Elecciones actuales\2024-05-12 Elecciones Cataluña\Recuentos_votacion\difusión\"/>
    </mc:Choice>
  </mc:AlternateContent>
  <xr:revisionPtr revIDLastSave="0" documentId="8_{5996C951-D0CC-40AC-B139-838AB4696467}" xr6:coauthVersionLast="47" xr6:coauthVersionMax="47" xr10:uidLastSave="{00000000-0000-0000-0000-000000000000}"/>
  <bookViews>
    <workbookView xWindow="-120" yWindow="-120" windowWidth="24240" windowHeight="13140" xr2:uid="{3172CDE7-465B-4729-A977-108154456F3B}"/>
  </bookViews>
  <sheets>
    <sheet name="CERA total Cataluñ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25" i="1" l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C109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C7" i="1"/>
</calcChain>
</file>

<file path=xl/sharedStrings.xml><?xml version="1.0" encoding="utf-8"?>
<sst xmlns="http://schemas.openxmlformats.org/spreadsheetml/2006/main" count="299" uniqueCount="299">
  <si>
    <t>Oficina del Censo Electoral</t>
  </si>
  <si>
    <t>Elecciones al Parlamento de Cataluña 2024</t>
  </si>
  <si>
    <t>Número de electores residentes en el Extranjero por paises.Total Cataluña. Listas de votación.</t>
  </si>
  <si>
    <t>País de residencia</t>
  </si>
  <si>
    <t>Nº Electores</t>
  </si>
  <si>
    <t xml:space="preserve">Total </t>
  </si>
  <si>
    <t>Europa</t>
  </si>
  <si>
    <t>101</t>
  </si>
  <si>
    <t>ALBANIA</t>
  </si>
  <si>
    <t>126</t>
  </si>
  <si>
    <t>ALEMANIA</t>
  </si>
  <si>
    <t>124</t>
  </si>
  <si>
    <t>ANDORRA</t>
  </si>
  <si>
    <t>102</t>
  </si>
  <si>
    <t>AUSTRIA</t>
  </si>
  <si>
    <t>138</t>
  </si>
  <si>
    <t>BELARÚS</t>
  </si>
  <si>
    <t>103</t>
  </si>
  <si>
    <t>BÉLGICA</t>
  </si>
  <si>
    <t>145</t>
  </si>
  <si>
    <t>BOSNIA Y HERZEGOVINA</t>
  </si>
  <si>
    <t>104</t>
  </si>
  <si>
    <t>BULGARIA</t>
  </si>
  <si>
    <t>106</t>
  </si>
  <si>
    <t>CHIPRE</t>
  </si>
  <si>
    <t>146</t>
  </si>
  <si>
    <t>CROACIA</t>
  </si>
  <si>
    <t>107</t>
  </si>
  <si>
    <t>DINAMARCA</t>
  </si>
  <si>
    <t>147</t>
  </si>
  <si>
    <t>ESLOVENIA</t>
  </si>
  <si>
    <t>141</t>
  </si>
  <si>
    <t>ESTONIA</t>
  </si>
  <si>
    <t>109</t>
  </si>
  <si>
    <t>FINLANDIA</t>
  </si>
  <si>
    <t>110</t>
  </si>
  <si>
    <t>FRANCIA</t>
  </si>
  <si>
    <t>139</t>
  </si>
  <si>
    <t>GEORGIA</t>
  </si>
  <si>
    <t>111</t>
  </si>
  <si>
    <t>GRECIA</t>
  </si>
  <si>
    <t>112</t>
  </si>
  <si>
    <t>HUNGRÍA</t>
  </si>
  <si>
    <t>113</t>
  </si>
  <si>
    <t>IRLANDA</t>
  </si>
  <si>
    <t>114</t>
  </si>
  <si>
    <t>ISLANDIA</t>
  </si>
  <si>
    <t>115</t>
  </si>
  <si>
    <t>ITALIA</t>
  </si>
  <si>
    <t>136</t>
  </si>
  <si>
    <t>LETONIA</t>
  </si>
  <si>
    <t>116</t>
  </si>
  <si>
    <t>LIECHTENSTEIN</t>
  </si>
  <si>
    <t>142</t>
  </si>
  <si>
    <t>LITUANIA</t>
  </si>
  <si>
    <t>117</t>
  </si>
  <si>
    <t>LUXEMBURGO</t>
  </si>
  <si>
    <t>156</t>
  </si>
  <si>
    <t>MACEDONIA DEL NORTE</t>
  </si>
  <si>
    <t>118</t>
  </si>
  <si>
    <t>MALTA</t>
  </si>
  <si>
    <t>119</t>
  </si>
  <si>
    <t>MÓNACO</t>
  </si>
  <si>
    <t>158</t>
  </si>
  <si>
    <t>MONTENEGRO</t>
  </si>
  <si>
    <t>120</t>
  </si>
  <si>
    <t>NORUEGA</t>
  </si>
  <si>
    <t>121</t>
  </si>
  <si>
    <t>PAÍSES BAJOS</t>
  </si>
  <si>
    <t>122</t>
  </si>
  <si>
    <t>POLONIA</t>
  </si>
  <si>
    <t>123</t>
  </si>
  <si>
    <t>PORTUGAL</t>
  </si>
  <si>
    <t>125</t>
  </si>
  <si>
    <t>REINO UNIDO</t>
  </si>
  <si>
    <t>143</t>
  </si>
  <si>
    <t>REPÚBLICA CHECA</t>
  </si>
  <si>
    <t>144</t>
  </si>
  <si>
    <t>REPÚBLICA ESLOVACA</t>
  </si>
  <si>
    <t>128</t>
  </si>
  <si>
    <t>RUMANÍA</t>
  </si>
  <si>
    <t>154</t>
  </si>
  <si>
    <t>RUSIA</t>
  </si>
  <si>
    <t>157</t>
  </si>
  <si>
    <t>SERBIA</t>
  </si>
  <si>
    <t>131</t>
  </si>
  <si>
    <t>SUECIA</t>
  </si>
  <si>
    <t>132</t>
  </si>
  <si>
    <t>SUIZA</t>
  </si>
  <si>
    <t>135</t>
  </si>
  <si>
    <t>UCRANIA</t>
  </si>
  <si>
    <t>África</t>
  </si>
  <si>
    <t>202</t>
  </si>
  <si>
    <t>ANGOLA</t>
  </si>
  <si>
    <t>203</t>
  </si>
  <si>
    <t>ARGELIA</t>
  </si>
  <si>
    <t>204</t>
  </si>
  <si>
    <t>BENIN</t>
  </si>
  <si>
    <t>201</t>
  </si>
  <si>
    <t>BURKINA FASO</t>
  </si>
  <si>
    <t>207</t>
  </si>
  <si>
    <t>CABO VERDE</t>
  </si>
  <si>
    <t>208</t>
  </si>
  <si>
    <t>CAMERÚN</t>
  </si>
  <si>
    <t>211</t>
  </si>
  <si>
    <t>COSTA DE MARFIL</t>
  </si>
  <si>
    <t>212</t>
  </si>
  <si>
    <t>DJIBOUTI</t>
  </si>
  <si>
    <t>213</t>
  </si>
  <si>
    <t>EGIPTO</t>
  </si>
  <si>
    <t>214</t>
  </si>
  <si>
    <t>ETIOPÍA</t>
  </si>
  <si>
    <t>215</t>
  </si>
  <si>
    <t>GABÓN</t>
  </si>
  <si>
    <t>216</t>
  </si>
  <si>
    <t>GAMBIA</t>
  </si>
  <si>
    <t>217</t>
  </si>
  <si>
    <t>GHANA</t>
  </si>
  <si>
    <t>218</t>
  </si>
  <si>
    <t>GUINEA</t>
  </si>
  <si>
    <t>220</t>
  </si>
  <si>
    <t>GUINEA ECUATORIAL</t>
  </si>
  <si>
    <t>219</t>
  </si>
  <si>
    <t>GUINEA-BISSAU</t>
  </si>
  <si>
    <t>221</t>
  </si>
  <si>
    <t>KENIA</t>
  </si>
  <si>
    <t>223</t>
  </si>
  <si>
    <t>LIBERIA</t>
  </si>
  <si>
    <t>224</t>
  </si>
  <si>
    <t>LIBIA</t>
  </si>
  <si>
    <t>225</t>
  </si>
  <si>
    <t>MADAGASCAR</t>
  </si>
  <si>
    <t>226</t>
  </si>
  <si>
    <t>MALAWI</t>
  </si>
  <si>
    <t>227</t>
  </si>
  <si>
    <t>MALI</t>
  </si>
  <si>
    <t>228</t>
  </si>
  <si>
    <t>MARRUECOS</t>
  </si>
  <si>
    <t>229</t>
  </si>
  <si>
    <t>MAURICIO</t>
  </si>
  <si>
    <t>230</t>
  </si>
  <si>
    <t>MAURITANIA</t>
  </si>
  <si>
    <t>231</t>
  </si>
  <si>
    <t>MOZAMBIQUE</t>
  </si>
  <si>
    <t>233</t>
  </si>
  <si>
    <t>NÍGER</t>
  </si>
  <si>
    <t>234</t>
  </si>
  <si>
    <t>NIGERIA</t>
  </si>
  <si>
    <t>250</t>
  </si>
  <si>
    <t>REP.DEMOCRÁTICA DEL CONGO</t>
  </si>
  <si>
    <t>237</t>
  </si>
  <si>
    <t>RUANDA</t>
  </si>
  <si>
    <t>239</t>
  </si>
  <si>
    <t>SENEGAL</t>
  </si>
  <si>
    <t>240</t>
  </si>
  <si>
    <t>SEYCHELLES</t>
  </si>
  <si>
    <t>241</t>
  </si>
  <si>
    <t>SIERRA LEONA</t>
  </si>
  <si>
    <t>242</t>
  </si>
  <si>
    <t>SOMALIA</t>
  </si>
  <si>
    <t>236</t>
  </si>
  <si>
    <t>SUDÁFRICA</t>
  </si>
  <si>
    <t>243</t>
  </si>
  <si>
    <t>SUDÁN</t>
  </si>
  <si>
    <t>244</t>
  </si>
  <si>
    <t>SWAZILANDIA</t>
  </si>
  <si>
    <t>245</t>
  </si>
  <si>
    <t>TANZANIA</t>
  </si>
  <si>
    <t>247</t>
  </si>
  <si>
    <t>TOGO</t>
  </si>
  <si>
    <t>248</t>
  </si>
  <si>
    <t>TÚNEZ</t>
  </si>
  <si>
    <t>249</t>
  </si>
  <si>
    <t>UGANDA</t>
  </si>
  <si>
    <t>252</t>
  </si>
  <si>
    <t>ZIMBABWE</t>
  </si>
  <si>
    <t>América</t>
  </si>
  <si>
    <t>ANTIGUA Y BARBUDA</t>
  </si>
  <si>
    <t>ARGENTINA</t>
  </si>
  <si>
    <t>BAHAMAS</t>
  </si>
  <si>
    <t>BARBADOS</t>
  </si>
  <si>
    <t>BELICE</t>
  </si>
  <si>
    <t>BOLIVIA</t>
  </si>
  <si>
    <t>BRASIL</t>
  </si>
  <si>
    <t>CANADÁ</t>
  </si>
  <si>
    <t>CHILE</t>
  </si>
  <si>
    <t>COLOMBIA</t>
  </si>
  <si>
    <t>COSTA RICA</t>
  </si>
  <si>
    <t>CUBA</t>
  </si>
  <si>
    <t>ECUADOR</t>
  </si>
  <si>
    <t>EL SALVADOR</t>
  </si>
  <si>
    <t>ESTADOS UNIDOS DE AMÉRICA</t>
  </si>
  <si>
    <t>GUATEMALA</t>
  </si>
  <si>
    <t>GUYANA</t>
  </si>
  <si>
    <t>HAITÍ</t>
  </si>
  <si>
    <t>HONDURAS</t>
  </si>
  <si>
    <t>JAMAICA</t>
  </si>
  <si>
    <t>MÉXICO</t>
  </si>
  <si>
    <t>NICARAGUA</t>
  </si>
  <si>
    <t>PANAMÁ</t>
  </si>
  <si>
    <t>PARAGUAY</t>
  </si>
  <si>
    <t>PERÚ</t>
  </si>
  <si>
    <t>REPÚBLICA DOMINICANA</t>
  </si>
  <si>
    <t>SAN CRISTÓBAL Y NIEVES</t>
  </si>
  <si>
    <t>SANTA LUCÍA</t>
  </si>
  <si>
    <t>TRINIDAD Y TOBAGO</t>
  </si>
  <si>
    <t>URUGUAY</t>
  </si>
  <si>
    <t>VENEZUELA</t>
  </si>
  <si>
    <t>Asia</t>
  </si>
  <si>
    <t>402</t>
  </si>
  <si>
    <t>ARABIA SAUDÍ</t>
  </si>
  <si>
    <t>442</t>
  </si>
  <si>
    <t>AZERBAIYÁN</t>
  </si>
  <si>
    <t>403</t>
  </si>
  <si>
    <t>BAHRÉIN</t>
  </si>
  <si>
    <t>404</t>
  </si>
  <si>
    <t>BANGLADESH</t>
  </si>
  <si>
    <t>439</t>
  </si>
  <si>
    <t>BRUNEI</t>
  </si>
  <si>
    <t>417</t>
  </si>
  <si>
    <t>CAMBOYA</t>
  </si>
  <si>
    <t>407</t>
  </si>
  <si>
    <t>CHINA</t>
  </si>
  <si>
    <t>430</t>
  </si>
  <si>
    <t>COREA</t>
  </si>
  <si>
    <t>408</t>
  </si>
  <si>
    <t>EMIRATOS ÁRABES UNIDOS</t>
  </si>
  <si>
    <t>409</t>
  </si>
  <si>
    <t>FILIPINAS</t>
  </si>
  <si>
    <t>410</t>
  </si>
  <si>
    <t>INDIA</t>
  </si>
  <si>
    <t>411</t>
  </si>
  <si>
    <t>INDONESIA</t>
  </si>
  <si>
    <t>412</t>
  </si>
  <si>
    <t>IRAK</t>
  </si>
  <si>
    <t>413</t>
  </si>
  <si>
    <t>IRÁN</t>
  </si>
  <si>
    <t>414</t>
  </si>
  <si>
    <t>ISRAEL</t>
  </si>
  <si>
    <t>415</t>
  </si>
  <si>
    <t>JAPÓN</t>
  </si>
  <si>
    <t>416</t>
  </si>
  <si>
    <t>JORDANIA</t>
  </si>
  <si>
    <t>443</t>
  </si>
  <si>
    <t>KAZAJSTÁN</t>
  </si>
  <si>
    <t>444</t>
  </si>
  <si>
    <t>KIRGUISTÁN</t>
  </si>
  <si>
    <t>418</t>
  </si>
  <si>
    <t>KUWAIT</t>
  </si>
  <si>
    <t>419</t>
  </si>
  <si>
    <t>LAOS</t>
  </si>
  <si>
    <t>420</t>
  </si>
  <si>
    <t>LÍBANO</t>
  </si>
  <si>
    <t>421</t>
  </si>
  <si>
    <t>MALASIA</t>
  </si>
  <si>
    <t>422</t>
  </si>
  <si>
    <t>MALDIVAS</t>
  </si>
  <si>
    <t>423</t>
  </si>
  <si>
    <t>MONGOLIA</t>
  </si>
  <si>
    <t>405</t>
  </si>
  <si>
    <t>MYANMAR</t>
  </si>
  <si>
    <t>424</t>
  </si>
  <si>
    <t>NEPAL</t>
  </si>
  <si>
    <t>425</t>
  </si>
  <si>
    <t>OMÁN</t>
  </si>
  <si>
    <t>OTROS PAÍSES DE ASIA</t>
  </si>
  <si>
    <t>426</t>
  </si>
  <si>
    <t>PAKISTÁN</t>
  </si>
  <si>
    <t>449</t>
  </si>
  <si>
    <t>PALESTINA, ESTADO OBSERVADOR NO MIEMBRO DE NACIONES UNIDAS</t>
  </si>
  <si>
    <t>427</t>
  </si>
  <si>
    <t>QATAR</t>
  </si>
  <si>
    <t>432</t>
  </si>
  <si>
    <t>SINGAPUR</t>
  </si>
  <si>
    <t>433</t>
  </si>
  <si>
    <t>SIRIA</t>
  </si>
  <si>
    <t>434</t>
  </si>
  <si>
    <t>SRI-LANKA</t>
  </si>
  <si>
    <t>435</t>
  </si>
  <si>
    <t>TAILANDIA</t>
  </si>
  <si>
    <t>436</t>
  </si>
  <si>
    <t>TURQUÍA</t>
  </si>
  <si>
    <t>447</t>
  </si>
  <si>
    <t>UZBEKISTÁN</t>
  </si>
  <si>
    <t>437</t>
  </si>
  <si>
    <t>VIETNAM</t>
  </si>
  <si>
    <t>Oceanía</t>
  </si>
  <si>
    <t>501</t>
  </si>
  <si>
    <t>AUSTRALIA</t>
  </si>
  <si>
    <t>502</t>
  </si>
  <si>
    <t>FIJI</t>
  </si>
  <si>
    <t>513</t>
  </si>
  <si>
    <t>ISLAS COOK</t>
  </si>
  <si>
    <t>504</t>
  </si>
  <si>
    <t>NUEVA ZELANDA</t>
  </si>
  <si>
    <t>505</t>
  </si>
  <si>
    <t>PAPÚA NUEVA GUINEA</t>
  </si>
  <si>
    <t>507</t>
  </si>
  <si>
    <t>SAMOA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</si>
</sst>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sz val="11"/>
      <color indexed="16"/>
      <name val="Calibri"/>
      <family val="2"/>
      <scheme val="minor"/>
    </font>
    <font>
      <b/>
      <sz val="11"/>
      <color indexed="16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0" xfId="0" applyFont="1"/>
    <xf numFmtId="3" fontId="4" fillId="0" borderId="0" xfId="0" applyNumberFormat="1" applyFont="1"/>
    <xf numFmtId="49" fontId="3" fillId="0" borderId="0" xfId="0" applyNumberFormat="1" applyFont="1"/>
    <xf numFmtId="49" fontId="4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B041-D617-41E4-BCB7-144C0FD18F42}">
  <sheetPr>
    <tabColor rgb="FF92D050"/>
  </sheetPr>
  <dimension ref="A1:D188"/>
  <sheetViews>
    <sheetView tabSelected="1" workbookViewId="0">
      <selection activeCell="E23" sqref="E23"/>
    </sheetView>
  </sheetViews>
  <sheetFormatPr baseColWidth="10" defaultRowHeight="15" x14ac:dyDescent="0.25"/>
  <cols>
    <col min="1" max="1" width="4" style="6" customWidth="1"/>
    <col min="2" max="2" width="75.5703125" style="6" bestFit="1" customWidth="1"/>
    <col min="3" max="3" width="11.42578125" style="7"/>
    <col min="4" max="16384" width="11.42578125" style="6"/>
  </cols>
  <sheetData>
    <row r="1" spans="1:4" s="1" customFormat="1" x14ac:dyDescent="0.25">
      <c r="A1" s="1" t="s">
        <v>0</v>
      </c>
      <c r="C1" s="2"/>
      <c r="D1" s="3"/>
    </row>
    <row r="2" spans="1:4" s="4" customFormat="1" x14ac:dyDescent="0.25">
      <c r="A2" s="4" t="s">
        <v>1</v>
      </c>
      <c r="C2" s="5"/>
    </row>
    <row r="3" spans="1:4" x14ac:dyDescent="0.25">
      <c r="D3" s="8"/>
    </row>
    <row r="4" spans="1:4" s="1" customFormat="1" x14ac:dyDescent="0.25">
      <c r="A4" s="1" t="s">
        <v>2</v>
      </c>
      <c r="C4" s="2"/>
      <c r="D4" s="3"/>
    </row>
    <row r="6" spans="1:4" x14ac:dyDescent="0.25">
      <c r="A6" s="6" t="s">
        <v>3</v>
      </c>
      <c r="C6" s="7" t="s">
        <v>4</v>
      </c>
    </row>
    <row r="7" spans="1:4" s="9" customFormat="1" x14ac:dyDescent="0.25">
      <c r="A7" s="9" t="s">
        <v>5</v>
      </c>
      <c r="C7" s="10">
        <f>SUM(C9:C185)</f>
        <v>294594</v>
      </c>
    </row>
    <row r="8" spans="1:4" s="9" customFormat="1" x14ac:dyDescent="0.25">
      <c r="A8" s="9" t="s">
        <v>6</v>
      </c>
      <c r="C8" s="10"/>
    </row>
    <row r="9" spans="1:4" x14ac:dyDescent="0.25">
      <c r="A9" s="6" t="s">
        <v>7</v>
      </c>
      <c r="B9" s="6" t="s">
        <v>8</v>
      </c>
      <c r="C9" s="7">
        <v>5</v>
      </c>
    </row>
    <row r="10" spans="1:4" x14ac:dyDescent="0.25">
      <c r="A10" s="6" t="s">
        <v>9</v>
      </c>
      <c r="B10" s="6" t="s">
        <v>10</v>
      </c>
      <c r="C10" s="7">
        <v>22026</v>
      </c>
    </row>
    <row r="11" spans="1:4" x14ac:dyDescent="0.25">
      <c r="A11" s="6" t="s">
        <v>11</v>
      </c>
      <c r="B11" s="6" t="s">
        <v>12</v>
      </c>
      <c r="C11" s="7">
        <v>14800</v>
      </c>
    </row>
    <row r="12" spans="1:4" x14ac:dyDescent="0.25">
      <c r="A12" s="6" t="s">
        <v>13</v>
      </c>
      <c r="B12" s="6" t="s">
        <v>14</v>
      </c>
      <c r="C12" s="7">
        <v>1057</v>
      </c>
    </row>
    <row r="13" spans="1:4" x14ac:dyDescent="0.25">
      <c r="A13" s="6" t="s">
        <v>15</v>
      </c>
      <c r="B13" s="6" t="s">
        <v>16</v>
      </c>
      <c r="C13" s="7">
        <v>4</v>
      </c>
    </row>
    <row r="14" spans="1:4" x14ac:dyDescent="0.25">
      <c r="A14" s="6" t="s">
        <v>17</v>
      </c>
      <c r="B14" s="6" t="s">
        <v>18</v>
      </c>
      <c r="C14" s="7">
        <v>8791</v>
      </c>
    </row>
    <row r="15" spans="1:4" x14ac:dyDescent="0.25">
      <c r="A15" s="6" t="s">
        <v>19</v>
      </c>
      <c r="B15" s="6" t="s">
        <v>20</v>
      </c>
      <c r="C15" s="7">
        <v>9</v>
      </c>
    </row>
    <row r="16" spans="1:4" x14ac:dyDescent="0.25">
      <c r="A16" s="6" t="s">
        <v>21</v>
      </c>
      <c r="B16" s="6" t="s">
        <v>22</v>
      </c>
      <c r="C16" s="7">
        <v>68</v>
      </c>
    </row>
    <row r="17" spans="1:4" x14ac:dyDescent="0.25">
      <c r="A17" s="6" t="s">
        <v>23</v>
      </c>
      <c r="B17" s="6" t="s">
        <v>24</v>
      </c>
      <c r="C17" s="7">
        <v>63</v>
      </c>
    </row>
    <row r="18" spans="1:4" x14ac:dyDescent="0.25">
      <c r="A18" s="6" t="s">
        <v>25</v>
      </c>
      <c r="B18" s="6" t="s">
        <v>26</v>
      </c>
      <c r="C18" s="7">
        <v>42</v>
      </c>
    </row>
    <row r="19" spans="1:4" x14ac:dyDescent="0.25">
      <c r="A19" s="6" t="s">
        <v>27</v>
      </c>
      <c r="B19" s="6" t="s">
        <v>28</v>
      </c>
      <c r="C19" s="7">
        <v>1274</v>
      </c>
    </row>
    <row r="20" spans="1:4" x14ac:dyDescent="0.25">
      <c r="A20" s="6" t="s">
        <v>29</v>
      </c>
      <c r="B20" s="6" t="s">
        <v>30</v>
      </c>
      <c r="C20" s="7">
        <v>39</v>
      </c>
    </row>
    <row r="21" spans="1:4" x14ac:dyDescent="0.25">
      <c r="A21" s="6" t="s">
        <v>31</v>
      </c>
      <c r="B21" s="6" t="s">
        <v>32</v>
      </c>
      <c r="C21" s="7">
        <v>60</v>
      </c>
    </row>
    <row r="22" spans="1:4" x14ac:dyDescent="0.25">
      <c r="A22" s="6" t="s">
        <v>33</v>
      </c>
      <c r="B22" s="6" t="s">
        <v>34</v>
      </c>
      <c r="C22" s="7">
        <v>469</v>
      </c>
    </row>
    <row r="23" spans="1:4" x14ac:dyDescent="0.25">
      <c r="A23" s="6" t="s">
        <v>35</v>
      </c>
      <c r="B23" s="6" t="s">
        <v>36</v>
      </c>
      <c r="C23" s="7">
        <v>40037</v>
      </c>
    </row>
    <row r="24" spans="1:4" x14ac:dyDescent="0.25">
      <c r="A24" s="6" t="s">
        <v>37</v>
      </c>
      <c r="B24" s="6" t="s">
        <v>38</v>
      </c>
      <c r="C24" s="7">
        <v>8</v>
      </c>
    </row>
    <row r="25" spans="1:4" x14ac:dyDescent="0.25">
      <c r="A25" s="6" t="s">
        <v>39</v>
      </c>
      <c r="B25" s="6" t="s">
        <v>40</v>
      </c>
      <c r="C25" s="7">
        <v>193</v>
      </c>
    </row>
    <row r="26" spans="1:4" x14ac:dyDescent="0.25">
      <c r="A26" s="6" t="s">
        <v>41</v>
      </c>
      <c r="B26" s="6" t="s">
        <v>42</v>
      </c>
      <c r="C26" s="7">
        <v>104</v>
      </c>
    </row>
    <row r="27" spans="1:4" x14ac:dyDescent="0.25">
      <c r="A27" s="6" t="s">
        <v>43</v>
      </c>
      <c r="B27" s="6" t="s">
        <v>44</v>
      </c>
      <c r="C27" s="7">
        <v>1364</v>
      </c>
      <c r="D27" s="7"/>
    </row>
    <row r="28" spans="1:4" x14ac:dyDescent="0.25">
      <c r="A28" s="6" t="s">
        <v>45</v>
      </c>
      <c r="B28" s="6" t="s">
        <v>46</v>
      </c>
      <c r="C28" s="7">
        <v>66</v>
      </c>
    </row>
    <row r="29" spans="1:4" x14ac:dyDescent="0.25">
      <c r="A29" s="6" t="s">
        <v>47</v>
      </c>
      <c r="B29" s="6" t="s">
        <v>48</v>
      </c>
      <c r="C29" s="7">
        <v>4916</v>
      </c>
    </row>
    <row r="30" spans="1:4" x14ac:dyDescent="0.25">
      <c r="A30" s="6" t="s">
        <v>49</v>
      </c>
      <c r="B30" s="6" t="s">
        <v>50</v>
      </c>
      <c r="C30" s="7">
        <v>17</v>
      </c>
    </row>
    <row r="31" spans="1:4" x14ac:dyDescent="0.25">
      <c r="A31" s="6" t="s">
        <v>51</v>
      </c>
      <c r="B31" s="6" t="s">
        <v>52</v>
      </c>
      <c r="C31" s="7">
        <v>6</v>
      </c>
    </row>
    <row r="32" spans="1:4" x14ac:dyDescent="0.25">
      <c r="A32" s="6" t="s">
        <v>53</v>
      </c>
      <c r="B32" s="6" t="s">
        <v>54</v>
      </c>
      <c r="C32" s="7">
        <v>20</v>
      </c>
    </row>
    <row r="33" spans="1:3" x14ac:dyDescent="0.25">
      <c r="A33" s="6" t="s">
        <v>55</v>
      </c>
      <c r="B33" s="6" t="s">
        <v>56</v>
      </c>
      <c r="C33" s="7">
        <v>769</v>
      </c>
    </row>
    <row r="34" spans="1:3" x14ac:dyDescent="0.25">
      <c r="A34" s="6" t="s">
        <v>57</v>
      </c>
      <c r="B34" s="6" t="s">
        <v>58</v>
      </c>
      <c r="C34" s="7">
        <v>1</v>
      </c>
    </row>
    <row r="35" spans="1:3" x14ac:dyDescent="0.25">
      <c r="A35" s="6" t="s">
        <v>59</v>
      </c>
      <c r="B35" s="6" t="s">
        <v>60</v>
      </c>
      <c r="C35" s="7">
        <v>99</v>
      </c>
    </row>
    <row r="36" spans="1:3" x14ac:dyDescent="0.25">
      <c r="A36" s="6" t="s">
        <v>61</v>
      </c>
      <c r="B36" s="6" t="s">
        <v>62</v>
      </c>
      <c r="C36" s="7">
        <v>36</v>
      </c>
    </row>
    <row r="37" spans="1:3" x14ac:dyDescent="0.25">
      <c r="A37" s="6" t="s">
        <v>63</v>
      </c>
      <c r="B37" s="6" t="s">
        <v>64</v>
      </c>
      <c r="C37" s="7">
        <v>1</v>
      </c>
    </row>
    <row r="38" spans="1:3" x14ac:dyDescent="0.25">
      <c r="A38" s="6" t="s">
        <v>65</v>
      </c>
      <c r="B38" s="6" t="s">
        <v>66</v>
      </c>
      <c r="C38" s="7">
        <v>1087</v>
      </c>
    </row>
    <row r="39" spans="1:3" x14ac:dyDescent="0.25">
      <c r="A39" s="6" t="s">
        <v>67</v>
      </c>
      <c r="B39" s="6" t="s">
        <v>68</v>
      </c>
      <c r="C39" s="7">
        <v>4877</v>
      </c>
    </row>
    <row r="40" spans="1:3" x14ac:dyDescent="0.25">
      <c r="A40" s="6" t="s">
        <v>69</v>
      </c>
      <c r="B40" s="6" t="s">
        <v>70</v>
      </c>
      <c r="C40" s="7">
        <v>275</v>
      </c>
    </row>
    <row r="41" spans="1:3" x14ac:dyDescent="0.25">
      <c r="A41" s="6" t="s">
        <v>71</v>
      </c>
      <c r="B41" s="6" t="s">
        <v>72</v>
      </c>
      <c r="C41" s="7">
        <v>1107</v>
      </c>
    </row>
    <row r="42" spans="1:3" x14ac:dyDescent="0.25">
      <c r="A42" s="6" t="s">
        <v>73</v>
      </c>
      <c r="B42" s="6" t="s">
        <v>74</v>
      </c>
      <c r="C42" s="7">
        <v>23369</v>
      </c>
    </row>
    <row r="43" spans="1:3" x14ac:dyDescent="0.25">
      <c r="A43" s="6" t="s">
        <v>75</v>
      </c>
      <c r="B43" s="6" t="s">
        <v>76</v>
      </c>
      <c r="C43" s="7">
        <v>223</v>
      </c>
    </row>
    <row r="44" spans="1:3" x14ac:dyDescent="0.25">
      <c r="A44" s="6" t="s">
        <v>77</v>
      </c>
      <c r="B44" s="6" t="s">
        <v>78</v>
      </c>
      <c r="C44" s="7">
        <v>56</v>
      </c>
    </row>
    <row r="45" spans="1:3" x14ac:dyDescent="0.25">
      <c r="A45" s="6" t="s">
        <v>79</v>
      </c>
      <c r="B45" s="6" t="s">
        <v>80</v>
      </c>
      <c r="C45" s="7">
        <v>100</v>
      </c>
    </row>
    <row r="46" spans="1:3" x14ac:dyDescent="0.25">
      <c r="A46" s="6" t="s">
        <v>81</v>
      </c>
      <c r="B46" s="6" t="s">
        <v>82</v>
      </c>
      <c r="C46" s="7">
        <v>143</v>
      </c>
    </row>
    <row r="47" spans="1:3" x14ac:dyDescent="0.25">
      <c r="A47" s="6" t="s">
        <v>83</v>
      </c>
      <c r="B47" s="6" t="s">
        <v>84</v>
      </c>
      <c r="C47" s="7">
        <v>43</v>
      </c>
    </row>
    <row r="48" spans="1:3" x14ac:dyDescent="0.25">
      <c r="A48" s="6" t="s">
        <v>85</v>
      </c>
      <c r="B48" s="6" t="s">
        <v>86</v>
      </c>
      <c r="C48" s="7">
        <v>1845</v>
      </c>
    </row>
    <row r="49" spans="1:3" s="9" customFormat="1" x14ac:dyDescent="0.25">
      <c r="A49" s="6" t="s">
        <v>87</v>
      </c>
      <c r="B49" s="6" t="s">
        <v>88</v>
      </c>
      <c r="C49" s="7">
        <v>15183</v>
      </c>
    </row>
    <row r="50" spans="1:3" x14ac:dyDescent="0.25">
      <c r="A50" s="6" t="s">
        <v>89</v>
      </c>
      <c r="B50" s="6" t="s">
        <v>90</v>
      </c>
      <c r="C50" s="7">
        <v>6</v>
      </c>
    </row>
    <row r="51" spans="1:3" x14ac:dyDescent="0.25">
      <c r="A51" s="9" t="s">
        <v>91</v>
      </c>
    </row>
    <row r="52" spans="1:3" x14ac:dyDescent="0.25">
      <c r="A52" s="6" t="s">
        <v>92</v>
      </c>
      <c r="B52" s="6" t="s">
        <v>93</v>
      </c>
      <c r="C52" s="7">
        <v>22</v>
      </c>
    </row>
    <row r="53" spans="1:3" x14ac:dyDescent="0.25">
      <c r="A53" s="6" t="s">
        <v>94</v>
      </c>
      <c r="B53" s="6" t="s">
        <v>95</v>
      </c>
      <c r="C53" s="7">
        <v>46</v>
      </c>
    </row>
    <row r="54" spans="1:3" x14ac:dyDescent="0.25">
      <c r="A54" s="6" t="s">
        <v>96</v>
      </c>
      <c r="B54" s="6" t="s">
        <v>97</v>
      </c>
      <c r="C54" s="7">
        <v>6</v>
      </c>
    </row>
    <row r="55" spans="1:3" x14ac:dyDescent="0.25">
      <c r="A55" s="6" t="s">
        <v>98</v>
      </c>
      <c r="B55" s="6" t="s">
        <v>99</v>
      </c>
      <c r="C55" s="7">
        <v>9</v>
      </c>
    </row>
    <row r="56" spans="1:3" x14ac:dyDescent="0.25">
      <c r="A56" s="6" t="s">
        <v>100</v>
      </c>
      <c r="B56" s="6" t="s">
        <v>101</v>
      </c>
      <c r="C56" s="7">
        <v>14</v>
      </c>
    </row>
    <row r="57" spans="1:3" x14ac:dyDescent="0.25">
      <c r="A57" s="6" t="s">
        <v>102</v>
      </c>
      <c r="B57" s="6" t="s">
        <v>103</v>
      </c>
      <c r="C57" s="7">
        <v>27</v>
      </c>
    </row>
    <row r="58" spans="1:3" x14ac:dyDescent="0.25">
      <c r="A58" s="6" t="s">
        <v>104</v>
      </c>
      <c r="B58" s="6" t="s">
        <v>105</v>
      </c>
      <c r="C58" s="7">
        <v>31</v>
      </c>
    </row>
    <row r="59" spans="1:3" x14ac:dyDescent="0.25">
      <c r="A59" s="6" t="s">
        <v>106</v>
      </c>
      <c r="B59" s="6" t="s">
        <v>107</v>
      </c>
      <c r="C59" s="7">
        <v>1</v>
      </c>
    </row>
    <row r="60" spans="1:3" x14ac:dyDescent="0.25">
      <c r="A60" s="6" t="s">
        <v>108</v>
      </c>
      <c r="B60" s="6" t="s">
        <v>109</v>
      </c>
      <c r="C60" s="7">
        <v>72</v>
      </c>
    </row>
    <row r="61" spans="1:3" x14ac:dyDescent="0.25">
      <c r="A61" s="6" t="s">
        <v>110</v>
      </c>
      <c r="B61" s="6" t="s">
        <v>111</v>
      </c>
      <c r="C61" s="7">
        <v>21</v>
      </c>
    </row>
    <row r="62" spans="1:3" x14ac:dyDescent="0.25">
      <c r="A62" s="6" t="s">
        <v>112</v>
      </c>
      <c r="B62" s="6" t="s">
        <v>113</v>
      </c>
      <c r="C62" s="7">
        <v>8</v>
      </c>
    </row>
    <row r="63" spans="1:3" x14ac:dyDescent="0.25">
      <c r="A63" s="6" t="s">
        <v>114</v>
      </c>
      <c r="B63" s="6" t="s">
        <v>115</v>
      </c>
      <c r="C63" s="7">
        <v>151</v>
      </c>
    </row>
    <row r="64" spans="1:3" x14ac:dyDescent="0.25">
      <c r="A64" s="6" t="s">
        <v>116</v>
      </c>
      <c r="B64" s="6" t="s">
        <v>117</v>
      </c>
      <c r="C64" s="7">
        <v>41</v>
      </c>
    </row>
    <row r="65" spans="1:3" x14ac:dyDescent="0.25">
      <c r="A65" s="6" t="s">
        <v>118</v>
      </c>
      <c r="B65" s="6" t="s">
        <v>119</v>
      </c>
      <c r="C65" s="7">
        <v>14</v>
      </c>
    </row>
    <row r="66" spans="1:3" x14ac:dyDescent="0.25">
      <c r="A66" s="6" t="s">
        <v>120</v>
      </c>
      <c r="B66" s="6" t="s">
        <v>121</v>
      </c>
      <c r="C66" s="7">
        <v>168</v>
      </c>
    </row>
    <row r="67" spans="1:3" x14ac:dyDescent="0.25">
      <c r="A67" s="6" t="s">
        <v>122</v>
      </c>
      <c r="B67" s="6" t="s">
        <v>123</v>
      </c>
      <c r="C67" s="7">
        <v>9</v>
      </c>
    </row>
    <row r="68" spans="1:3" x14ac:dyDescent="0.25">
      <c r="A68" s="6" t="s">
        <v>124</v>
      </c>
      <c r="B68" s="6" t="s">
        <v>125</v>
      </c>
      <c r="C68" s="7">
        <v>36</v>
      </c>
    </row>
    <row r="69" spans="1:3" x14ac:dyDescent="0.25">
      <c r="A69" s="6" t="s">
        <v>126</v>
      </c>
      <c r="B69" s="6" t="s">
        <v>127</v>
      </c>
      <c r="C69" s="7">
        <v>1</v>
      </c>
    </row>
    <row r="70" spans="1:3" x14ac:dyDescent="0.25">
      <c r="A70" s="6" t="s">
        <v>128</v>
      </c>
      <c r="B70" s="6" t="s">
        <v>129</v>
      </c>
      <c r="C70" s="7">
        <v>18</v>
      </c>
    </row>
    <row r="71" spans="1:3" x14ac:dyDescent="0.25">
      <c r="A71" s="6" t="s">
        <v>130</v>
      </c>
      <c r="B71" s="6" t="s">
        <v>131</v>
      </c>
      <c r="C71" s="7">
        <v>3</v>
      </c>
    </row>
    <row r="72" spans="1:3" x14ac:dyDescent="0.25">
      <c r="A72" s="6" t="s">
        <v>132</v>
      </c>
      <c r="B72" s="6" t="s">
        <v>133</v>
      </c>
      <c r="C72" s="7">
        <v>4</v>
      </c>
    </row>
    <row r="73" spans="1:3" x14ac:dyDescent="0.25">
      <c r="A73" s="6" t="s">
        <v>134</v>
      </c>
      <c r="B73" s="6" t="s">
        <v>135</v>
      </c>
      <c r="C73" s="7">
        <v>35</v>
      </c>
    </row>
    <row r="74" spans="1:3" x14ac:dyDescent="0.25">
      <c r="A74" s="6" t="s">
        <v>136</v>
      </c>
      <c r="B74" s="6" t="s">
        <v>137</v>
      </c>
      <c r="C74" s="7">
        <v>578</v>
      </c>
    </row>
    <row r="75" spans="1:3" x14ac:dyDescent="0.25">
      <c r="A75" s="6" t="s">
        <v>138</v>
      </c>
      <c r="B75" s="6" t="s">
        <v>139</v>
      </c>
      <c r="C75" s="7">
        <v>9</v>
      </c>
    </row>
    <row r="76" spans="1:3" x14ac:dyDescent="0.25">
      <c r="A76" s="6" t="s">
        <v>140</v>
      </c>
      <c r="B76" s="6" t="s">
        <v>141</v>
      </c>
      <c r="C76" s="7">
        <v>144</v>
      </c>
    </row>
    <row r="77" spans="1:3" x14ac:dyDescent="0.25">
      <c r="A77" s="6" t="s">
        <v>142</v>
      </c>
      <c r="B77" s="6" t="s">
        <v>143</v>
      </c>
      <c r="C77" s="7">
        <v>30</v>
      </c>
    </row>
    <row r="78" spans="1:3" x14ac:dyDescent="0.25">
      <c r="A78" s="6" t="s">
        <v>144</v>
      </c>
      <c r="B78" s="6" t="s">
        <v>145</v>
      </c>
      <c r="C78" s="7">
        <v>2</v>
      </c>
    </row>
    <row r="79" spans="1:3" x14ac:dyDescent="0.25">
      <c r="A79" s="6" t="s">
        <v>146</v>
      </c>
      <c r="B79" s="6" t="s">
        <v>147</v>
      </c>
      <c r="C79" s="7">
        <v>15</v>
      </c>
    </row>
    <row r="80" spans="1:3" x14ac:dyDescent="0.25">
      <c r="A80" s="6" t="s">
        <v>148</v>
      </c>
      <c r="B80" s="6" t="s">
        <v>149</v>
      </c>
      <c r="C80" s="7">
        <v>9</v>
      </c>
    </row>
    <row r="81" spans="1:4" x14ac:dyDescent="0.25">
      <c r="A81" s="6" t="s">
        <v>150</v>
      </c>
      <c r="B81" s="6" t="s">
        <v>151</v>
      </c>
      <c r="C81" s="7">
        <v>6</v>
      </c>
    </row>
    <row r="82" spans="1:4" x14ac:dyDescent="0.25">
      <c r="A82" s="6" t="s">
        <v>152</v>
      </c>
      <c r="B82" s="6" t="s">
        <v>153</v>
      </c>
      <c r="C82" s="7">
        <v>166</v>
      </c>
    </row>
    <row r="83" spans="1:4" x14ac:dyDescent="0.25">
      <c r="A83" s="6" t="s">
        <v>154</v>
      </c>
      <c r="B83" s="6" t="s">
        <v>155</v>
      </c>
      <c r="C83" s="7">
        <v>3</v>
      </c>
    </row>
    <row r="84" spans="1:4" x14ac:dyDescent="0.25">
      <c r="A84" s="6" t="s">
        <v>156</v>
      </c>
      <c r="B84" s="6" t="s">
        <v>157</v>
      </c>
      <c r="C84" s="7">
        <v>4</v>
      </c>
    </row>
    <row r="85" spans="1:4" x14ac:dyDescent="0.25">
      <c r="A85" s="6" t="s">
        <v>158</v>
      </c>
      <c r="B85" s="6" t="s">
        <v>159</v>
      </c>
      <c r="C85" s="7">
        <v>1</v>
      </c>
    </row>
    <row r="86" spans="1:4" s="9" customFormat="1" x14ac:dyDescent="0.25">
      <c r="A86" s="6" t="s">
        <v>160</v>
      </c>
      <c r="B86" s="6" t="s">
        <v>161</v>
      </c>
      <c r="C86" s="7">
        <v>190</v>
      </c>
      <c r="D86" s="6"/>
    </row>
    <row r="87" spans="1:4" x14ac:dyDescent="0.25">
      <c r="A87" s="6" t="s">
        <v>162</v>
      </c>
      <c r="B87" s="6" t="s">
        <v>163</v>
      </c>
      <c r="C87" s="7">
        <v>1</v>
      </c>
    </row>
    <row r="88" spans="1:4" x14ac:dyDescent="0.25">
      <c r="A88" s="6" t="s">
        <v>164</v>
      </c>
      <c r="B88" s="6" t="s">
        <v>165</v>
      </c>
      <c r="C88" s="7">
        <v>1</v>
      </c>
    </row>
    <row r="89" spans="1:4" x14ac:dyDescent="0.25">
      <c r="A89" s="6" t="s">
        <v>166</v>
      </c>
      <c r="B89" s="6" t="s">
        <v>167</v>
      </c>
      <c r="C89" s="7">
        <v>13</v>
      </c>
    </row>
    <row r="90" spans="1:4" x14ac:dyDescent="0.25">
      <c r="A90" s="6" t="s">
        <v>168</v>
      </c>
      <c r="B90" s="6" t="s">
        <v>169</v>
      </c>
      <c r="C90" s="7">
        <v>2</v>
      </c>
    </row>
    <row r="91" spans="1:4" x14ac:dyDescent="0.25">
      <c r="A91" s="6" t="s">
        <v>170</v>
      </c>
      <c r="B91" s="6" t="s">
        <v>171</v>
      </c>
      <c r="C91" s="7">
        <v>64</v>
      </c>
    </row>
    <row r="92" spans="1:4" x14ac:dyDescent="0.25">
      <c r="A92" s="6" t="s">
        <v>172</v>
      </c>
      <c r="B92" s="6" t="s">
        <v>173</v>
      </c>
      <c r="C92" s="7">
        <v>9</v>
      </c>
    </row>
    <row r="93" spans="1:4" x14ac:dyDescent="0.25">
      <c r="A93" s="6" t="s">
        <v>174</v>
      </c>
      <c r="B93" s="6" t="s">
        <v>175</v>
      </c>
      <c r="C93" s="7">
        <v>7</v>
      </c>
    </row>
    <row r="94" spans="1:4" x14ac:dyDescent="0.25">
      <c r="A94" s="9" t="s">
        <v>176</v>
      </c>
    </row>
    <row r="95" spans="1:4" x14ac:dyDescent="0.25">
      <c r="A95" s="6" t="str">
        <f>"310"</f>
        <v>310</v>
      </c>
      <c r="B95" s="6" t="s">
        <v>177</v>
      </c>
      <c r="C95" s="7">
        <v>1</v>
      </c>
    </row>
    <row r="96" spans="1:4" x14ac:dyDescent="0.25">
      <c r="A96" s="6" t="str">
        <f>"340"</f>
        <v>340</v>
      </c>
      <c r="B96" s="6" t="s">
        <v>178</v>
      </c>
      <c r="C96" s="7">
        <v>29027</v>
      </c>
      <c r="D96" s="7"/>
    </row>
    <row r="97" spans="1:4" x14ac:dyDescent="0.25">
      <c r="A97" s="6" t="str">
        <f>"311"</f>
        <v>311</v>
      </c>
      <c r="B97" s="6" t="s">
        <v>179</v>
      </c>
      <c r="C97" s="7">
        <v>8</v>
      </c>
    </row>
    <row r="98" spans="1:4" s="9" customFormat="1" x14ac:dyDescent="0.25">
      <c r="A98" s="6" t="str">
        <f>"312"</f>
        <v>312</v>
      </c>
      <c r="B98" s="6" t="s">
        <v>180</v>
      </c>
      <c r="C98" s="7">
        <v>7</v>
      </c>
      <c r="D98" s="6"/>
    </row>
    <row r="99" spans="1:4" x14ac:dyDescent="0.25">
      <c r="A99" s="6" t="str">
        <f>"313"</f>
        <v>313</v>
      </c>
      <c r="B99" s="6" t="s">
        <v>181</v>
      </c>
      <c r="C99" s="7">
        <v>1</v>
      </c>
    </row>
    <row r="100" spans="1:4" x14ac:dyDescent="0.25">
      <c r="A100" s="6" t="str">
        <f>"341"</f>
        <v>341</v>
      </c>
      <c r="B100" s="6" t="s">
        <v>182</v>
      </c>
      <c r="C100" s="7">
        <v>2705</v>
      </c>
    </row>
    <row r="101" spans="1:4" x14ac:dyDescent="0.25">
      <c r="A101" s="6" t="str">
        <f>"342"</f>
        <v>342</v>
      </c>
      <c r="B101" s="6" t="s">
        <v>183</v>
      </c>
      <c r="C101" s="7">
        <v>11522</v>
      </c>
    </row>
    <row r="102" spans="1:4" x14ac:dyDescent="0.25">
      <c r="A102" s="6" t="str">
        <f>"301"</f>
        <v>301</v>
      </c>
      <c r="B102" s="6" t="s">
        <v>184</v>
      </c>
      <c r="C102" s="7">
        <v>2768</v>
      </c>
    </row>
    <row r="103" spans="1:4" x14ac:dyDescent="0.25">
      <c r="A103" s="6" t="str">
        <f>"344"</f>
        <v>344</v>
      </c>
      <c r="B103" s="6" t="s">
        <v>185</v>
      </c>
      <c r="C103" s="7">
        <v>8730</v>
      </c>
    </row>
    <row r="104" spans="1:4" x14ac:dyDescent="0.25">
      <c r="A104" s="6" t="str">
        <f>"343"</f>
        <v>343</v>
      </c>
      <c r="B104" s="6" t="s">
        <v>186</v>
      </c>
      <c r="C104" s="7">
        <v>6411</v>
      </c>
    </row>
    <row r="105" spans="1:4" x14ac:dyDescent="0.25">
      <c r="A105" s="6" t="str">
        <f>"314"</f>
        <v>314</v>
      </c>
      <c r="B105" s="6" t="s">
        <v>187</v>
      </c>
      <c r="C105" s="7">
        <v>2054</v>
      </c>
    </row>
    <row r="106" spans="1:4" x14ac:dyDescent="0.25">
      <c r="A106" s="6" t="str">
        <f>"315"</f>
        <v>315</v>
      </c>
      <c r="B106" s="6" t="s">
        <v>188</v>
      </c>
      <c r="C106" s="7">
        <v>2803</v>
      </c>
    </row>
    <row r="107" spans="1:4" x14ac:dyDescent="0.25">
      <c r="A107" s="6" t="str">
        <f>"345"</f>
        <v>345</v>
      </c>
      <c r="B107" s="6" t="s">
        <v>189</v>
      </c>
      <c r="C107" s="7">
        <v>7603</v>
      </c>
    </row>
    <row r="108" spans="1:4" x14ac:dyDescent="0.25">
      <c r="A108" s="6" t="str">
        <f>"317"</f>
        <v>317</v>
      </c>
      <c r="B108" s="6" t="s">
        <v>190</v>
      </c>
      <c r="C108" s="7">
        <v>813</v>
      </c>
    </row>
    <row r="109" spans="1:4" x14ac:dyDescent="0.25">
      <c r="A109" s="6" t="str">
        <f>"302"</f>
        <v>302</v>
      </c>
      <c r="B109" s="6" t="s">
        <v>191</v>
      </c>
      <c r="C109" s="7">
        <f>569+21883</f>
        <v>22452</v>
      </c>
    </row>
    <row r="110" spans="1:4" x14ac:dyDescent="0.25">
      <c r="A110" s="6" t="str">
        <f>"319"</f>
        <v>319</v>
      </c>
      <c r="B110" s="6" t="s">
        <v>192</v>
      </c>
      <c r="C110" s="7">
        <v>1184</v>
      </c>
    </row>
    <row r="111" spans="1:4" x14ac:dyDescent="0.25">
      <c r="A111" s="6" t="str">
        <f>"346"</f>
        <v>346</v>
      </c>
      <c r="B111" s="6" t="s">
        <v>193</v>
      </c>
      <c r="C111" s="7">
        <v>1</v>
      </c>
    </row>
    <row r="112" spans="1:4" x14ac:dyDescent="0.25">
      <c r="A112" s="6" t="str">
        <f>"320"</f>
        <v>320</v>
      </c>
      <c r="B112" s="6" t="s">
        <v>194</v>
      </c>
      <c r="C112" s="7">
        <v>5</v>
      </c>
    </row>
    <row r="113" spans="1:4" s="9" customFormat="1" x14ac:dyDescent="0.25">
      <c r="A113" s="6" t="str">
        <f>"321"</f>
        <v>321</v>
      </c>
      <c r="B113" s="6" t="s">
        <v>195</v>
      </c>
      <c r="C113" s="7">
        <v>439</v>
      </c>
      <c r="D113" s="6"/>
    </row>
    <row r="114" spans="1:4" x14ac:dyDescent="0.25">
      <c r="A114" s="6" t="str">
        <f>"322"</f>
        <v>322</v>
      </c>
      <c r="B114" s="6" t="s">
        <v>196</v>
      </c>
      <c r="C114" s="7">
        <v>12</v>
      </c>
    </row>
    <row r="115" spans="1:4" x14ac:dyDescent="0.25">
      <c r="A115" s="6" t="str">
        <f>"303"</f>
        <v>303</v>
      </c>
      <c r="B115" s="6" t="s">
        <v>197</v>
      </c>
      <c r="C115" s="7">
        <v>17576</v>
      </c>
    </row>
    <row r="116" spans="1:4" x14ac:dyDescent="0.25">
      <c r="A116" s="6" t="str">
        <f>"323"</f>
        <v>323</v>
      </c>
      <c r="B116" s="6" t="s">
        <v>198</v>
      </c>
      <c r="C116" s="7">
        <v>199</v>
      </c>
    </row>
    <row r="117" spans="1:4" x14ac:dyDescent="0.25">
      <c r="A117" s="6" t="str">
        <f>"324"</f>
        <v>324</v>
      </c>
      <c r="B117" s="6" t="s">
        <v>199</v>
      </c>
      <c r="C117" s="7">
        <v>1435</v>
      </c>
    </row>
    <row r="118" spans="1:4" x14ac:dyDescent="0.25">
      <c r="A118" s="6" t="str">
        <f>"347"</f>
        <v>347</v>
      </c>
      <c r="B118" s="6" t="s">
        <v>200</v>
      </c>
      <c r="C118" s="7">
        <v>1246</v>
      </c>
    </row>
    <row r="119" spans="1:4" x14ac:dyDescent="0.25">
      <c r="A119" s="6" t="str">
        <f>"348"</f>
        <v>348</v>
      </c>
      <c r="B119" s="6" t="s">
        <v>201</v>
      </c>
      <c r="C119" s="7">
        <v>4190</v>
      </c>
    </row>
    <row r="120" spans="1:4" x14ac:dyDescent="0.25">
      <c r="A120" s="6" t="str">
        <f>"326"</f>
        <v>326</v>
      </c>
      <c r="B120" s="6" t="s">
        <v>202</v>
      </c>
      <c r="C120" s="7">
        <v>3455</v>
      </c>
    </row>
    <row r="121" spans="1:4" x14ac:dyDescent="0.25">
      <c r="A121" s="6" t="str">
        <f>"329"</f>
        <v>329</v>
      </c>
      <c r="B121" s="6" t="s">
        <v>203</v>
      </c>
      <c r="C121" s="7">
        <v>1</v>
      </c>
    </row>
    <row r="122" spans="1:4" x14ac:dyDescent="0.25">
      <c r="A122" s="6" t="str">
        <f>"328"</f>
        <v>328</v>
      </c>
      <c r="B122" s="6" t="s">
        <v>204</v>
      </c>
      <c r="C122" s="7">
        <v>1</v>
      </c>
    </row>
    <row r="123" spans="1:4" x14ac:dyDescent="0.25">
      <c r="A123" s="6" t="str">
        <f>"327"</f>
        <v>327</v>
      </c>
      <c r="B123" s="6" t="s">
        <v>205</v>
      </c>
      <c r="C123" s="7">
        <v>7</v>
      </c>
    </row>
    <row r="124" spans="1:4" x14ac:dyDescent="0.25">
      <c r="A124" s="6" t="str">
        <f>"350"</f>
        <v>350</v>
      </c>
      <c r="B124" s="6" t="s">
        <v>206</v>
      </c>
      <c r="C124" s="7">
        <v>3802</v>
      </c>
    </row>
    <row r="125" spans="1:4" s="9" customFormat="1" x14ac:dyDescent="0.25">
      <c r="A125" s="6" t="str">
        <f>"351"</f>
        <v>351</v>
      </c>
      <c r="B125" s="6" t="s">
        <v>207</v>
      </c>
      <c r="C125" s="7">
        <v>6557</v>
      </c>
    </row>
    <row r="126" spans="1:4" x14ac:dyDescent="0.25">
      <c r="A126" s="9" t="s">
        <v>208</v>
      </c>
      <c r="B126" s="9"/>
      <c r="C126" s="10"/>
    </row>
    <row r="127" spans="1:4" x14ac:dyDescent="0.25">
      <c r="A127" s="6" t="s">
        <v>209</v>
      </c>
      <c r="B127" s="6" t="s">
        <v>210</v>
      </c>
      <c r="C127" s="7">
        <v>204</v>
      </c>
    </row>
    <row r="128" spans="1:4" x14ac:dyDescent="0.25">
      <c r="A128" s="6" t="s">
        <v>211</v>
      </c>
      <c r="B128" s="6" t="s">
        <v>212</v>
      </c>
      <c r="C128" s="7">
        <v>4</v>
      </c>
    </row>
    <row r="129" spans="1:3" x14ac:dyDescent="0.25">
      <c r="A129" s="6" t="s">
        <v>213</v>
      </c>
      <c r="B129" s="6" t="s">
        <v>214</v>
      </c>
      <c r="C129" s="7">
        <v>7</v>
      </c>
    </row>
    <row r="130" spans="1:3" x14ac:dyDescent="0.25">
      <c r="A130" s="6" t="s">
        <v>215</v>
      </c>
      <c r="B130" s="6" t="s">
        <v>216</v>
      </c>
      <c r="C130" s="7">
        <v>16</v>
      </c>
    </row>
    <row r="131" spans="1:3" x14ac:dyDescent="0.25">
      <c r="A131" s="6" t="s">
        <v>217</v>
      </c>
      <c r="B131" s="6" t="s">
        <v>218</v>
      </c>
      <c r="C131" s="7">
        <v>1</v>
      </c>
    </row>
    <row r="132" spans="1:3" x14ac:dyDescent="0.25">
      <c r="A132" s="6" t="s">
        <v>219</v>
      </c>
      <c r="B132" s="6" t="s">
        <v>220</v>
      </c>
      <c r="C132" s="7">
        <v>16</v>
      </c>
    </row>
    <row r="133" spans="1:3" x14ac:dyDescent="0.25">
      <c r="A133" s="6" t="s">
        <v>221</v>
      </c>
      <c r="B133" s="6" t="s">
        <v>222</v>
      </c>
      <c r="C133" s="7">
        <v>717</v>
      </c>
    </row>
    <row r="134" spans="1:3" x14ac:dyDescent="0.25">
      <c r="A134" s="6" t="s">
        <v>223</v>
      </c>
      <c r="B134" s="6" t="s">
        <v>224</v>
      </c>
      <c r="C134" s="7">
        <v>101</v>
      </c>
    </row>
    <row r="135" spans="1:3" x14ac:dyDescent="0.25">
      <c r="A135" s="6" t="s">
        <v>225</v>
      </c>
      <c r="B135" s="6" t="s">
        <v>226</v>
      </c>
      <c r="C135" s="7">
        <v>911</v>
      </c>
    </row>
    <row r="136" spans="1:3" x14ac:dyDescent="0.25">
      <c r="A136" s="6" t="s">
        <v>227</v>
      </c>
      <c r="B136" s="6" t="s">
        <v>228</v>
      </c>
      <c r="C136" s="7">
        <v>741</v>
      </c>
    </row>
    <row r="137" spans="1:3" x14ac:dyDescent="0.25">
      <c r="A137" s="6" t="s">
        <v>229</v>
      </c>
      <c r="B137" s="6" t="s">
        <v>230</v>
      </c>
      <c r="C137" s="7">
        <v>113</v>
      </c>
    </row>
    <row r="138" spans="1:3" x14ac:dyDescent="0.25">
      <c r="A138" s="6" t="s">
        <v>231</v>
      </c>
      <c r="B138" s="6" t="s">
        <v>232</v>
      </c>
      <c r="C138" s="7">
        <v>135</v>
      </c>
    </row>
    <row r="139" spans="1:3" x14ac:dyDescent="0.25">
      <c r="A139" s="6" t="s">
        <v>233</v>
      </c>
      <c r="B139" s="6" t="s">
        <v>234</v>
      </c>
      <c r="C139" s="7">
        <v>6</v>
      </c>
    </row>
    <row r="140" spans="1:3" x14ac:dyDescent="0.25">
      <c r="A140" s="6" t="s">
        <v>235</v>
      </c>
      <c r="B140" s="6" t="s">
        <v>236</v>
      </c>
      <c r="C140" s="7">
        <v>7</v>
      </c>
    </row>
    <row r="141" spans="1:3" x14ac:dyDescent="0.25">
      <c r="A141" s="6" t="s">
        <v>237</v>
      </c>
      <c r="B141" s="6" t="s">
        <v>238</v>
      </c>
      <c r="C141" s="7">
        <v>1138</v>
      </c>
    </row>
    <row r="142" spans="1:3" x14ac:dyDescent="0.25">
      <c r="A142" s="6" t="s">
        <v>239</v>
      </c>
      <c r="B142" s="6" t="s">
        <v>240</v>
      </c>
      <c r="C142" s="7">
        <v>590</v>
      </c>
    </row>
    <row r="143" spans="1:3" x14ac:dyDescent="0.25">
      <c r="A143" s="6" t="s">
        <v>241</v>
      </c>
      <c r="B143" s="6" t="s">
        <v>242</v>
      </c>
      <c r="C143" s="7">
        <v>71</v>
      </c>
    </row>
    <row r="144" spans="1:3" x14ac:dyDescent="0.25">
      <c r="A144" s="6" t="s">
        <v>243</v>
      </c>
      <c r="B144" s="6" t="s">
        <v>244</v>
      </c>
      <c r="C144" s="7">
        <v>6</v>
      </c>
    </row>
    <row r="145" spans="1:3" x14ac:dyDescent="0.25">
      <c r="A145" s="6" t="s">
        <v>245</v>
      </c>
      <c r="B145" s="6" t="s">
        <v>246</v>
      </c>
      <c r="C145" s="7">
        <v>4</v>
      </c>
    </row>
    <row r="146" spans="1:3" x14ac:dyDescent="0.25">
      <c r="A146" s="6" t="s">
        <v>247</v>
      </c>
      <c r="B146" s="6" t="s">
        <v>248</v>
      </c>
      <c r="C146" s="7">
        <v>37</v>
      </c>
    </row>
    <row r="147" spans="1:3" x14ac:dyDescent="0.25">
      <c r="A147" s="6" t="s">
        <v>249</v>
      </c>
      <c r="B147" s="6" t="s">
        <v>250</v>
      </c>
      <c r="C147" s="7">
        <v>1</v>
      </c>
    </row>
    <row r="148" spans="1:3" x14ac:dyDescent="0.25">
      <c r="A148" s="6" t="s">
        <v>251</v>
      </c>
      <c r="B148" s="6" t="s">
        <v>252</v>
      </c>
      <c r="C148" s="7">
        <v>160</v>
      </c>
    </row>
    <row r="149" spans="1:3" x14ac:dyDescent="0.25">
      <c r="A149" s="6" t="s">
        <v>253</v>
      </c>
      <c r="B149" s="6" t="s">
        <v>254</v>
      </c>
      <c r="C149" s="7">
        <v>67</v>
      </c>
    </row>
    <row r="150" spans="1:3" x14ac:dyDescent="0.25">
      <c r="A150" s="6" t="s">
        <v>255</v>
      </c>
      <c r="B150" s="6" t="s">
        <v>256</v>
      </c>
      <c r="C150" s="7">
        <v>3</v>
      </c>
    </row>
    <row r="151" spans="1:3" x14ac:dyDescent="0.25">
      <c r="A151" s="6" t="s">
        <v>257</v>
      </c>
      <c r="B151" s="6" t="s">
        <v>258</v>
      </c>
      <c r="C151" s="7">
        <v>1</v>
      </c>
    </row>
    <row r="152" spans="1:3" x14ac:dyDescent="0.25">
      <c r="A152" s="6" t="s">
        <v>259</v>
      </c>
      <c r="B152" s="6" t="s">
        <v>260</v>
      </c>
      <c r="C152" s="7">
        <v>11</v>
      </c>
    </row>
    <row r="153" spans="1:3" x14ac:dyDescent="0.25">
      <c r="A153" s="6" t="s">
        <v>261</v>
      </c>
      <c r="B153" s="6" t="s">
        <v>262</v>
      </c>
      <c r="C153" s="7">
        <v>2</v>
      </c>
    </row>
    <row r="154" spans="1:3" s="9" customFormat="1" x14ac:dyDescent="0.25">
      <c r="A154" s="6" t="s">
        <v>263</v>
      </c>
      <c r="B154" s="6" t="s">
        <v>264</v>
      </c>
      <c r="C154" s="7">
        <v>15</v>
      </c>
    </row>
    <row r="155" spans="1:3" x14ac:dyDescent="0.25">
      <c r="A155" s="6">
        <v>499</v>
      </c>
      <c r="B155" s="6" t="s">
        <v>265</v>
      </c>
      <c r="C155" s="7">
        <v>77</v>
      </c>
    </row>
    <row r="156" spans="1:3" x14ac:dyDescent="0.25">
      <c r="A156" s="6" t="s">
        <v>266</v>
      </c>
      <c r="B156" s="6" t="s">
        <v>267</v>
      </c>
      <c r="C156" s="7">
        <v>356</v>
      </c>
    </row>
    <row r="157" spans="1:3" x14ac:dyDescent="0.25">
      <c r="A157" s="6" t="s">
        <v>268</v>
      </c>
      <c r="B157" s="6" t="s">
        <v>269</v>
      </c>
      <c r="C157" s="7">
        <v>43</v>
      </c>
    </row>
    <row r="158" spans="1:3" x14ac:dyDescent="0.25">
      <c r="A158" s="6" t="s">
        <v>270</v>
      </c>
      <c r="B158" s="6" t="s">
        <v>271</v>
      </c>
      <c r="C158" s="7">
        <v>211</v>
      </c>
    </row>
    <row r="159" spans="1:3" x14ac:dyDescent="0.25">
      <c r="A159" s="6" t="s">
        <v>272</v>
      </c>
      <c r="B159" s="6" t="s">
        <v>273</v>
      </c>
      <c r="C159" s="7">
        <v>335</v>
      </c>
    </row>
    <row r="160" spans="1:3" x14ac:dyDescent="0.25">
      <c r="A160" s="6" t="s">
        <v>274</v>
      </c>
      <c r="B160" s="6" t="s">
        <v>275</v>
      </c>
      <c r="C160" s="7">
        <v>29</v>
      </c>
    </row>
    <row r="161" spans="1:3" x14ac:dyDescent="0.25">
      <c r="A161" s="6" t="s">
        <v>276</v>
      </c>
      <c r="B161" s="6" t="s">
        <v>277</v>
      </c>
      <c r="C161" s="7">
        <v>1</v>
      </c>
    </row>
    <row r="162" spans="1:3" x14ac:dyDescent="0.25">
      <c r="A162" s="6" t="s">
        <v>278</v>
      </c>
      <c r="B162" s="6" t="s">
        <v>279</v>
      </c>
      <c r="C162" s="7">
        <v>290</v>
      </c>
    </row>
    <row r="163" spans="1:3" x14ac:dyDescent="0.25">
      <c r="A163" s="6" t="s">
        <v>280</v>
      </c>
      <c r="B163" s="6" t="s">
        <v>281</v>
      </c>
      <c r="C163" s="7">
        <v>1009</v>
      </c>
    </row>
    <row r="164" spans="1:3" x14ac:dyDescent="0.25">
      <c r="A164" s="6" t="s">
        <v>282</v>
      </c>
      <c r="B164" s="6" t="s">
        <v>283</v>
      </c>
      <c r="C164" s="7">
        <v>1</v>
      </c>
    </row>
    <row r="165" spans="1:3" x14ac:dyDescent="0.25">
      <c r="A165" s="6" t="s">
        <v>284</v>
      </c>
      <c r="B165" s="6" t="s">
        <v>285</v>
      </c>
      <c r="C165" s="7">
        <v>75</v>
      </c>
    </row>
    <row r="166" spans="1:3" x14ac:dyDescent="0.25">
      <c r="A166" s="9" t="s">
        <v>286</v>
      </c>
      <c r="B166" s="9"/>
      <c r="C166" s="10"/>
    </row>
    <row r="167" spans="1:3" x14ac:dyDescent="0.25">
      <c r="A167" s="6" t="s">
        <v>287</v>
      </c>
      <c r="B167" s="6" t="s">
        <v>288</v>
      </c>
      <c r="C167" s="7">
        <v>3113</v>
      </c>
    </row>
    <row r="168" spans="1:3" x14ac:dyDescent="0.25">
      <c r="A168" s="6" t="s">
        <v>289</v>
      </c>
      <c r="B168" s="6" t="s">
        <v>290</v>
      </c>
      <c r="C168" s="7">
        <v>3</v>
      </c>
    </row>
    <row r="169" spans="1:3" x14ac:dyDescent="0.25">
      <c r="A169" s="6" t="s">
        <v>291</v>
      </c>
      <c r="B169" s="6" t="s">
        <v>292</v>
      </c>
      <c r="C169" s="7">
        <v>1</v>
      </c>
    </row>
    <row r="170" spans="1:3" x14ac:dyDescent="0.25">
      <c r="A170" s="6" t="s">
        <v>293</v>
      </c>
      <c r="B170" s="6" t="s">
        <v>294</v>
      </c>
      <c r="C170" s="7">
        <v>299</v>
      </c>
    </row>
    <row r="171" spans="1:3" x14ac:dyDescent="0.25">
      <c r="A171" s="6" t="s">
        <v>295</v>
      </c>
      <c r="B171" s="6" t="s">
        <v>296</v>
      </c>
      <c r="C171" s="7">
        <v>1</v>
      </c>
    </row>
    <row r="172" spans="1:3" x14ac:dyDescent="0.25">
      <c r="A172" s="6" t="s">
        <v>297</v>
      </c>
      <c r="B172" s="6" t="s">
        <v>298</v>
      </c>
      <c r="C172" s="7">
        <v>1</v>
      </c>
    </row>
    <row r="175" spans="1:3" x14ac:dyDescent="0.25">
      <c r="A175" s="11"/>
      <c r="B175" s="11"/>
    </row>
    <row r="176" spans="1:3" x14ac:dyDescent="0.25">
      <c r="A176" s="11"/>
      <c r="B176" s="11"/>
    </row>
    <row r="177" spans="1:3" x14ac:dyDescent="0.25">
      <c r="A177" s="11"/>
      <c r="B177" s="11"/>
    </row>
    <row r="178" spans="1:3" x14ac:dyDescent="0.25">
      <c r="A178" s="11"/>
      <c r="B178" s="11"/>
    </row>
    <row r="179" spans="1:3" x14ac:dyDescent="0.25">
      <c r="A179" s="11"/>
      <c r="B179" s="11"/>
    </row>
    <row r="180" spans="1:3" x14ac:dyDescent="0.25">
      <c r="A180" s="11"/>
      <c r="B180" s="11"/>
    </row>
    <row r="181" spans="1:3" x14ac:dyDescent="0.25">
      <c r="A181" s="12"/>
      <c r="B181" s="12"/>
      <c r="C181" s="10"/>
    </row>
    <row r="182" spans="1:3" x14ac:dyDescent="0.25">
      <c r="A182" s="11"/>
      <c r="B182" s="11"/>
    </row>
    <row r="184" spans="1:3" x14ac:dyDescent="0.25">
      <c r="A184" s="11"/>
      <c r="B184" s="11"/>
    </row>
    <row r="187" spans="1:3" x14ac:dyDescent="0.25">
      <c r="A187" s="11"/>
      <c r="B187" s="11"/>
    </row>
    <row r="188" spans="1:3" x14ac:dyDescent="0.25">
      <c r="A188" s="11"/>
      <c r="B188" s="11"/>
    </row>
  </sheetData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CERA total Cataluña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PILAR MORENO</dc:creator>
  <cp:lastModifiedBy>MARIA PILAR MORENO</cp:lastModifiedBy>
  <dcterms:created xsi:type="dcterms:W3CDTF">2024-04-09T06:41:30Z</dcterms:created>
  <dcterms:modified xsi:type="dcterms:W3CDTF">2024-04-09T06:41:56Z</dcterms:modified>
</cp:coreProperties>
</file>