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140" windowWidth="15480" windowHeight="5100" tabRatio="714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  <sheet name="Tabla 12" sheetId="13" r:id="rId13"/>
  </sheets>
  <definedNames>
    <definedName name="_xlnm.Print_Area" localSheetId="0">'Lista Tablas'!$A$2:$J$51</definedName>
    <definedName name="_xlnm.Print_Area" localSheetId="1">'Tabla 1'!$B$7:$AC$257</definedName>
    <definedName name="_xlnm.Print_Area" localSheetId="10">'Tabla 10'!$B$7:$AC$257</definedName>
    <definedName name="_xlnm.Print_Area" localSheetId="11">'Tabla 11'!$B$7:$AC$257</definedName>
    <definedName name="_xlnm.Print_Area" localSheetId="12">'Tabla 12'!$B$7:$AC$257</definedName>
    <definedName name="_xlnm.Print_Area" localSheetId="2">'Tabla 2'!$B$7:$AC$257</definedName>
    <definedName name="_xlnm.Print_Area" localSheetId="3">'Tabla 3'!$B$7:$AC$257</definedName>
    <definedName name="_xlnm.Print_Area" localSheetId="4">'Tabla 4'!$B$7:$AC$257</definedName>
    <definedName name="_xlnm.Print_Area" localSheetId="5">'Tabla 5'!$B$7:$AC$257</definedName>
    <definedName name="_xlnm.Print_Area" localSheetId="6">'Tabla 6'!$B$7:$AC$257</definedName>
    <definedName name="_xlnm.Print_Area" localSheetId="7">'Tabla 7'!$B$7:$AC$257</definedName>
    <definedName name="_xlnm.Print_Area" localSheetId="8">'Tabla 8'!$B$7:$AC$257</definedName>
    <definedName name="_xlnm.Print_Area" localSheetId="9">'Tabla 9'!$B$7:$AC$257</definedName>
    <definedName name="_xlnm.Print_Titles" localSheetId="1">'Tabla 1'!$2:$6</definedName>
    <definedName name="_xlnm.Print_Titles" localSheetId="10">'Tabla 10'!$2:$6</definedName>
    <definedName name="_xlnm.Print_Titles" localSheetId="11">'Tabla 11'!$2:$6</definedName>
    <definedName name="_xlnm.Print_Titles" localSheetId="12">'Tabla 12'!$2:$6</definedName>
    <definedName name="_xlnm.Print_Titles" localSheetId="2">'Tabla 2'!$2:$6</definedName>
    <definedName name="_xlnm.Print_Titles" localSheetId="3">'Tabla 3'!$2:$6</definedName>
    <definedName name="_xlnm.Print_Titles" localSheetId="4">'Tabla 4'!$2:$6</definedName>
    <definedName name="_xlnm.Print_Titles" localSheetId="5">'Tabla 5'!$2:$6</definedName>
    <definedName name="_xlnm.Print_Titles" localSheetId="6">'Tabla 6'!$2:$6</definedName>
    <definedName name="_xlnm.Print_Titles" localSheetId="7">'Tabla 7'!$2:$6</definedName>
    <definedName name="_xlnm.Print_Titles" localSheetId="8">'Tabla 8'!$2:$6</definedName>
    <definedName name="_xlnm.Print_Titles" localSheetId="9">'Tabla 9'!$2:$6</definedName>
  </definedNames>
  <calcPr fullCalcOnLoad="1" fullPrecision="0"/>
</workbook>
</file>

<file path=xl/sharedStrings.xml><?xml version="1.0" encoding="utf-8"?>
<sst xmlns="http://schemas.openxmlformats.org/spreadsheetml/2006/main" count="8070" uniqueCount="293">
  <si>
    <t>Instituto Nacional de Estadística</t>
  </si>
  <si>
    <t>Contabilidad Nacional de España</t>
  </si>
  <si>
    <t>Tabla 2.</t>
  </si>
  <si>
    <t>Tabla 3.</t>
  </si>
  <si>
    <t>Tabla 4.</t>
  </si>
  <si>
    <t xml:space="preserve">Cuentas corrientes </t>
  </si>
  <si>
    <t>Código</t>
  </si>
  <si>
    <t>Empleos</t>
  </si>
  <si>
    <t>S.1</t>
  </si>
  <si>
    <t>S.15</t>
  </si>
  <si>
    <t>S.14</t>
  </si>
  <si>
    <t>S.13</t>
  </si>
  <si>
    <t>S.12</t>
  </si>
  <si>
    <t>S.11</t>
  </si>
  <si>
    <t>Total de la</t>
  </si>
  <si>
    <t>ISFLSH</t>
  </si>
  <si>
    <t>Hogares</t>
  </si>
  <si>
    <t>Adminis-</t>
  </si>
  <si>
    <t xml:space="preserve">Instituciones </t>
  </si>
  <si>
    <t>Sociedades</t>
  </si>
  <si>
    <t>economía</t>
  </si>
  <si>
    <t xml:space="preserve">traciones </t>
  </si>
  <si>
    <t>financieras</t>
  </si>
  <si>
    <t>no finan-</t>
  </si>
  <si>
    <t>públicas</t>
  </si>
  <si>
    <t>cieras</t>
  </si>
  <si>
    <t/>
  </si>
  <si>
    <t>P.1</t>
  </si>
  <si>
    <t>Producción</t>
  </si>
  <si>
    <t>P.2</t>
  </si>
  <si>
    <t>Consumos intermedios</t>
  </si>
  <si>
    <t>B.1b/B.1*b</t>
  </si>
  <si>
    <t>K.1</t>
  </si>
  <si>
    <t>Consumo de capital fijo</t>
  </si>
  <si>
    <t>B.1n/B.1*n</t>
  </si>
  <si>
    <t>Recursos</t>
  </si>
  <si>
    <t>D.1</t>
  </si>
  <si>
    <t>Remuneración de los asalariados</t>
  </si>
  <si>
    <t>B.2b</t>
  </si>
  <si>
    <t>Excedente de explotación bruto</t>
  </si>
  <si>
    <t>B.3b</t>
  </si>
  <si>
    <t>Renta mixta bruta</t>
  </si>
  <si>
    <t>B.2n</t>
  </si>
  <si>
    <t>Excedente de explotación neto</t>
  </si>
  <si>
    <t>B.3n</t>
  </si>
  <si>
    <t>Renta mixta neta</t>
  </si>
  <si>
    <r>
      <t>II</t>
    </r>
    <r>
      <rPr>
        <sz val="12"/>
        <rFont val="Univers"/>
        <family val="2"/>
      </rPr>
      <t>. 1.2 Cuenta de asignación de la renta primaria</t>
    </r>
  </si>
  <si>
    <r>
      <t>II</t>
    </r>
    <r>
      <rPr>
        <sz val="12"/>
        <rFont val="Univers"/>
        <family val="2"/>
      </rPr>
      <t>. 1.1 Cuenta de explotación</t>
    </r>
  </si>
  <si>
    <r>
      <t>II</t>
    </r>
    <r>
      <rPr>
        <sz val="12"/>
        <rFont val="Univers"/>
        <family val="2"/>
      </rPr>
      <t>. 2 Cuenta de distribución secundaria de la renta</t>
    </r>
  </si>
  <si>
    <r>
      <t>II</t>
    </r>
    <r>
      <rPr>
        <sz val="12"/>
        <rFont val="Univers"/>
        <family val="2"/>
      </rPr>
      <t>. 3 Cuenta de redistribución de la renta en especie</t>
    </r>
  </si>
  <si>
    <t>Cuentas de acumulación</t>
  </si>
  <si>
    <r>
      <t>III</t>
    </r>
    <r>
      <rPr>
        <sz val="12"/>
        <rFont val="Univers"/>
        <family val="2"/>
      </rPr>
      <t>. 1.1 Cuenta de variaciones del patrimonio neto debidas al ahorro y a las transferencias de capital</t>
    </r>
  </si>
  <si>
    <t>Variaciones de los activos</t>
  </si>
  <si>
    <t>Variaciones de los pasivos y del patrimonio neto</t>
  </si>
  <si>
    <r>
      <t>III</t>
    </r>
    <r>
      <rPr>
        <sz val="12"/>
        <rFont val="Univers"/>
        <family val="2"/>
      </rPr>
      <t>. 1.2 Cuenta de adquisiciones de activos no financieros</t>
    </r>
  </si>
  <si>
    <t>D.4</t>
  </si>
  <si>
    <t>Rentas de la propiedad</t>
  </si>
  <si>
    <t>D.5</t>
  </si>
  <si>
    <t>D.61</t>
  </si>
  <si>
    <t>Cotizaciones sociales</t>
  </si>
  <si>
    <t>D.62</t>
  </si>
  <si>
    <t>D.7</t>
  </si>
  <si>
    <t>Otras transferencias corrientes</t>
  </si>
  <si>
    <t>B.6b</t>
  </si>
  <si>
    <t>Renta disponible bruta</t>
  </si>
  <si>
    <t>B.6n</t>
  </si>
  <si>
    <t>Renta disponible neta</t>
  </si>
  <si>
    <t>D.63</t>
  </si>
  <si>
    <t>Transferencias sociales en especie</t>
  </si>
  <si>
    <t>B.7b</t>
  </si>
  <si>
    <t>Renta disponible ajustada bruta</t>
  </si>
  <si>
    <t>B.7n</t>
  </si>
  <si>
    <t>Renta disponible ajustada neta</t>
  </si>
  <si>
    <t>P.4</t>
  </si>
  <si>
    <t>Consumo final efectivo</t>
  </si>
  <si>
    <t>P.3</t>
  </si>
  <si>
    <t>Gasto en consumo final</t>
  </si>
  <si>
    <t>D.8</t>
  </si>
  <si>
    <t>B.8b</t>
  </si>
  <si>
    <t>Ahorro bruto</t>
  </si>
  <si>
    <t>B.8n</t>
  </si>
  <si>
    <t>Ahorro neto</t>
  </si>
  <si>
    <t>D.9</t>
  </si>
  <si>
    <t>Transferencias de capital, a cobrar</t>
  </si>
  <si>
    <t>Transferencias de capital, a pagar</t>
  </si>
  <si>
    <t>B.10.1</t>
  </si>
  <si>
    <t>P.51</t>
  </si>
  <si>
    <t>Formación bruta de capital fijo</t>
  </si>
  <si>
    <t>K.2</t>
  </si>
  <si>
    <t>B.9</t>
  </si>
  <si>
    <t>P.11</t>
  </si>
  <si>
    <t>Producción de mercado</t>
  </si>
  <si>
    <t>P.12</t>
  </si>
  <si>
    <t>Producción para uso final propio</t>
  </si>
  <si>
    <t>P.13</t>
  </si>
  <si>
    <t>Otra producción no de mercado</t>
  </si>
  <si>
    <t>Operaciones y otros flujos</t>
  </si>
  <si>
    <t xml:space="preserve"> y saldos contables</t>
  </si>
  <si>
    <r>
      <t>I</t>
    </r>
    <r>
      <rPr>
        <sz val="12"/>
        <rFont val="Univers"/>
        <family val="2"/>
      </rPr>
      <t>. Cuenta de producción</t>
    </r>
  </si>
  <si>
    <t>D.21-</t>
  </si>
  <si>
    <t>Impuestos menos subvenciones</t>
  </si>
  <si>
    <t>D.31</t>
  </si>
  <si>
    <t>sobre los productos</t>
  </si>
  <si>
    <t>B.1b/</t>
  </si>
  <si>
    <t>Valor añadido bruto/</t>
  </si>
  <si>
    <t>B.1*b</t>
  </si>
  <si>
    <t>Producto interior bruto</t>
  </si>
  <si>
    <t>B.1n/</t>
  </si>
  <si>
    <t>Valor añadido neto/</t>
  </si>
  <si>
    <t>B.1*n</t>
  </si>
  <si>
    <t>Producto interior neto</t>
  </si>
  <si>
    <t xml:space="preserve">Valor añadido bruto / Producto </t>
  </si>
  <si>
    <t>interior bruto</t>
  </si>
  <si>
    <t xml:space="preserve">Valor añadido neto / Producto </t>
  </si>
  <si>
    <t>interior neto</t>
  </si>
  <si>
    <t>D.11</t>
  </si>
  <si>
    <t>Sueldos y salarios</t>
  </si>
  <si>
    <t>D.12</t>
  </si>
  <si>
    <t xml:space="preserve">Cotizaciones sociales a cargo de </t>
  </si>
  <si>
    <t>los empleadores</t>
  </si>
  <si>
    <t>D.121</t>
  </si>
  <si>
    <t xml:space="preserve">   Cotizaciones sociales efectivas</t>
  </si>
  <si>
    <t>D.122</t>
  </si>
  <si>
    <t xml:space="preserve">   Cotizaciones sociales imputadas </t>
  </si>
  <si>
    <t>D.2</t>
  </si>
  <si>
    <t xml:space="preserve">Impuestos sobre la producción y </t>
  </si>
  <si>
    <t>las importaciones</t>
  </si>
  <si>
    <t>D.21</t>
  </si>
  <si>
    <t>Impuestos sobre los productos</t>
  </si>
  <si>
    <t>D.211</t>
  </si>
  <si>
    <t xml:space="preserve">   Impuestos del tipo valor añadido (IVA)</t>
  </si>
  <si>
    <t>D.212</t>
  </si>
  <si>
    <t xml:space="preserve">   Impuestos y derechos sobre las </t>
  </si>
  <si>
    <t xml:space="preserve">   importaciones, excluido el IVA</t>
  </si>
  <si>
    <t>D.214</t>
  </si>
  <si>
    <t xml:space="preserve">   Impuestos sobre los productos, </t>
  </si>
  <si>
    <t xml:space="preserve">   excluidos el IVA y los impuestos </t>
  </si>
  <si>
    <t xml:space="preserve">   sobre las importaciones</t>
  </si>
  <si>
    <t>D.29</t>
  </si>
  <si>
    <t xml:space="preserve">Otros impuestos sobre la </t>
  </si>
  <si>
    <t>producción</t>
  </si>
  <si>
    <t>D.3</t>
  </si>
  <si>
    <t>Subvenciones</t>
  </si>
  <si>
    <t>Subvenciones a los productos</t>
  </si>
  <si>
    <t>D.311</t>
  </si>
  <si>
    <t xml:space="preserve">   Subvenciones a las importaciones</t>
  </si>
  <si>
    <t>D.319</t>
  </si>
  <si>
    <t xml:space="preserve">   Otras subvenciones a los productos</t>
  </si>
  <si>
    <t>D.39</t>
  </si>
  <si>
    <t>Otras subvenciones a la producción</t>
  </si>
  <si>
    <t xml:space="preserve">Cotizaciones sociales a cargo de los </t>
  </si>
  <si>
    <t>empleadores</t>
  </si>
  <si>
    <t xml:space="preserve">   Cotizaciones sociales imputadas</t>
  </si>
  <si>
    <t xml:space="preserve">Impuestos sobre la producción y las </t>
  </si>
  <si>
    <t>importaciones</t>
  </si>
  <si>
    <t>Otros impuestos sobre la producción</t>
  </si>
  <si>
    <t>D.41</t>
  </si>
  <si>
    <t>Intereses</t>
  </si>
  <si>
    <t>D.42</t>
  </si>
  <si>
    <t>Rentas distribuidas de las sociedades</t>
  </si>
  <si>
    <t>D.43</t>
  </si>
  <si>
    <t>Beneficios reinvertidos de las inver-</t>
  </si>
  <si>
    <t>siones directas del/en el exterior</t>
  </si>
  <si>
    <t>D.44</t>
  </si>
  <si>
    <t xml:space="preserve">Rentas de la propiedad atribuidas a </t>
  </si>
  <si>
    <t>los asegurados</t>
  </si>
  <si>
    <t>D.45</t>
  </si>
  <si>
    <t>Rentas de la tierra</t>
  </si>
  <si>
    <t xml:space="preserve">Saldo de rentas primarias bruto / </t>
  </si>
  <si>
    <t>Renta nacional bruta</t>
  </si>
  <si>
    <t xml:space="preserve">Saldo de rentas primarias neto / </t>
  </si>
  <si>
    <t>Renta nacional neta</t>
  </si>
  <si>
    <t>B.5b/</t>
  </si>
  <si>
    <t>Saldo de rentas primarias bruto /</t>
  </si>
  <si>
    <t>B.5*b</t>
  </si>
  <si>
    <t xml:space="preserve"> Renta nacional bruta</t>
  </si>
  <si>
    <t>B.5n/</t>
  </si>
  <si>
    <t>Saldo de rentas primarias neto /</t>
  </si>
  <si>
    <t>B.5*n</t>
  </si>
  <si>
    <t xml:space="preserve"> Renta nacional neta</t>
  </si>
  <si>
    <t xml:space="preserve">Impuestos corrientes sobre la renta, el </t>
  </si>
  <si>
    <t>patrimonio, etc.</t>
  </si>
  <si>
    <t>D.611</t>
  </si>
  <si>
    <t>Cotizaciones sociales efectivas</t>
  </si>
  <si>
    <t>D.612</t>
  </si>
  <si>
    <t>Cotizaciones sociales imputadas</t>
  </si>
  <si>
    <t xml:space="preserve">Prestaciones sociales distintas de las </t>
  </si>
  <si>
    <t>transferencias sociales en especie</t>
  </si>
  <si>
    <t>D.621</t>
  </si>
  <si>
    <t xml:space="preserve">Prestaciones de seguridad social en </t>
  </si>
  <si>
    <t>efectivo</t>
  </si>
  <si>
    <t>D.622</t>
  </si>
  <si>
    <t xml:space="preserve">Prestaciones sociales de sistemas </t>
  </si>
  <si>
    <t>privados con constitución de reservas</t>
  </si>
  <si>
    <t>D.623</t>
  </si>
  <si>
    <t xml:space="preserve">Prestaciones sociales directas de los </t>
  </si>
  <si>
    <t>D.624</t>
  </si>
  <si>
    <t xml:space="preserve">Prestaciones de asistencia social en </t>
  </si>
  <si>
    <t>D.71</t>
  </si>
  <si>
    <t xml:space="preserve"> Primas netas de seguro no vida</t>
  </si>
  <si>
    <t>D.72</t>
  </si>
  <si>
    <t xml:space="preserve"> Indemnizaciones de seguro no vida</t>
  </si>
  <si>
    <t>D.73</t>
  </si>
  <si>
    <t xml:space="preserve"> Transferencias corrientes entre </t>
  </si>
  <si>
    <t xml:space="preserve"> administraciones públicas</t>
  </si>
  <si>
    <t>D.74</t>
  </si>
  <si>
    <t xml:space="preserve"> Cooperación internacional corriente</t>
  </si>
  <si>
    <t>D.75</t>
  </si>
  <si>
    <t xml:space="preserve"> Transferencias corrientes diversas</t>
  </si>
  <si>
    <t>D.631</t>
  </si>
  <si>
    <t>Prestaciones sociales en especie</t>
  </si>
  <si>
    <t>D.6311</t>
  </si>
  <si>
    <t xml:space="preserve">   Reembolsos de prestaciones de</t>
  </si>
  <si>
    <t xml:space="preserve">   seguridad social</t>
  </si>
  <si>
    <t>D.6312</t>
  </si>
  <si>
    <t xml:space="preserve">   Otras prestaciones de seguridad </t>
  </si>
  <si>
    <t xml:space="preserve">   social en especie</t>
  </si>
  <si>
    <t>D.6313</t>
  </si>
  <si>
    <t xml:space="preserve">   Prestaciones de asistencia social</t>
  </si>
  <si>
    <t xml:space="preserve">   en especie</t>
  </si>
  <si>
    <t>D.632</t>
  </si>
  <si>
    <t>Transferencias de bienes y servi-</t>
  </si>
  <si>
    <t>cios no de mercado individuales</t>
  </si>
  <si>
    <t>P.31</t>
  </si>
  <si>
    <t>Gasto en consumo individual</t>
  </si>
  <si>
    <t>P.32</t>
  </si>
  <si>
    <t>Gasto en consumo colectivo</t>
  </si>
  <si>
    <t>Ajuste por la variación de la partici-</t>
  </si>
  <si>
    <t xml:space="preserve">pación neta de los hogares en las </t>
  </si>
  <si>
    <t>reservas de los fondos de pensiones</t>
  </si>
  <si>
    <t>P.41</t>
  </si>
  <si>
    <t>Consumo individual efectivo</t>
  </si>
  <si>
    <t>P.42</t>
  </si>
  <si>
    <t>Consumo colectivo efectivo</t>
  </si>
  <si>
    <t>D.91</t>
  </si>
  <si>
    <t xml:space="preserve"> Impuestos sobre el capital</t>
  </si>
  <si>
    <t>D.92</t>
  </si>
  <si>
    <t xml:space="preserve"> Ayudas a la inversión</t>
  </si>
  <si>
    <t>D.99</t>
  </si>
  <si>
    <t xml:space="preserve">Variaciones del patrimonio neto </t>
  </si>
  <si>
    <t xml:space="preserve">debidas al ahorro y a las </t>
  </si>
  <si>
    <t>transferencias de capital</t>
  </si>
  <si>
    <t xml:space="preserve">Adquisiciones menos cesiones de </t>
  </si>
  <si>
    <t xml:space="preserve">activos no financieros no </t>
  </si>
  <si>
    <t>producidos</t>
  </si>
  <si>
    <t xml:space="preserve">Capacidad(+)/Necesidad(-) de </t>
  </si>
  <si>
    <t>financiación</t>
  </si>
  <si>
    <t>Cuentas del total de la economía y de los sectores institucionales</t>
  </si>
  <si>
    <t xml:space="preserve"> Otras transferencias de capital</t>
  </si>
  <si>
    <r>
      <t>II</t>
    </r>
    <r>
      <rPr>
        <sz val="12"/>
        <rFont val="Univers"/>
        <family val="2"/>
      </rPr>
      <t>. 4.1 Cuenta de utilización de la renta disponible</t>
    </r>
  </si>
  <si>
    <r>
      <t>II</t>
    </r>
    <r>
      <rPr>
        <sz val="12"/>
        <rFont val="Univers"/>
        <family val="2"/>
      </rPr>
      <t>. 4.2 Cuenta de utilización de la renta disponible ajustada</t>
    </r>
  </si>
  <si>
    <t>Tabla 5.</t>
  </si>
  <si>
    <t>P.5</t>
  </si>
  <si>
    <t>Formación bruta de capital</t>
  </si>
  <si>
    <t>Tabla 6.</t>
  </si>
  <si>
    <t>Unidad: millones de euros</t>
  </si>
  <si>
    <t>Tabla 7.</t>
  </si>
  <si>
    <t>B.5b/B.5*b</t>
  </si>
  <si>
    <t>B.5n/B.5*n</t>
  </si>
  <si>
    <t>Tabla 1.</t>
  </si>
  <si>
    <t>Tabla 8.</t>
  </si>
  <si>
    <t>P.52/53</t>
  </si>
  <si>
    <t>Variación de existencias y adquisiciones menos cesiones de objetos valiosos</t>
  </si>
  <si>
    <t>Tabla 9.</t>
  </si>
  <si>
    <t xml:space="preserve"> Tabla 10.</t>
  </si>
  <si>
    <t xml:space="preserve"> Tabla 11.</t>
  </si>
  <si>
    <t xml:space="preserve"> Tabla 12.</t>
  </si>
  <si>
    <t xml:space="preserve">Cuentas corrientes y cuentas de acumulación. Año 2000 </t>
  </si>
  <si>
    <t xml:space="preserve">Tabla 1. Cuentas corrientes y cuentas de acumulación. Año 2000 </t>
  </si>
  <si>
    <t xml:space="preserve">Cuentas corrientes y cuentas de acumulación. Año 2001 </t>
  </si>
  <si>
    <t xml:space="preserve">Tabla 2. Cuentas corrientes y cuentas de acumulación. Año 2001 </t>
  </si>
  <si>
    <t xml:space="preserve">Cuentas corrientes y cuentas de acumulación. Año 2002 </t>
  </si>
  <si>
    <t xml:space="preserve">Tabla 3. Cuentas corrientes y cuentas de acumulación. Año 2002 </t>
  </si>
  <si>
    <t xml:space="preserve">Cuentas corrientes y cuentas de acumulación. Año 2003 </t>
  </si>
  <si>
    <t xml:space="preserve">Tabla 4. Cuentas corrientes y cuentas de acumulación. Año 2003 </t>
  </si>
  <si>
    <t xml:space="preserve">Cuentas corrientes y cuentas de acumulación. Año 2004 </t>
  </si>
  <si>
    <t xml:space="preserve">Tabla 5. Cuentas corrientes y cuentas de acumulación. Año 2004 </t>
  </si>
  <si>
    <t xml:space="preserve">Cuentas corrientes y cuentas de acumulación. Año 2005 </t>
  </si>
  <si>
    <t xml:space="preserve">Tabla 6. Cuentas corrientes y cuentas de acumulación. Año 2005 </t>
  </si>
  <si>
    <t xml:space="preserve">Cuentas corrientes y cuentas de acumulación. Año 2006 </t>
  </si>
  <si>
    <t xml:space="preserve">Tabla 7. Cuentas corrientes y cuentas de acumulación. Año 2006 </t>
  </si>
  <si>
    <t xml:space="preserve">Cuentas corrientes y cuentas de acumulación. Año 2007 </t>
  </si>
  <si>
    <t xml:space="preserve">Tabla 8. Cuentas corrientes y cuentas de acumulación. Año 2007 </t>
  </si>
  <si>
    <t xml:space="preserve">Cuentas corrientes y cuentas de acumulación. Año 2008 </t>
  </si>
  <si>
    <t xml:space="preserve">Tabla 9. Cuentas corrientes y cuentas de acumulación. Año 2008 </t>
  </si>
  <si>
    <t>Cuentas corrientes y cuentas de acumulación. Año 2009 (P)</t>
  </si>
  <si>
    <t>Tabla 10. Cuentas corrientes y cuentas de acumulación. Año 2009 (P)</t>
  </si>
  <si>
    <t>(P)</t>
  </si>
  <si>
    <t>Cuentas corrientes y cuentas de acumulación. Año 2010 (P)</t>
  </si>
  <si>
    <t>Tabla 11. Cuentas corrientes y cuentas de acumulación. Año 2010 (P)</t>
  </si>
  <si>
    <t>Cuentas corrientes y cuentas de acumulación. Año 2011 (A)</t>
  </si>
  <si>
    <t>Tabla 12. Cuentas corrientes y cuentas de acumulación. Año 2011 (A)</t>
  </si>
  <si>
    <t>(A)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</si>
</sst>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#,##0&quot; F&quot;_);\(#,##0&quot; F&quot;\)"/>
    <numFmt numFmtId="195" formatCode="#,##0&quot; F&quot;_);[Red]\(#,##0&quot; F&quot;\)"/>
    <numFmt numFmtId="196" formatCode="#,##0.00&quot; F&quot;_);\(#,##0.00&quot; F&quot;\)"/>
    <numFmt numFmtId="197" formatCode="#,##0.00&quot; F&quot;_);[Red]\(#,##0.00&quot; F&quot;\)"/>
    <numFmt numFmtId="198" formatCode="#,##0&quot; FB&quot;;\-#,##0&quot; FB&quot;"/>
    <numFmt numFmtId="199" formatCode="#,##0&quot; FB&quot;;[Red]\-#,##0&quot; FB&quot;"/>
    <numFmt numFmtId="200" formatCode="#,##0.00&quot; FB&quot;;\-#,##0.00&quot; FB&quot;"/>
    <numFmt numFmtId="201" formatCode="#,##0.00&quot; FB&quot;;[Red]\-#,##0.00&quot; FB&quot;"/>
    <numFmt numFmtId="202" formatCode="#,##0\ &quot;DM&quot;;\-#,##0\ &quot;DM&quot;"/>
    <numFmt numFmtId="203" formatCode="#,##0\ &quot;DM&quot;;[Red]\-#,##0\ &quot;DM&quot;"/>
    <numFmt numFmtId="204" formatCode="#,##0.00\ &quot;DM&quot;;\-#,##0.00\ &quot;DM&quot;"/>
    <numFmt numFmtId="205" formatCode="#,##0.00\ &quot;DM&quot;;[Red]\-#,##0.00\ &quot;DM&quot;"/>
    <numFmt numFmtId="206" formatCode="0_)"/>
    <numFmt numFmtId="207" formatCode="#,##0.0"/>
    <numFmt numFmtId="208" formatCode="#,##0.000"/>
    <numFmt numFmtId="209" formatCode="#,##0.0000"/>
    <numFmt numFmtId="210" formatCode="0.0"/>
    <numFmt numFmtId="211" formatCode="#,##0.0\ &quot;Pts&quot;"/>
    <numFmt numFmtId="212" formatCode="#,##0.00[$€]_);[Red]\(#,##0.00[$€]\)"/>
  </numFmts>
  <fonts count="7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Univers"/>
      <family val="2"/>
    </font>
    <font>
      <b/>
      <sz val="14"/>
      <name val="Univers"/>
      <family val="2"/>
    </font>
    <font>
      <b/>
      <sz val="10"/>
      <name val="Univers"/>
      <family val="2"/>
    </font>
    <font>
      <sz val="8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i/>
      <sz val="8"/>
      <name val="Univers"/>
      <family val="2"/>
    </font>
    <font>
      <sz val="12"/>
      <name val="Univers"/>
      <family val="2"/>
    </font>
    <font>
      <b/>
      <i/>
      <sz val="8"/>
      <name val="Univers"/>
      <family val="2"/>
    </font>
    <font>
      <sz val="7"/>
      <name val="Univers"/>
      <family val="2"/>
    </font>
    <font>
      <b/>
      <sz val="7"/>
      <name val="Univers"/>
      <family val="2"/>
    </font>
    <font>
      <sz val="10"/>
      <name val="Arial"/>
      <family val="2"/>
    </font>
    <font>
      <b/>
      <sz val="18"/>
      <color indexed="16"/>
      <name val="Univers"/>
      <family val="2"/>
    </font>
    <font>
      <b/>
      <sz val="14"/>
      <color indexed="8"/>
      <name val="Univers"/>
      <family val="2"/>
    </font>
    <font>
      <sz val="12"/>
      <color indexed="8"/>
      <name val="Univers"/>
      <family val="2"/>
    </font>
    <font>
      <sz val="9"/>
      <name val="Univers"/>
      <family val="2"/>
    </font>
    <font>
      <b/>
      <sz val="9"/>
      <name val="Univers"/>
      <family val="2"/>
    </font>
    <font>
      <i/>
      <sz val="7"/>
      <name val="Univers"/>
      <family val="2"/>
    </font>
    <font>
      <sz val="8"/>
      <color indexed="23"/>
      <name val="Univers"/>
      <family val="2"/>
    </font>
    <font>
      <b/>
      <i/>
      <sz val="7"/>
      <name val="Univers"/>
      <family val="2"/>
    </font>
    <font>
      <b/>
      <sz val="8"/>
      <color indexed="23"/>
      <name val="Univers"/>
      <family val="2"/>
    </font>
    <font>
      <i/>
      <sz val="10"/>
      <name val="Univers"/>
      <family val="2"/>
    </font>
    <font>
      <sz val="8"/>
      <name val="MS Sans Serif"/>
      <family val="2"/>
    </font>
    <font>
      <sz val="7"/>
      <color indexed="23"/>
      <name val="Univers"/>
      <family val="2"/>
    </font>
    <font>
      <sz val="10"/>
      <color indexed="23"/>
      <name val="MS Sans Serif"/>
      <family val="2"/>
    </font>
    <font>
      <sz val="10"/>
      <color indexed="23"/>
      <name val="Univers"/>
      <family val="2"/>
    </font>
    <font>
      <sz val="9"/>
      <color indexed="23"/>
      <name val="Univers"/>
      <family val="2"/>
    </font>
    <font>
      <sz val="8"/>
      <color indexed="23"/>
      <name val="MS Sans Serif"/>
      <family val="2"/>
    </font>
    <font>
      <b/>
      <i/>
      <sz val="10"/>
      <name val="Univers"/>
      <family val="2"/>
    </font>
    <font>
      <b/>
      <sz val="8"/>
      <name val="MS Sans Serif"/>
      <family val="2"/>
    </font>
    <font>
      <b/>
      <i/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8"/>
      <name val="MS Sans Serif"/>
      <family val="2"/>
    </font>
    <font>
      <b/>
      <sz val="16"/>
      <color indexed="18"/>
      <name val="Arial"/>
      <family val="2"/>
    </font>
    <font>
      <b/>
      <sz val="16"/>
      <color indexed="18"/>
      <name val="Univers"/>
      <family val="2"/>
    </font>
    <font>
      <b/>
      <sz val="15"/>
      <color indexed="1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4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6" borderId="1" applyNumberFormat="0" applyAlignment="0" applyProtection="0"/>
    <xf numFmtId="0" fontId="61" fillId="1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14" borderId="0" applyNumberFormat="0" applyBorder="0" applyAlignment="0" applyProtection="0"/>
    <xf numFmtId="0" fontId="64" fillId="14" borderId="1" applyNumberFormat="0" applyAlignment="0" applyProtection="0"/>
    <xf numFmtId="21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23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6" fillId="14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67" fillId="16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21">
    <xf numFmtId="0" fontId="0" fillId="0" borderId="0" xfId="0" applyAlignment="1">
      <alignment/>
    </xf>
    <xf numFmtId="207" fontId="8" fillId="0" borderId="0" xfId="0" applyNumberFormat="1" applyFont="1" applyFill="1" applyAlignment="1">
      <alignment/>
    </xf>
    <xf numFmtId="207" fontId="7" fillId="0" borderId="0" xfId="0" applyNumberFormat="1" applyFont="1" applyFill="1" applyBorder="1" applyAlignment="1" applyProtection="1">
      <alignment/>
      <protection/>
    </xf>
    <xf numFmtId="207" fontId="7" fillId="0" borderId="0" xfId="0" applyNumberFormat="1" applyFont="1" applyFill="1" applyBorder="1" applyAlignment="1" applyProtection="1">
      <alignment horizontal="left"/>
      <protection/>
    </xf>
    <xf numFmtId="207" fontId="7" fillId="0" borderId="0" xfId="0" applyNumberFormat="1" applyFont="1" applyFill="1" applyBorder="1" applyAlignment="1" applyProtection="1">
      <alignment horizontal="left" vertical="top"/>
      <protection/>
    </xf>
    <xf numFmtId="207" fontId="7" fillId="24" borderId="0" xfId="0" applyNumberFormat="1" applyFont="1" applyFill="1" applyBorder="1" applyAlignment="1" applyProtection="1">
      <alignment horizontal="left"/>
      <protection/>
    </xf>
    <xf numFmtId="0" fontId="18" fillId="14" borderId="0" xfId="55" applyFont="1" applyFill="1" applyBorder="1" applyAlignment="1">
      <alignment horizontal="left" vertical="center"/>
      <protection/>
    </xf>
    <xf numFmtId="0" fontId="6" fillId="0" borderId="10" xfId="55" applyFont="1" applyFill="1" applyBorder="1" applyAlignment="1">
      <alignment vertical="center"/>
      <protection/>
    </xf>
    <xf numFmtId="207" fontId="19" fillId="0" borderId="0" xfId="0" applyNumberFormat="1" applyFont="1" applyFill="1" applyBorder="1" applyAlignment="1" applyProtection="1">
      <alignment horizontal="left" vertical="top" wrapText="1"/>
      <protection/>
    </xf>
    <xf numFmtId="207" fontId="7" fillId="14" borderId="0" xfId="0" applyNumberFormat="1" applyFont="1" applyFill="1" applyBorder="1" applyAlignment="1" applyProtection="1">
      <alignment horizontal="left"/>
      <protection/>
    </xf>
    <xf numFmtId="207" fontId="4" fillId="14" borderId="0" xfId="0" applyNumberFormat="1" applyFont="1" applyFill="1" applyBorder="1" applyAlignment="1" applyProtection="1">
      <alignment horizontal="left"/>
      <protection/>
    </xf>
    <xf numFmtId="207" fontId="9" fillId="0" borderId="0" xfId="0" applyNumberFormat="1" applyFont="1" applyFill="1" applyBorder="1" applyAlignment="1" applyProtection="1">
      <alignment/>
      <protection/>
    </xf>
    <xf numFmtId="207" fontId="4" fillId="0" borderId="0" xfId="0" applyNumberFormat="1" applyFont="1" applyFill="1" applyBorder="1" applyAlignment="1" applyProtection="1">
      <alignment/>
      <protection/>
    </xf>
    <xf numFmtId="207" fontId="6" fillId="4" borderId="0" xfId="0" applyNumberFormat="1" applyFont="1" applyFill="1" applyBorder="1" applyAlignment="1" applyProtection="1">
      <alignment/>
      <protection/>
    </xf>
    <xf numFmtId="207" fontId="19" fillId="0" borderId="0" xfId="0" applyNumberFormat="1" applyFont="1" applyFill="1" applyBorder="1" applyAlignment="1">
      <alignment horizontal="left" vertical="top" wrapText="1"/>
    </xf>
    <xf numFmtId="207" fontId="20" fillId="0" borderId="0" xfId="0" applyNumberFormat="1" applyFont="1" applyFill="1" applyBorder="1" applyAlignment="1">
      <alignment horizontal="left" vertical="top" wrapText="1"/>
    </xf>
    <xf numFmtId="207" fontId="6" fillId="14" borderId="0" xfId="0" applyNumberFormat="1" applyFont="1" applyFill="1" applyBorder="1" applyAlignment="1" applyProtection="1">
      <alignment/>
      <protection/>
    </xf>
    <xf numFmtId="207" fontId="9" fillId="14" borderId="0" xfId="0" applyNumberFormat="1" applyFont="1" applyFill="1" applyBorder="1" applyAlignment="1" applyProtection="1">
      <alignment/>
      <protection/>
    </xf>
    <xf numFmtId="207" fontId="4" fillId="14" borderId="0" xfId="0" applyNumberFormat="1" applyFont="1" applyFill="1" applyBorder="1" applyAlignment="1" applyProtection="1">
      <alignment horizontal="left" vertical="top"/>
      <protection/>
    </xf>
    <xf numFmtId="207" fontId="4" fillId="14" borderId="0" xfId="0" applyNumberFormat="1" applyFont="1" applyFill="1" applyBorder="1" applyAlignment="1" applyProtection="1">
      <alignment vertical="center"/>
      <protection/>
    </xf>
    <xf numFmtId="207" fontId="7" fillId="14" borderId="0" xfId="0" applyNumberFormat="1" applyFont="1" applyFill="1" applyBorder="1" applyAlignment="1" applyProtection="1">
      <alignment/>
      <protection/>
    </xf>
    <xf numFmtId="207" fontId="4" fillId="14" borderId="0" xfId="0" applyNumberFormat="1" applyFont="1" applyFill="1" applyBorder="1" applyAlignment="1" applyProtection="1">
      <alignment/>
      <protection/>
    </xf>
    <xf numFmtId="207" fontId="4" fillId="0" borderId="0" xfId="0" applyNumberFormat="1" applyFont="1" applyFill="1" applyBorder="1" applyAlignment="1" applyProtection="1">
      <alignment horizontal="left"/>
      <protection/>
    </xf>
    <xf numFmtId="207" fontId="4" fillId="14" borderId="0" xfId="0" applyNumberFormat="1" applyFont="1" applyFill="1" applyBorder="1" applyAlignment="1">
      <alignment horizontal="left" vertical="center"/>
    </xf>
    <xf numFmtId="207" fontId="7" fillId="14" borderId="0" xfId="0" applyNumberFormat="1" applyFont="1" applyFill="1" applyBorder="1" applyAlignment="1">
      <alignment horizontal="left" vertical="top"/>
    </xf>
    <xf numFmtId="207" fontId="7" fillId="24" borderId="0" xfId="0" applyNumberFormat="1" applyFont="1" applyFill="1" applyBorder="1" applyAlignment="1" applyProtection="1">
      <alignment horizontal="left" vertical="top"/>
      <protection/>
    </xf>
    <xf numFmtId="207" fontId="7" fillId="14" borderId="0" xfId="0" applyNumberFormat="1" applyFont="1" applyFill="1" applyBorder="1" applyAlignment="1">
      <alignment horizontal="left" vertical="center"/>
    </xf>
    <xf numFmtId="207" fontId="4" fillId="14" borderId="0" xfId="0" applyNumberFormat="1" applyFont="1" applyFill="1" applyBorder="1" applyAlignment="1">
      <alignment horizontal="left" vertical="top"/>
    </xf>
    <xf numFmtId="207" fontId="17" fillId="4" borderId="0" xfId="0" applyNumberFormat="1" applyFont="1" applyFill="1" applyBorder="1" applyAlignment="1" applyProtection="1">
      <alignment horizontal="left" vertical="center"/>
      <protection/>
    </xf>
    <xf numFmtId="207" fontId="4" fillId="0" borderId="0" xfId="0" applyNumberFormat="1" applyFont="1" applyFill="1" applyBorder="1" applyAlignment="1" applyProtection="1">
      <alignment horizontal="left" vertical="top"/>
      <protection/>
    </xf>
    <xf numFmtId="207" fontId="7" fillId="4" borderId="0" xfId="0" applyNumberFormat="1" applyFont="1" applyFill="1" applyBorder="1" applyAlignment="1" applyProtection="1">
      <alignment horizontal="right"/>
      <protection/>
    </xf>
    <xf numFmtId="207" fontId="17" fillId="0" borderId="0" xfId="0" applyNumberFormat="1" applyFont="1" applyFill="1" applyBorder="1" applyAlignment="1" applyProtection="1">
      <alignment horizontal="left" vertical="center"/>
      <protection/>
    </xf>
    <xf numFmtId="207" fontId="18" fillId="0" borderId="0" xfId="0" applyNumberFormat="1" applyFont="1" applyFill="1" applyBorder="1" applyAlignment="1" applyProtection="1">
      <alignment horizontal="left" vertical="center"/>
      <protection/>
    </xf>
    <xf numFmtId="207" fontId="8" fillId="0" borderId="0" xfId="0" applyNumberFormat="1" applyFont="1" applyAlignment="1">
      <alignment/>
    </xf>
    <xf numFmtId="207" fontId="5" fillId="4" borderId="0" xfId="0" applyNumberFormat="1" applyFont="1" applyFill="1" applyAlignment="1">
      <alignment vertical="center"/>
    </xf>
    <xf numFmtId="207" fontId="9" fillId="4" borderId="0" xfId="0" applyNumberFormat="1" applyFont="1" applyFill="1" applyAlignment="1">
      <alignment vertical="center"/>
    </xf>
    <xf numFmtId="207" fontId="11" fillId="14" borderId="0" xfId="0" applyNumberFormat="1" applyFont="1" applyFill="1" applyAlignment="1">
      <alignment vertical="center"/>
    </xf>
    <xf numFmtId="207" fontId="7" fillId="0" borderId="0" xfId="0" applyNumberFormat="1" applyFont="1" applyAlignment="1">
      <alignment/>
    </xf>
    <xf numFmtId="207" fontId="7" fillId="0" borderId="0" xfId="0" applyNumberFormat="1" applyFont="1" applyFill="1" applyAlignment="1">
      <alignment/>
    </xf>
    <xf numFmtId="207" fontId="7" fillId="0" borderId="0" xfId="0" applyNumberFormat="1" applyFont="1" applyAlignment="1">
      <alignment/>
    </xf>
    <xf numFmtId="207" fontId="19" fillId="0" borderId="0" xfId="0" applyNumberFormat="1" applyFont="1" applyFill="1" applyAlignment="1">
      <alignment/>
    </xf>
    <xf numFmtId="207" fontId="22" fillId="0" borderId="0" xfId="0" applyNumberFormat="1" applyFont="1" applyFill="1" applyAlignment="1">
      <alignment/>
    </xf>
    <xf numFmtId="207" fontId="22" fillId="0" borderId="0" xfId="0" applyNumberFormat="1" applyFont="1" applyAlignment="1">
      <alignment/>
    </xf>
    <xf numFmtId="207" fontId="4" fillId="0" borderId="0" xfId="0" applyNumberFormat="1" applyFont="1" applyFill="1" applyAlignment="1">
      <alignment/>
    </xf>
    <xf numFmtId="207" fontId="4" fillId="0" borderId="0" xfId="0" applyNumberFormat="1" applyFont="1" applyAlignment="1">
      <alignment/>
    </xf>
    <xf numFmtId="207" fontId="12" fillId="0" borderId="0" xfId="0" applyNumberFormat="1" applyFont="1" applyFill="1" applyAlignment="1">
      <alignment/>
    </xf>
    <xf numFmtId="207" fontId="12" fillId="0" borderId="0" xfId="0" applyNumberFormat="1" applyFont="1" applyAlignment="1">
      <alignment/>
    </xf>
    <xf numFmtId="207" fontId="8" fillId="0" borderId="0" xfId="0" applyNumberFormat="1" applyFont="1" applyFill="1" applyBorder="1" applyAlignment="1">
      <alignment/>
    </xf>
    <xf numFmtId="207" fontId="25" fillId="0" borderId="0" xfId="0" applyNumberFormat="1" applyFont="1" applyFill="1" applyBorder="1" applyAlignment="1">
      <alignment/>
    </xf>
    <xf numFmtId="207" fontId="8" fillId="0" borderId="0" xfId="0" applyNumberFormat="1" applyFont="1" applyBorder="1" applyAlignment="1">
      <alignment/>
    </xf>
    <xf numFmtId="207" fontId="29" fillId="0" borderId="0" xfId="0" applyNumberFormat="1" applyFont="1" applyFill="1" applyAlignment="1">
      <alignment/>
    </xf>
    <xf numFmtId="207" fontId="29" fillId="0" borderId="0" xfId="0" applyNumberFormat="1" applyFont="1" applyFill="1" applyBorder="1" applyAlignment="1">
      <alignment/>
    </xf>
    <xf numFmtId="207" fontId="0" fillId="0" borderId="0" xfId="0" applyNumberFormat="1" applyAlignment="1">
      <alignment/>
    </xf>
    <xf numFmtId="207" fontId="22" fillId="0" borderId="0" xfId="0" applyNumberFormat="1" applyFont="1" applyAlignment="1">
      <alignment/>
    </xf>
    <xf numFmtId="207" fontId="30" fillId="0" borderId="0" xfId="0" applyNumberFormat="1" applyFont="1" applyFill="1" applyAlignment="1">
      <alignment/>
    </xf>
    <xf numFmtId="207" fontId="6" fillId="0" borderId="0" xfId="0" applyNumberFormat="1" applyFont="1" applyFill="1" applyBorder="1" applyAlignment="1">
      <alignment/>
    </xf>
    <xf numFmtId="207" fontId="32" fillId="0" borderId="0" xfId="0" applyNumberFormat="1" applyFont="1" applyFill="1" applyBorder="1" applyAlignment="1">
      <alignment/>
    </xf>
    <xf numFmtId="207" fontId="7" fillId="0" borderId="0" xfId="0" applyNumberFormat="1" applyFont="1" applyFill="1" applyBorder="1" applyAlignment="1">
      <alignment/>
    </xf>
    <xf numFmtId="207" fontId="7" fillId="0" borderId="0" xfId="0" applyNumberFormat="1" applyFont="1" applyBorder="1" applyAlignment="1">
      <alignment/>
    </xf>
    <xf numFmtId="207" fontId="29" fillId="0" borderId="0" xfId="0" applyNumberFormat="1" applyFont="1" applyAlignment="1">
      <alignment/>
    </xf>
    <xf numFmtId="207" fontId="25" fillId="0" borderId="0" xfId="0" applyNumberFormat="1" applyFont="1" applyAlignment="1">
      <alignment/>
    </xf>
    <xf numFmtId="207" fontId="8" fillId="0" borderId="0" xfId="0" applyNumberFormat="1" applyFont="1" applyFill="1" applyBorder="1" applyAlignment="1">
      <alignment/>
    </xf>
    <xf numFmtId="0" fontId="37" fillId="0" borderId="10" xfId="46" applyFont="1" applyFill="1" applyBorder="1" applyAlignment="1" applyProtection="1">
      <alignment vertical="center"/>
      <protection/>
    </xf>
    <xf numFmtId="3" fontId="13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27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Alignment="1" applyProtection="1">
      <alignment horizontal="left"/>
      <protection/>
    </xf>
    <xf numFmtId="3" fontId="22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14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 horizontal="left"/>
      <protection/>
    </xf>
    <xf numFmtId="3" fontId="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 applyProtection="1">
      <alignment horizontal="left"/>
      <protection/>
    </xf>
    <xf numFmtId="3" fontId="23" fillId="0" borderId="0" xfId="0" applyNumberFormat="1" applyFont="1" applyFill="1" applyAlignment="1" applyProtection="1">
      <alignment/>
      <protection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 applyProtection="1">
      <alignment horizontal="left"/>
      <protection/>
    </xf>
    <xf numFmtId="3" fontId="12" fillId="0" borderId="0" xfId="0" applyNumberFormat="1" applyFont="1" applyFill="1" applyAlignment="1">
      <alignment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 horizontal="left"/>
      <protection/>
    </xf>
    <xf numFmtId="3" fontId="12" fillId="0" borderId="10" xfId="0" applyNumberFormat="1" applyFont="1" applyFill="1" applyBorder="1" applyAlignment="1" applyProtection="1">
      <alignment/>
      <protection/>
    </xf>
    <xf numFmtId="3" fontId="9" fillId="4" borderId="0" xfId="0" applyNumberFormat="1" applyFont="1" applyFill="1" applyAlignment="1">
      <alignment vertical="center"/>
    </xf>
    <xf numFmtId="3" fontId="17" fillId="4" borderId="0" xfId="0" applyNumberFormat="1" applyFont="1" applyFill="1" applyBorder="1" applyAlignment="1" applyProtection="1">
      <alignment horizontal="left" vertical="center"/>
      <protection/>
    </xf>
    <xf numFmtId="3" fontId="6" fillId="4" borderId="0" xfId="0" applyNumberFormat="1" applyFont="1" applyFill="1" applyBorder="1" applyAlignment="1" applyProtection="1">
      <alignment/>
      <protection/>
    </xf>
    <xf numFmtId="3" fontId="7" fillId="4" borderId="0" xfId="0" applyNumberFormat="1" applyFont="1" applyFill="1" applyBorder="1" applyAlignment="1" applyProtection="1">
      <alignment horizontal="right"/>
      <protection/>
    </xf>
    <xf numFmtId="3" fontId="6" fillId="14" borderId="0" xfId="0" applyNumberFormat="1" applyFont="1" applyFill="1" applyBorder="1" applyAlignment="1" applyProtection="1">
      <alignment/>
      <protection/>
    </xf>
    <xf numFmtId="3" fontId="9" fillId="14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11" fillId="14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/>
    </xf>
    <xf numFmtId="3" fontId="4" fillId="14" borderId="0" xfId="0" applyNumberFormat="1" applyFont="1" applyFill="1" applyBorder="1" applyAlignment="1" applyProtection="1">
      <alignment vertical="center"/>
      <protection/>
    </xf>
    <xf numFmtId="3" fontId="7" fillId="14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4" fillId="14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14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Alignment="1">
      <alignment/>
    </xf>
    <xf numFmtId="3" fontId="4" fillId="14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7" fillId="14" borderId="0" xfId="0" applyNumberFormat="1" applyFont="1" applyFill="1" applyBorder="1" applyAlignment="1" applyProtection="1">
      <alignment horizontal="left"/>
      <protection/>
    </xf>
    <xf numFmtId="3" fontId="7" fillId="24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14" borderId="0" xfId="0" applyNumberFormat="1" applyFont="1" applyFill="1" applyBorder="1" applyAlignment="1">
      <alignment horizontal="left" vertical="center"/>
    </xf>
    <xf numFmtId="3" fontId="7" fillId="14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 applyProtection="1">
      <alignment horizontal="left" vertical="top"/>
      <protection/>
    </xf>
    <xf numFmtId="3" fontId="7" fillId="14" borderId="0" xfId="0" applyNumberFormat="1" applyFont="1" applyFill="1" applyBorder="1" applyAlignment="1">
      <alignment horizontal="left" vertical="center"/>
    </xf>
    <xf numFmtId="3" fontId="7" fillId="24" borderId="0" xfId="0" applyNumberFormat="1" applyFont="1" applyFill="1" applyBorder="1" applyAlignment="1" applyProtection="1">
      <alignment horizontal="left" vertical="top"/>
      <protection/>
    </xf>
    <xf numFmtId="3" fontId="4" fillId="14" borderId="0" xfId="0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 applyProtection="1">
      <alignment horizontal="left" vertical="top" wrapText="1"/>
      <protection/>
    </xf>
    <xf numFmtId="3" fontId="19" fillId="0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Alignment="1">
      <alignment/>
    </xf>
    <xf numFmtId="3" fontId="7" fillId="0" borderId="0" xfId="54" applyNumberFormat="1" applyFont="1" applyBorder="1" applyAlignment="1" applyProtection="1">
      <alignment horizontal="left"/>
      <protection/>
    </xf>
    <xf numFmtId="3" fontId="7" fillId="0" borderId="0" xfId="54" applyNumberFormat="1" applyFont="1" applyBorder="1" applyAlignment="1" applyProtection="1">
      <alignment/>
      <protection/>
    </xf>
    <xf numFmtId="3" fontId="7" fillId="0" borderId="0" xfId="54" applyNumberFormat="1" applyFont="1" applyBorder="1" applyAlignment="1" applyProtection="1">
      <alignment wrapText="1"/>
      <protection/>
    </xf>
    <xf numFmtId="3" fontId="21" fillId="0" borderId="0" xfId="0" applyNumberFormat="1" applyFont="1" applyFill="1" applyAlignment="1" applyProtection="1">
      <alignment/>
      <protection/>
    </xf>
    <xf numFmtId="3" fontId="21" fillId="0" borderId="0" xfId="0" applyNumberFormat="1" applyFont="1" applyFill="1" applyAlignment="1" applyProtection="1">
      <alignment horizontal="left"/>
      <protection/>
    </xf>
    <xf numFmtId="3" fontId="10" fillId="0" borderId="0" xfId="54" applyNumberFormat="1" applyFont="1" applyBorder="1" applyAlignment="1" applyProtection="1">
      <alignment horizontal="left"/>
      <protection/>
    </xf>
    <xf numFmtId="3" fontId="10" fillId="0" borderId="0" xfId="54" applyNumberFormat="1" applyFont="1" applyBorder="1" applyAlignment="1" applyProtection="1">
      <alignment/>
      <protection/>
    </xf>
    <xf numFmtId="3" fontId="10" fillId="0" borderId="0" xfId="54" applyNumberFormat="1" applyFont="1" applyBorder="1" applyAlignment="1" applyProtection="1">
      <alignment wrapText="1"/>
      <protection/>
    </xf>
    <xf numFmtId="3" fontId="10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1" fillId="0" borderId="11" xfId="0" applyNumberFormat="1" applyFont="1" applyFill="1" applyBorder="1" applyAlignment="1" applyProtection="1">
      <alignment horizontal="right"/>
      <protection/>
    </xf>
    <xf numFmtId="3" fontId="10" fillId="0" borderId="11" xfId="0" applyNumberFormat="1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7" fillId="0" borderId="0" xfId="54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left"/>
      <protection/>
    </xf>
    <xf numFmtId="3" fontId="7" fillId="0" borderId="0" xfId="54" applyNumberFormat="1" applyFont="1" applyBorder="1" applyAlignment="1" applyProtection="1">
      <alignment vertical="top"/>
      <protection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22" fillId="0" borderId="0" xfId="54" applyNumberFormat="1" applyFont="1" applyBorder="1" applyAlignment="1" applyProtection="1">
      <alignment horizontal="left" vertical="center"/>
      <protection/>
    </xf>
    <xf numFmtId="3" fontId="27" fillId="0" borderId="11" xfId="0" applyNumberFormat="1" applyFont="1" applyFill="1" applyBorder="1" applyAlignment="1" applyProtection="1">
      <alignment horizontal="right"/>
      <protection/>
    </xf>
    <xf numFmtId="3" fontId="22" fillId="0" borderId="11" xfId="0" applyNumberFormat="1" applyFont="1" applyFill="1" applyBorder="1" applyAlignment="1" applyProtection="1">
      <alignment horizontal="left"/>
      <protection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2" fillId="0" borderId="0" xfId="54" applyNumberFormat="1" applyFont="1" applyBorder="1" applyAlignment="1">
      <alignment horizontal="left" vertical="center"/>
      <protection/>
    </xf>
    <xf numFmtId="3" fontId="22" fillId="0" borderId="0" xfId="54" applyNumberFormat="1" applyFont="1" applyBorder="1" applyAlignment="1" applyProtection="1">
      <alignment vertical="top"/>
      <protection/>
    </xf>
    <xf numFmtId="3" fontId="22" fillId="0" borderId="0" xfId="54" applyNumberFormat="1" applyFont="1" applyBorder="1" applyAlignment="1" applyProtection="1">
      <alignment horizontal="left" vertical="top"/>
      <protection/>
    </xf>
    <xf numFmtId="3" fontId="22" fillId="0" borderId="0" xfId="54" applyNumberFormat="1" applyFont="1" applyBorder="1" applyAlignment="1">
      <alignment horizontal="left"/>
      <protection/>
    </xf>
    <xf numFmtId="3" fontId="7" fillId="0" borderId="0" xfId="54" applyNumberFormat="1" applyFont="1" applyBorder="1" applyAlignment="1">
      <alignment vertical="center"/>
      <protection/>
    </xf>
    <xf numFmtId="3" fontId="13" fillId="0" borderId="11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left"/>
      <protection/>
    </xf>
    <xf numFmtId="3" fontId="22" fillId="0" borderId="0" xfId="54" applyNumberFormat="1" applyFont="1" applyBorder="1" applyAlignment="1">
      <alignment vertical="center"/>
      <protection/>
    </xf>
    <xf numFmtId="3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54" applyNumberFormat="1" applyFont="1" applyBorder="1" applyAlignment="1" applyProtection="1">
      <alignment horizontal="left" vertical="center"/>
      <protection/>
    </xf>
    <xf numFmtId="3" fontId="4" fillId="0" borderId="0" xfId="54" applyNumberFormat="1" applyFont="1" applyBorder="1" applyAlignment="1" applyProtection="1">
      <alignment/>
      <protection/>
    </xf>
    <xf numFmtId="3" fontId="4" fillId="0" borderId="0" xfId="54" applyNumberFormat="1" applyFont="1" applyBorder="1" applyAlignment="1" applyProtection="1">
      <alignment wrapText="1"/>
      <protection/>
    </xf>
    <xf numFmtId="3" fontId="4" fillId="0" borderId="0" xfId="54" applyNumberFormat="1" applyFont="1" applyBorder="1" applyAlignment="1" applyProtection="1">
      <alignment horizontal="left"/>
      <protection/>
    </xf>
    <xf numFmtId="3" fontId="2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2" fillId="0" borderId="0" xfId="54" applyNumberFormat="1" applyFont="1" applyBorder="1" applyAlignment="1" applyProtection="1">
      <alignment horizontal="left" vertical="center"/>
      <protection/>
    </xf>
    <xf numFmtId="3" fontId="12" fillId="0" borderId="0" xfId="54" applyNumberFormat="1" applyFont="1" applyBorder="1" applyAlignment="1" applyProtection="1">
      <alignment horizontal="left"/>
      <protection/>
    </xf>
    <xf numFmtId="3" fontId="12" fillId="0" borderId="0" xfId="54" applyNumberFormat="1" applyFont="1" applyBorder="1" applyAlignment="1" applyProtection="1">
      <alignment wrapText="1"/>
      <protection/>
    </xf>
    <xf numFmtId="3" fontId="7" fillId="0" borderId="0" xfId="0" applyNumberFormat="1" applyFont="1" applyBorder="1" applyAlignment="1" applyProtection="1">
      <alignment horizontal="left" vertical="center" wrapText="1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vertical="center" wrapText="1"/>
      <protection/>
    </xf>
    <xf numFmtId="3" fontId="26" fillId="0" borderId="0" xfId="0" applyNumberFormat="1" applyFont="1" applyAlignment="1">
      <alignment/>
    </xf>
    <xf numFmtId="3" fontId="10" fillId="0" borderId="0" xfId="0" applyNumberFormat="1" applyFont="1" applyBorder="1" applyAlignment="1" applyProtection="1">
      <alignment horizontal="left" vertical="center" wrapText="1"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vertical="center" wrapText="1"/>
      <protection/>
    </xf>
    <xf numFmtId="3" fontId="21" fillId="0" borderId="0" xfId="0" applyNumberFormat="1" applyFont="1" applyAlignment="1">
      <alignment/>
    </xf>
    <xf numFmtId="3" fontId="10" fillId="0" borderId="11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 horizontal="left" vertical="center"/>
      <protection/>
    </xf>
    <xf numFmtId="3" fontId="7" fillId="0" borderId="0" xfId="0" applyNumberFormat="1" applyFont="1" applyBorder="1" applyAlignment="1" applyProtection="1">
      <alignment horizontal="left" vertical="top"/>
      <protection/>
    </xf>
    <xf numFmtId="3" fontId="22" fillId="0" borderId="0" xfId="0" applyNumberFormat="1" applyFont="1" applyBorder="1" applyAlignment="1" applyProtection="1">
      <alignment horizontal="left" vertical="center" wrapText="1"/>
      <protection/>
    </xf>
    <xf numFmtId="3" fontId="22" fillId="0" borderId="0" xfId="0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horizontal="left" vertical="center"/>
      <protection/>
    </xf>
    <xf numFmtId="3" fontId="31" fillId="0" borderId="0" xfId="0" applyNumberFormat="1" applyFont="1" applyAlignment="1">
      <alignment/>
    </xf>
    <xf numFmtId="3" fontId="7" fillId="0" borderId="0" xfId="54" applyNumberFormat="1" applyFont="1" applyBorder="1" applyAlignment="1" applyProtection="1">
      <alignment horizontal="left" vertical="top"/>
      <protection/>
    </xf>
    <xf numFmtId="3" fontId="22" fillId="0" borderId="0" xfId="0" applyNumberFormat="1" applyFont="1" applyBorder="1" applyAlignment="1" applyProtection="1">
      <alignment horizontal="left" vertical="top" wrapText="1"/>
      <protection/>
    </xf>
    <xf numFmtId="3" fontId="22" fillId="0" borderId="0" xfId="0" applyNumberFormat="1" applyFont="1" applyBorder="1" applyAlignment="1" applyProtection="1">
      <alignment horizontal="left" vertical="top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horizontal="left" vertical="center" wrapText="1"/>
      <protection/>
    </xf>
    <xf numFmtId="3" fontId="33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 horizontal="left" vertical="top"/>
      <protection/>
    </xf>
    <xf numFmtId="3" fontId="4" fillId="0" borderId="0" xfId="0" applyNumberFormat="1" applyFont="1" applyBorder="1" applyAlignment="1" applyProtection="1">
      <alignment horizontal="left" vertical="top" wrapText="1"/>
      <protection/>
    </xf>
    <xf numFmtId="3" fontId="12" fillId="0" borderId="0" xfId="0" applyNumberFormat="1" applyFont="1" applyBorder="1" applyAlignment="1" applyProtection="1">
      <alignment horizontal="left" vertical="center"/>
      <protection/>
    </xf>
    <xf numFmtId="3" fontId="12" fillId="0" borderId="0" xfId="0" applyNumberFormat="1" applyFont="1" applyBorder="1" applyAlignment="1" applyProtection="1">
      <alignment horizontal="left" vertical="center" wrapText="1"/>
      <protection/>
    </xf>
    <xf numFmtId="3" fontId="34" fillId="0" borderId="0" xfId="0" applyNumberFormat="1" applyFont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5" fillId="4" borderId="0" xfId="0" applyNumberFormat="1" applyFont="1" applyFill="1" applyAlignment="1">
      <alignment vertical="center"/>
    </xf>
    <xf numFmtId="3" fontId="4" fillId="14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Border="1" applyAlignment="1" applyProtection="1">
      <alignment horizontal="left" vertical="top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top"/>
      <protection/>
    </xf>
    <xf numFmtId="3" fontId="10" fillId="0" borderId="0" xfId="0" applyNumberFormat="1" applyFont="1" applyBorder="1" applyAlignment="1" applyProtection="1">
      <alignment vertical="top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7" fillId="0" borderId="0" xfId="54" applyNumberFormat="1" applyFont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 horizontal="left"/>
      <protection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horizontal="left"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 vertical="top"/>
      <protection/>
    </xf>
    <xf numFmtId="0" fontId="17" fillId="14" borderId="0" xfId="55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3" fontId="22" fillId="0" borderId="0" xfId="0" applyNumberFormat="1" applyFont="1" applyFill="1" applyAlignment="1" applyProtection="1">
      <alignment horizontal="left" vertical="center"/>
      <protection/>
    </xf>
    <xf numFmtId="3" fontId="22" fillId="0" borderId="0" xfId="0" applyNumberFormat="1" applyFont="1" applyFill="1" applyBorder="1" applyAlignment="1" applyProtection="1">
      <alignment vertical="center"/>
      <protection/>
    </xf>
    <xf numFmtId="0" fontId="35" fillId="0" borderId="10" xfId="46" applyFill="1" applyBorder="1" applyAlignment="1" applyProtection="1">
      <alignment vertical="center"/>
      <protection/>
    </xf>
    <xf numFmtId="0" fontId="6" fillId="0" borderId="10" xfId="55" applyFont="1" applyFill="1" applyBorder="1" applyAlignment="1">
      <alignment horizontal="left" vertical="center"/>
      <protection/>
    </xf>
    <xf numFmtId="0" fontId="15" fillId="0" borderId="0" xfId="55" applyFill="1">
      <alignment/>
      <protection/>
    </xf>
    <xf numFmtId="0" fontId="16" fillId="0" borderId="0" xfId="55" applyFont="1" applyFill="1" applyAlignment="1">
      <alignment vertical="center"/>
      <protection/>
    </xf>
    <xf numFmtId="0" fontId="38" fillId="24" borderId="0" xfId="56" applyFont="1" applyFill="1" applyAlignment="1">
      <alignment horizontal="left"/>
      <protection/>
    </xf>
    <xf numFmtId="0" fontId="39" fillId="24" borderId="0" xfId="56" applyFont="1" applyFill="1" applyAlignment="1">
      <alignment horizontal="left"/>
      <protection/>
    </xf>
    <xf numFmtId="0" fontId="40" fillId="24" borderId="0" xfId="56" applyFont="1" applyFill="1" applyAlignment="1">
      <alignment horizontal="left"/>
      <protection/>
    </xf>
    <xf numFmtId="212" fontId="8" fillId="0" borderId="0" xfId="45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xplotación" xfId="54"/>
    <cellStyle name="Normal_Lista Tablas" xfId="55"/>
    <cellStyle name="Normal_Lista Tablas_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B6C5D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EE7F2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0.7109375" style="215" customWidth="1"/>
    <col min="2" max="2" width="8.8515625" style="215" customWidth="1"/>
    <col min="3" max="4" width="11.421875" style="215" customWidth="1"/>
    <col min="5" max="5" width="16.7109375" style="215" customWidth="1"/>
    <col min="6" max="6" width="14.28125" style="215" customWidth="1"/>
    <col min="7" max="8" width="14.57421875" style="215" customWidth="1"/>
    <col min="9" max="16384" width="11.421875" style="215" customWidth="1"/>
  </cols>
  <sheetData>
    <row r="2" ht="22.5">
      <c r="B2" s="216" t="s">
        <v>0</v>
      </c>
    </row>
    <row r="3" ht="19.5" customHeight="1">
      <c r="B3" s="217" t="s">
        <v>1</v>
      </c>
    </row>
    <row r="4" ht="18" customHeight="1"/>
    <row r="5" spans="2:8" ht="31.5" customHeight="1">
      <c r="B5" s="208" t="s">
        <v>247</v>
      </c>
      <c r="C5" s="6"/>
      <c r="D5" s="6"/>
      <c r="E5" s="6"/>
      <c r="F5" s="6"/>
      <c r="G5" s="6"/>
      <c r="H5" s="6"/>
    </row>
    <row r="6" ht="4.5" customHeight="1"/>
    <row r="7" spans="2:8" ht="18.75" customHeight="1" thickBot="1">
      <c r="B7" s="214" t="s">
        <v>259</v>
      </c>
      <c r="C7" s="62" t="s">
        <v>267</v>
      </c>
      <c r="D7" s="213"/>
      <c r="E7" s="213"/>
      <c r="F7" s="213"/>
      <c r="G7" s="7"/>
      <c r="H7" s="7"/>
    </row>
    <row r="8" spans="2:8" ht="18.75" customHeight="1" thickBot="1">
      <c r="B8" s="214" t="s">
        <v>2</v>
      </c>
      <c r="C8" s="62" t="s">
        <v>269</v>
      </c>
      <c r="D8" s="213"/>
      <c r="E8" s="213"/>
      <c r="F8" s="213"/>
      <c r="G8" s="7"/>
      <c r="H8" s="7"/>
    </row>
    <row r="9" spans="2:8" ht="18.75" customHeight="1" thickBot="1">
      <c r="B9" s="214" t="s">
        <v>3</v>
      </c>
      <c r="C9" s="62" t="s">
        <v>271</v>
      </c>
      <c r="D9" s="213"/>
      <c r="E9" s="213"/>
      <c r="F9" s="213"/>
      <c r="G9" s="7"/>
      <c r="H9" s="7"/>
    </row>
    <row r="10" spans="2:8" ht="18.75" customHeight="1" thickBot="1">
      <c r="B10" s="214" t="s">
        <v>4</v>
      </c>
      <c r="C10" s="62" t="s">
        <v>273</v>
      </c>
      <c r="D10" s="213"/>
      <c r="E10" s="213"/>
      <c r="F10" s="213"/>
      <c r="G10" s="7"/>
      <c r="H10" s="7"/>
    </row>
    <row r="11" spans="2:8" ht="18.75" customHeight="1" thickBot="1">
      <c r="B11" s="214" t="s">
        <v>251</v>
      </c>
      <c r="C11" s="62" t="s">
        <v>275</v>
      </c>
      <c r="D11" s="213"/>
      <c r="E11" s="213"/>
      <c r="F11" s="213"/>
      <c r="G11" s="7"/>
      <c r="H11" s="7"/>
    </row>
    <row r="12" spans="2:8" ht="18.75" customHeight="1" thickBot="1">
      <c r="B12" s="214" t="s">
        <v>254</v>
      </c>
      <c r="C12" s="62" t="s">
        <v>277</v>
      </c>
      <c r="D12" s="213"/>
      <c r="E12" s="213"/>
      <c r="F12" s="213"/>
      <c r="G12" s="7"/>
      <c r="H12" s="7"/>
    </row>
    <row r="13" spans="2:8" ht="18.75" customHeight="1" thickBot="1">
      <c r="B13" s="214" t="s">
        <v>256</v>
      </c>
      <c r="C13" s="62" t="s">
        <v>279</v>
      </c>
      <c r="D13" s="213"/>
      <c r="E13" s="213"/>
      <c r="F13" s="213"/>
      <c r="G13" s="7"/>
      <c r="H13" s="7"/>
    </row>
    <row r="14" spans="2:8" ht="18.75" customHeight="1" thickBot="1">
      <c r="B14" s="214" t="s">
        <v>260</v>
      </c>
      <c r="C14" s="62" t="s">
        <v>281</v>
      </c>
      <c r="D14" s="213"/>
      <c r="E14" s="213"/>
      <c r="F14" s="213"/>
      <c r="G14" s="7"/>
      <c r="H14" s="7"/>
    </row>
    <row r="15" spans="2:8" ht="18.75" customHeight="1" thickBot="1">
      <c r="B15" s="214" t="s">
        <v>263</v>
      </c>
      <c r="C15" s="62" t="s">
        <v>283</v>
      </c>
      <c r="D15" s="213"/>
      <c r="E15" s="213"/>
      <c r="F15" s="213"/>
      <c r="G15" s="7"/>
      <c r="H15" s="7"/>
    </row>
    <row r="16" spans="2:8" ht="18.75" customHeight="1" thickBot="1">
      <c r="B16" s="214" t="s">
        <v>264</v>
      </c>
      <c r="C16" s="62" t="s">
        <v>285</v>
      </c>
      <c r="D16" s="213"/>
      <c r="E16" s="213"/>
      <c r="F16" s="213"/>
      <c r="G16" s="7"/>
      <c r="H16" s="7"/>
    </row>
    <row r="17" spans="2:8" ht="18.75" customHeight="1" thickBot="1">
      <c r="B17" s="214" t="s">
        <v>265</v>
      </c>
      <c r="C17" s="62" t="s">
        <v>288</v>
      </c>
      <c r="D17" s="213"/>
      <c r="E17" s="213"/>
      <c r="F17" s="213"/>
      <c r="G17" s="7"/>
      <c r="H17" s="7"/>
    </row>
    <row r="18" spans="2:8" ht="18.75" customHeight="1" thickBot="1">
      <c r="B18" s="214" t="s">
        <v>266</v>
      </c>
      <c r="C18" s="62" t="s">
        <v>290</v>
      </c>
      <c r="D18" s="213"/>
      <c r="E18" s="213"/>
      <c r="F18" s="213"/>
      <c r="G18" s="7"/>
      <c r="H18" s="7"/>
    </row>
  </sheetData>
  <sheetProtection/>
  <hyperlinks>
    <hyperlink ref="C7" location="'Tabla 1'!A1" display="'Tabla 1'!A1"/>
    <hyperlink ref="C8" location="'Tabla 2'!A1" display="'Tabla 2'!A1"/>
    <hyperlink ref="C9" location="'Tabla 3'!A1" display="'Tabla 3'!A1"/>
    <hyperlink ref="C10" location="'Tabla 4'!A1" display="'Tabla 4'!A1"/>
    <hyperlink ref="C11" location="'Tabla 5'!A1" display="'Tabla 5'!A1"/>
    <hyperlink ref="C12" location="'Tabla 6'!A1" display="'Tabla 6'!A1"/>
    <hyperlink ref="C13" location="'Tabla 7'!A1" display="'Tabla 7'!A1"/>
    <hyperlink ref="C14" location="'Tabla 8'!A1" display="'Tabla 8'!A1"/>
    <hyperlink ref="C15" location="'Tabla 9'!A1" display="'Tabla 9'!A1"/>
    <hyperlink ref="C7:F7" location="'Tabla 1'!A1" display="'Tabla 1'!A1"/>
    <hyperlink ref="C8:F8" location="'Tabla 2'!A1" display="'Tabla 2'!A1"/>
    <hyperlink ref="C9:F9" location="'Tabla 3'!A1" display="'Tabla 3'!A1"/>
    <hyperlink ref="C10:F10" location="'Tabla 4'!A1" display="'Tabla 4'!A1"/>
    <hyperlink ref="C11:F11" location="'Tabla 5'!A1" display="'Tabla 5'!A1"/>
    <hyperlink ref="C12:F12" location="'Tabla 6'!A1" display="'Tabla 6'!A1"/>
    <hyperlink ref="C13:F13" location="'Tabla 7'!A1" display="'Tabla 7'!A1"/>
    <hyperlink ref="C14:F14" location="'Tabla 8'!A1" display="'Tabla 8'!A1"/>
    <hyperlink ref="C15:F15" location="'Tabla 9'!A1" display="'Tabla 9'!A1"/>
    <hyperlink ref="C16" location="'Tabla 9'!A1" display="'Tabla 9'!A1"/>
    <hyperlink ref="C16:F16" location="'Tabla 10'!A1" display="'Tabla 10'!A1"/>
    <hyperlink ref="C17" location="'Tabla 9'!A1" display="'Tabla 9'!A1"/>
    <hyperlink ref="C17:F17" location="'Tabla 11'!A1" display="'Tabla 11'!A1"/>
    <hyperlink ref="C18" location="'Tabla 9'!A1" display="'Tabla 9'!A1"/>
    <hyperlink ref="C18:F18" location="'Tabla 12'!A1" display="'Tabla 12'!A1"/>
  </hyperlinks>
  <printOptions/>
  <pageMargins left="0.1968503937007874" right="0.1968503937007874" top="0.2362204724409449" bottom="0.1968503937007874" header="0" footer="0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275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28125" style="33" customWidth="1"/>
    <col min="2" max="2" width="9.8515625" style="52" customWidth="1"/>
    <col min="3" max="3" width="0.5625" style="52" customWidth="1"/>
    <col min="4" max="4" width="6.57421875" style="52" customWidth="1"/>
    <col min="5" max="5" width="0.5625" style="52" customWidth="1"/>
    <col min="6" max="6" width="8.421875" style="52" customWidth="1"/>
    <col min="7" max="7" width="0.5625" style="52" customWidth="1"/>
    <col min="8" max="8" width="8.28125" style="52" customWidth="1"/>
    <col min="9" max="9" width="0.5625" style="52" customWidth="1"/>
    <col min="10" max="10" width="8.8515625" style="52" customWidth="1"/>
    <col min="11" max="11" width="0.5625" style="52" customWidth="1"/>
    <col min="12" max="12" width="8.57421875" style="52" customWidth="1"/>
    <col min="13" max="13" width="0.5625" style="52" customWidth="1"/>
    <col min="14" max="14" width="9.7109375" style="52" bestFit="1" customWidth="1"/>
    <col min="15" max="15" width="0.5625" style="52" customWidth="1"/>
    <col min="16" max="16" width="3.57421875" style="52" customWidth="1"/>
    <col min="17" max="17" width="22.28125" style="52" customWidth="1"/>
    <col min="18" max="18" width="0.5625" style="52" customWidth="1"/>
    <col min="19" max="19" width="9.140625" style="52" bestFit="1" customWidth="1"/>
    <col min="20" max="20" width="0.5625" style="52" customWidth="1"/>
    <col min="21" max="21" width="10.00390625" style="52" bestFit="1" customWidth="1"/>
    <col min="22" max="22" width="0.5625" style="52" customWidth="1"/>
    <col min="23" max="23" width="8.57421875" style="52" bestFit="1" customWidth="1"/>
    <col min="24" max="24" width="0.5625" style="52" customWidth="1"/>
    <col min="25" max="25" width="7.140625" style="52" bestFit="1" customWidth="1"/>
    <col min="26" max="26" width="0.42578125" style="52" customWidth="1"/>
    <col min="27" max="27" width="6.140625" style="52" bestFit="1" customWidth="1"/>
    <col min="28" max="28" width="0.42578125" style="52" customWidth="1"/>
    <col min="29" max="29" width="10.140625" style="52" bestFit="1" customWidth="1"/>
    <col min="30" max="16384" width="11.421875" style="33" customWidth="1"/>
  </cols>
  <sheetData>
    <row r="2" spans="2:62" ht="24.75" customHeight="1">
      <c r="B2" s="21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219" t="s">
        <v>247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1" t="s">
        <v>284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32" t="s">
        <v>255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29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2:29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2:29" ht="17.25" customHeight="1">
      <c r="B8" s="35" t="s">
        <v>98</v>
      </c>
      <c r="C8" s="35"/>
      <c r="D8" s="28"/>
      <c r="E8" s="13"/>
      <c r="F8" s="13"/>
      <c r="G8" s="13"/>
      <c r="H8" s="13"/>
      <c r="I8" s="13"/>
      <c r="J8" s="13"/>
      <c r="K8" s="13"/>
      <c r="L8" s="30"/>
      <c r="M8" s="13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2:29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1"/>
      <c r="P9" s="36"/>
      <c r="Q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s="37" customFormat="1" ht="12" customHeight="1">
      <c r="B10" s="19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6</v>
      </c>
      <c r="O10" s="12"/>
      <c r="P10" s="18" t="s">
        <v>96</v>
      </c>
      <c r="Q10" s="18"/>
      <c r="S10" s="19" t="s">
        <v>35</v>
      </c>
      <c r="T10" s="20"/>
      <c r="U10" s="20"/>
      <c r="V10" s="20"/>
      <c r="W10" s="20"/>
      <c r="X10" s="20"/>
      <c r="Y10" s="20"/>
      <c r="Z10" s="20"/>
      <c r="AA10" s="20"/>
      <c r="AB10" s="20"/>
      <c r="AC10" s="19"/>
    </row>
    <row r="11" spans="2:17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  <c r="O11" s="2"/>
      <c r="P11" s="20"/>
      <c r="Q11" s="20"/>
    </row>
    <row r="12" spans="2:29" s="37" customFormat="1" ht="11.25">
      <c r="B12" s="10" t="s">
        <v>8</v>
      </c>
      <c r="C12" s="3"/>
      <c r="D12" s="9" t="s">
        <v>9</v>
      </c>
      <c r="E12" s="3"/>
      <c r="F12" s="9" t="s">
        <v>10</v>
      </c>
      <c r="G12" s="3"/>
      <c r="H12" s="9" t="s">
        <v>11</v>
      </c>
      <c r="I12" s="5"/>
      <c r="J12" s="9" t="s">
        <v>12</v>
      </c>
      <c r="K12" s="5"/>
      <c r="L12" s="9" t="s">
        <v>13</v>
      </c>
      <c r="M12" s="5"/>
      <c r="N12" s="10"/>
      <c r="O12" s="22"/>
      <c r="P12" s="10" t="s">
        <v>97</v>
      </c>
      <c r="Q12" s="10"/>
      <c r="S12" s="9" t="s">
        <v>13</v>
      </c>
      <c r="T12" s="3"/>
      <c r="U12" s="9" t="s">
        <v>12</v>
      </c>
      <c r="V12" s="3"/>
      <c r="W12" s="9" t="s">
        <v>11</v>
      </c>
      <c r="X12" s="3"/>
      <c r="Y12" s="9" t="s">
        <v>10</v>
      </c>
      <c r="Z12" s="5"/>
      <c r="AA12" s="9" t="s">
        <v>9</v>
      </c>
      <c r="AB12" s="5"/>
      <c r="AC12" s="10" t="s">
        <v>8</v>
      </c>
    </row>
    <row r="13" spans="2:29" s="38" customFormat="1" ht="2.25" customHeight="1">
      <c r="B13" s="2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0"/>
      <c r="O13" s="22"/>
      <c r="P13" s="10"/>
      <c r="Q13" s="10"/>
      <c r="S13" s="3"/>
      <c r="T13" s="3"/>
      <c r="U13" s="3"/>
      <c r="V13" s="3"/>
      <c r="W13" s="3"/>
      <c r="X13" s="3"/>
      <c r="Y13" s="3"/>
      <c r="Z13" s="5"/>
      <c r="AA13" s="3"/>
      <c r="AB13" s="5"/>
      <c r="AC13" s="22"/>
    </row>
    <row r="14" spans="2:29" s="38" customFormat="1" ht="11.25">
      <c r="B14" s="23" t="s">
        <v>14</v>
      </c>
      <c r="C14" s="3"/>
      <c r="D14" s="24" t="s">
        <v>15</v>
      </c>
      <c r="E14" s="4"/>
      <c r="F14" s="24" t="s">
        <v>16</v>
      </c>
      <c r="G14" s="3"/>
      <c r="H14" s="26" t="s">
        <v>17</v>
      </c>
      <c r="I14" s="25"/>
      <c r="J14" s="9" t="s">
        <v>18</v>
      </c>
      <c r="K14" s="25"/>
      <c r="L14" s="9" t="s">
        <v>19</v>
      </c>
      <c r="M14" s="25"/>
      <c r="N14" s="10"/>
      <c r="O14" s="22"/>
      <c r="P14" s="10"/>
      <c r="Q14" s="10"/>
      <c r="S14" s="9" t="s">
        <v>19</v>
      </c>
      <c r="T14" s="3"/>
      <c r="U14" s="9" t="s">
        <v>18</v>
      </c>
      <c r="V14" s="4"/>
      <c r="W14" s="26" t="s">
        <v>17</v>
      </c>
      <c r="X14" s="3"/>
      <c r="Y14" s="24" t="s">
        <v>16</v>
      </c>
      <c r="Z14" s="5"/>
      <c r="AA14" s="24" t="s">
        <v>15</v>
      </c>
      <c r="AB14" s="5"/>
      <c r="AC14" s="23" t="s">
        <v>14</v>
      </c>
    </row>
    <row r="15" spans="2:29" s="39" customFormat="1" ht="11.25">
      <c r="B15" s="27" t="s">
        <v>20</v>
      </c>
      <c r="C15" s="4"/>
      <c r="D15" s="24"/>
      <c r="E15" s="4"/>
      <c r="F15" s="24"/>
      <c r="G15" s="4"/>
      <c r="H15" s="24" t="s">
        <v>21</v>
      </c>
      <c r="I15" s="25"/>
      <c r="J15" s="24" t="s">
        <v>22</v>
      </c>
      <c r="K15" s="25"/>
      <c r="L15" s="24" t="s">
        <v>23</v>
      </c>
      <c r="M15" s="25"/>
      <c r="N15" s="18"/>
      <c r="O15" s="29"/>
      <c r="P15" s="18"/>
      <c r="Q15" s="18"/>
      <c r="S15" s="24" t="s">
        <v>23</v>
      </c>
      <c r="T15" s="4"/>
      <c r="U15" s="24" t="s">
        <v>22</v>
      </c>
      <c r="V15" s="4"/>
      <c r="W15" s="24" t="s">
        <v>21</v>
      </c>
      <c r="X15" s="4"/>
      <c r="Y15" s="24"/>
      <c r="Z15" s="25"/>
      <c r="AA15" s="24"/>
      <c r="AB15" s="25"/>
      <c r="AC15" s="27" t="s">
        <v>20</v>
      </c>
    </row>
    <row r="16" spans="2:29" s="39" customFormat="1" ht="11.25">
      <c r="B16" s="27"/>
      <c r="C16" s="4"/>
      <c r="D16" s="24"/>
      <c r="E16" s="4"/>
      <c r="F16" s="24"/>
      <c r="G16" s="4"/>
      <c r="H16" s="24" t="s">
        <v>24</v>
      </c>
      <c r="I16" s="25"/>
      <c r="J16" s="24"/>
      <c r="K16" s="25"/>
      <c r="L16" s="24" t="s">
        <v>25</v>
      </c>
      <c r="M16" s="25"/>
      <c r="N16" s="18"/>
      <c r="O16" s="29"/>
      <c r="P16" s="18"/>
      <c r="Q16" s="18"/>
      <c r="S16" s="24" t="s">
        <v>25</v>
      </c>
      <c r="T16" s="4"/>
      <c r="U16" s="24"/>
      <c r="V16" s="4"/>
      <c r="W16" s="24" t="s">
        <v>24</v>
      </c>
      <c r="X16" s="4"/>
      <c r="Y16" s="24"/>
      <c r="Z16" s="25"/>
      <c r="AA16" s="24"/>
      <c r="AB16" s="25"/>
      <c r="AC16" s="27"/>
    </row>
    <row r="17" spans="2:29" s="40" customFormat="1" ht="2.25" customHeight="1">
      <c r="B17" s="15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S17" s="15"/>
      <c r="T17" s="8"/>
      <c r="U17" s="14"/>
      <c r="V17" s="8"/>
      <c r="W17" s="14"/>
      <c r="X17" s="8"/>
      <c r="Y17" s="14"/>
      <c r="Z17" s="8"/>
      <c r="AA17" s="14"/>
      <c r="AB17" s="8"/>
      <c r="AC17" s="14"/>
    </row>
    <row r="18" spans="2:60" s="37" customFormat="1" ht="12" customHeight="1"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 t="s">
        <v>26</v>
      </c>
      <c r="N18" s="65" t="s">
        <v>27</v>
      </c>
      <c r="O18" s="65" t="s">
        <v>28</v>
      </c>
      <c r="P18" s="65"/>
      <c r="Q18" s="65"/>
      <c r="R18" s="66"/>
      <c r="S18" s="66">
        <f>SUM(S19:S21)</f>
        <v>1445250</v>
      </c>
      <c r="T18" s="66"/>
      <c r="U18" s="66">
        <f>SUM(U19:U21)</f>
        <v>80047</v>
      </c>
      <c r="V18" s="66"/>
      <c r="W18" s="66">
        <f>SUM(W19:W21)</f>
        <v>197120</v>
      </c>
      <c r="X18" s="66"/>
      <c r="Y18" s="66">
        <f>SUM(Y19:Y21)</f>
        <v>391835</v>
      </c>
      <c r="Z18" s="66"/>
      <c r="AA18" s="66">
        <f>SUM(AA19:AA21)</f>
        <v>12772</v>
      </c>
      <c r="AB18" s="66"/>
      <c r="AC18" s="66">
        <f>S18+U18+W18+Y18+AA18</f>
        <v>2127024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</row>
    <row r="19" spans="2:60" s="42" customFormat="1" ht="12" customHeight="1"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 t="s">
        <v>26</v>
      </c>
      <c r="N19" s="69" t="s">
        <v>90</v>
      </c>
      <c r="O19" s="69"/>
      <c r="P19" s="69" t="s">
        <v>91</v>
      </c>
      <c r="Q19" s="69"/>
      <c r="R19" s="70"/>
      <c r="S19" s="70">
        <v>1438834</v>
      </c>
      <c r="T19" s="70"/>
      <c r="U19" s="70">
        <v>80047</v>
      </c>
      <c r="V19" s="70"/>
      <c r="W19" s="70">
        <v>10617</v>
      </c>
      <c r="X19" s="70"/>
      <c r="Y19" s="70">
        <v>312316</v>
      </c>
      <c r="Z19" s="70"/>
      <c r="AA19" s="70">
        <v>2730</v>
      </c>
      <c r="AB19" s="70"/>
      <c r="AC19" s="70">
        <f>S19+U19+W19+Y19+AA19</f>
        <v>1844544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2:60" s="42" customFormat="1" ht="12" customHeight="1">
      <c r="B20" s="67"/>
      <c r="C20" s="68"/>
      <c r="D20" s="67"/>
      <c r="E20" s="68"/>
      <c r="F20" s="67"/>
      <c r="G20" s="68"/>
      <c r="H20" s="67"/>
      <c r="I20" s="68"/>
      <c r="J20" s="67"/>
      <c r="K20" s="68"/>
      <c r="L20" s="67"/>
      <c r="M20" s="68" t="s">
        <v>26</v>
      </c>
      <c r="N20" s="69" t="s">
        <v>92</v>
      </c>
      <c r="O20" s="69"/>
      <c r="P20" s="69" t="s">
        <v>93</v>
      </c>
      <c r="Q20" s="69"/>
      <c r="R20" s="70"/>
      <c r="S20" s="70">
        <v>6416</v>
      </c>
      <c r="T20" s="70"/>
      <c r="U20" s="70">
        <v>0</v>
      </c>
      <c r="V20" s="70"/>
      <c r="W20" s="70">
        <v>203</v>
      </c>
      <c r="X20" s="70"/>
      <c r="Y20" s="70">
        <v>79519</v>
      </c>
      <c r="Z20" s="70"/>
      <c r="AA20" s="70">
        <v>13</v>
      </c>
      <c r="AB20" s="70"/>
      <c r="AC20" s="70">
        <f>S20+U20+W20+Y20+AA20</f>
        <v>86151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</row>
    <row r="21" spans="2:60" s="42" customFormat="1" ht="12" customHeight="1">
      <c r="B21" s="67"/>
      <c r="C21" s="68"/>
      <c r="D21" s="67"/>
      <c r="E21" s="68"/>
      <c r="F21" s="67"/>
      <c r="G21" s="68"/>
      <c r="H21" s="67"/>
      <c r="I21" s="68"/>
      <c r="J21" s="67"/>
      <c r="K21" s="68"/>
      <c r="L21" s="67"/>
      <c r="M21" s="68"/>
      <c r="N21" s="69" t="s">
        <v>94</v>
      </c>
      <c r="O21" s="69"/>
      <c r="P21" s="69" t="s">
        <v>95</v>
      </c>
      <c r="Q21" s="69"/>
      <c r="R21" s="70"/>
      <c r="S21" s="70">
        <v>0</v>
      </c>
      <c r="T21" s="70"/>
      <c r="U21" s="70">
        <v>0</v>
      </c>
      <c r="V21" s="70"/>
      <c r="W21" s="70">
        <v>186300</v>
      </c>
      <c r="X21" s="70"/>
      <c r="Y21" s="70">
        <v>0</v>
      </c>
      <c r="Z21" s="70"/>
      <c r="AA21" s="70">
        <v>10029</v>
      </c>
      <c r="AB21" s="70"/>
      <c r="AC21" s="70">
        <f>S21+U21+W21+Y21+AA21</f>
        <v>196329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2:60" s="37" customFormat="1" ht="12" customHeight="1">
      <c r="B22" s="63">
        <f>D22+F22+H22+J22+L22</f>
        <v>1129995</v>
      </c>
      <c r="C22" s="64"/>
      <c r="D22" s="63">
        <v>6809</v>
      </c>
      <c r="E22" s="64"/>
      <c r="F22" s="63">
        <v>112577</v>
      </c>
      <c r="G22" s="64"/>
      <c r="H22" s="63">
        <v>60185</v>
      </c>
      <c r="I22" s="64"/>
      <c r="J22" s="63">
        <v>27290</v>
      </c>
      <c r="K22" s="64"/>
      <c r="L22" s="63">
        <v>923134</v>
      </c>
      <c r="M22" s="64"/>
      <c r="N22" s="65" t="s">
        <v>29</v>
      </c>
      <c r="O22" s="65" t="s">
        <v>30</v>
      </c>
      <c r="P22" s="69"/>
      <c r="Q22" s="6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2:60" s="37" customFormat="1" ht="12" customHeight="1"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5" t="s">
        <v>99</v>
      </c>
      <c r="O23" s="65" t="s">
        <v>100</v>
      </c>
      <c r="P23" s="69"/>
      <c r="Q23" s="65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>
        <v>90759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</row>
    <row r="24" spans="2:60" s="37" customFormat="1" ht="12" customHeight="1"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5" t="s">
        <v>101</v>
      </c>
      <c r="O24" s="65" t="s">
        <v>102</v>
      </c>
      <c r="P24" s="69"/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</row>
    <row r="25" spans="2:60" s="44" customFormat="1" ht="12" customHeight="1">
      <c r="B25" s="71">
        <f>AC18+AC23-B22</f>
        <v>1087788</v>
      </c>
      <c r="C25" s="72"/>
      <c r="D25" s="71">
        <f>AA18-D22</f>
        <v>5963</v>
      </c>
      <c r="E25" s="72"/>
      <c r="F25" s="71">
        <f>Y18-F22</f>
        <v>279258</v>
      </c>
      <c r="G25" s="72"/>
      <c r="H25" s="71">
        <f>W18-H22</f>
        <v>136935</v>
      </c>
      <c r="I25" s="72"/>
      <c r="J25" s="71">
        <f>U18-J22</f>
        <v>52757</v>
      </c>
      <c r="K25" s="72"/>
      <c r="L25" s="71">
        <f>S18-L22</f>
        <v>522116</v>
      </c>
      <c r="M25" s="72"/>
      <c r="N25" s="73" t="s">
        <v>103</v>
      </c>
      <c r="O25" s="73" t="s">
        <v>104</v>
      </c>
      <c r="P25" s="74"/>
      <c r="Q25" s="73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2:60" s="44" customFormat="1" ht="12" customHeight="1">
      <c r="B26" s="76"/>
      <c r="C26" s="77"/>
      <c r="D26" s="76"/>
      <c r="E26" s="78"/>
      <c r="F26" s="76"/>
      <c r="G26" s="78"/>
      <c r="H26" s="76"/>
      <c r="I26" s="78"/>
      <c r="J26" s="76"/>
      <c r="K26" s="78"/>
      <c r="L26" s="76"/>
      <c r="M26" s="78" t="s">
        <v>26</v>
      </c>
      <c r="N26" s="73" t="s">
        <v>105</v>
      </c>
      <c r="O26" s="73" t="s">
        <v>106</v>
      </c>
      <c r="P26" s="74"/>
      <c r="Q26" s="73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2:60" s="37" customFormat="1" ht="12" customHeight="1">
      <c r="B27" s="63">
        <f>D27+F27+H27+J27+L27</f>
        <v>161310</v>
      </c>
      <c r="C27" s="64"/>
      <c r="D27" s="63">
        <v>516</v>
      </c>
      <c r="E27" s="64"/>
      <c r="F27" s="63">
        <v>46311</v>
      </c>
      <c r="G27" s="64"/>
      <c r="H27" s="63">
        <v>18206</v>
      </c>
      <c r="I27" s="64"/>
      <c r="J27" s="63">
        <v>5453</v>
      </c>
      <c r="K27" s="64"/>
      <c r="L27" s="63">
        <v>90824</v>
      </c>
      <c r="M27" s="64" t="s">
        <v>26</v>
      </c>
      <c r="N27" s="65" t="s">
        <v>32</v>
      </c>
      <c r="O27" s="65" t="s">
        <v>33</v>
      </c>
      <c r="P27" s="65"/>
      <c r="Q27" s="6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</row>
    <row r="28" spans="2:60" s="46" customFormat="1" ht="12" customHeight="1">
      <c r="B28" s="79">
        <f>B25-B27</f>
        <v>926478</v>
      </c>
      <c r="C28" s="80"/>
      <c r="D28" s="79">
        <f>D25-D27</f>
        <v>5447</v>
      </c>
      <c r="E28" s="81"/>
      <c r="F28" s="79">
        <f>F25-F27</f>
        <v>232947</v>
      </c>
      <c r="G28" s="81"/>
      <c r="H28" s="79">
        <f>H25-H27</f>
        <v>118729</v>
      </c>
      <c r="I28" s="81"/>
      <c r="J28" s="79">
        <f>J25-J27</f>
        <v>47304</v>
      </c>
      <c r="K28" s="81"/>
      <c r="L28" s="79">
        <f>L25-L27</f>
        <v>431292</v>
      </c>
      <c r="M28" s="81" t="s">
        <v>26</v>
      </c>
      <c r="N28" s="82" t="s">
        <v>107</v>
      </c>
      <c r="O28" s="82" t="s">
        <v>108</v>
      </c>
      <c r="P28" s="82"/>
      <c r="Q28" s="82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2:60" s="46" customFormat="1" ht="12" customHeight="1" thickBot="1">
      <c r="B29" s="83"/>
      <c r="C29" s="84"/>
      <c r="D29" s="83"/>
      <c r="E29" s="84"/>
      <c r="F29" s="83"/>
      <c r="G29" s="84"/>
      <c r="H29" s="83"/>
      <c r="I29" s="84"/>
      <c r="J29" s="83"/>
      <c r="K29" s="84"/>
      <c r="L29" s="83"/>
      <c r="M29" s="84" t="s">
        <v>26</v>
      </c>
      <c r="N29" s="85" t="s">
        <v>109</v>
      </c>
      <c r="O29" s="85" t="s">
        <v>110</v>
      </c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2:29" s="47" customFormat="1" ht="21" customHeight="1">
      <c r="B30" s="86" t="s">
        <v>47</v>
      </c>
      <c r="C30" s="86"/>
      <c r="D30" s="87"/>
      <c r="E30" s="88"/>
      <c r="F30" s="88"/>
      <c r="G30" s="88"/>
      <c r="H30" s="88"/>
      <c r="I30" s="88"/>
      <c r="J30" s="88"/>
      <c r="K30" s="88"/>
      <c r="L30" s="89"/>
      <c r="M30" s="88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2:29" s="47" customFormat="1" ht="3.7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92"/>
      <c r="P31" s="93"/>
      <c r="Q31" s="93"/>
      <c r="R31" s="94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</row>
    <row r="32" spans="2:29" s="47" customFormat="1" ht="12.75">
      <c r="B32" s="95" t="s">
        <v>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8" t="s">
        <v>6</v>
      </c>
      <c r="O32" s="99"/>
      <c r="P32" s="100" t="s">
        <v>96</v>
      </c>
      <c r="Q32" s="100"/>
      <c r="R32" s="101"/>
      <c r="S32" s="95" t="s">
        <v>35</v>
      </c>
      <c r="T32" s="96"/>
      <c r="U32" s="96"/>
      <c r="V32" s="96"/>
      <c r="W32" s="96"/>
      <c r="X32" s="96"/>
      <c r="Y32" s="96"/>
      <c r="Z32" s="96"/>
      <c r="AA32" s="96"/>
      <c r="AB32" s="96"/>
      <c r="AC32" s="95"/>
    </row>
    <row r="33" spans="2:29" s="47" customFormat="1" ht="2.2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6"/>
      <c r="O33" s="97"/>
      <c r="P33" s="96"/>
      <c r="Q33" s="96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2:29" s="47" customFormat="1" ht="12.75">
      <c r="B34" s="102" t="s">
        <v>8</v>
      </c>
      <c r="C34" s="103"/>
      <c r="D34" s="104" t="s">
        <v>9</v>
      </c>
      <c r="E34" s="103"/>
      <c r="F34" s="104" t="s">
        <v>10</v>
      </c>
      <c r="G34" s="103"/>
      <c r="H34" s="104" t="s">
        <v>11</v>
      </c>
      <c r="I34" s="105"/>
      <c r="J34" s="104" t="s">
        <v>12</v>
      </c>
      <c r="K34" s="105"/>
      <c r="L34" s="104" t="s">
        <v>13</v>
      </c>
      <c r="M34" s="105"/>
      <c r="N34" s="102"/>
      <c r="O34" s="106"/>
      <c r="P34" s="102" t="s">
        <v>97</v>
      </c>
      <c r="Q34" s="102"/>
      <c r="R34" s="101"/>
      <c r="S34" s="104" t="s">
        <v>13</v>
      </c>
      <c r="T34" s="103"/>
      <c r="U34" s="104" t="s">
        <v>12</v>
      </c>
      <c r="V34" s="103"/>
      <c r="W34" s="104" t="s">
        <v>11</v>
      </c>
      <c r="X34" s="103"/>
      <c r="Y34" s="104" t="s">
        <v>10</v>
      </c>
      <c r="Z34" s="105"/>
      <c r="AA34" s="104" t="s">
        <v>9</v>
      </c>
      <c r="AB34" s="105"/>
      <c r="AC34" s="102" t="s">
        <v>8</v>
      </c>
    </row>
    <row r="35" spans="2:29" s="47" customFormat="1" ht="2.25" customHeight="1">
      <c r="B35" s="106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2"/>
      <c r="O35" s="106"/>
      <c r="P35" s="102"/>
      <c r="Q35" s="102"/>
      <c r="R35" s="6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6"/>
    </row>
    <row r="36" spans="2:29" s="47" customFormat="1" ht="12.75">
      <c r="B36" s="107" t="s">
        <v>14</v>
      </c>
      <c r="C36" s="103"/>
      <c r="D36" s="108" t="s">
        <v>15</v>
      </c>
      <c r="E36" s="109"/>
      <c r="F36" s="108" t="s">
        <v>16</v>
      </c>
      <c r="G36" s="103"/>
      <c r="H36" s="110" t="s">
        <v>17</v>
      </c>
      <c r="I36" s="111"/>
      <c r="J36" s="104" t="s">
        <v>18</v>
      </c>
      <c r="K36" s="111"/>
      <c r="L36" s="104" t="s">
        <v>19</v>
      </c>
      <c r="M36" s="111"/>
      <c r="N36" s="102"/>
      <c r="O36" s="106"/>
      <c r="P36" s="102"/>
      <c r="Q36" s="102"/>
      <c r="R36" s="65"/>
      <c r="S36" s="104" t="s">
        <v>19</v>
      </c>
      <c r="T36" s="103"/>
      <c r="U36" s="104" t="s">
        <v>18</v>
      </c>
      <c r="V36" s="109"/>
      <c r="W36" s="110" t="s">
        <v>17</v>
      </c>
      <c r="X36" s="103"/>
      <c r="Y36" s="108" t="s">
        <v>16</v>
      </c>
      <c r="Z36" s="105"/>
      <c r="AA36" s="108" t="s">
        <v>15</v>
      </c>
      <c r="AB36" s="105"/>
      <c r="AC36" s="107" t="s">
        <v>14</v>
      </c>
    </row>
    <row r="37" spans="2:29" s="47" customFormat="1" ht="12.75">
      <c r="B37" s="112" t="s">
        <v>20</v>
      </c>
      <c r="C37" s="109"/>
      <c r="D37" s="108"/>
      <c r="E37" s="109"/>
      <c r="F37" s="108"/>
      <c r="G37" s="109"/>
      <c r="H37" s="108" t="s">
        <v>21</v>
      </c>
      <c r="I37" s="111"/>
      <c r="J37" s="108" t="s">
        <v>22</v>
      </c>
      <c r="K37" s="111"/>
      <c r="L37" s="108" t="s">
        <v>23</v>
      </c>
      <c r="M37" s="111"/>
      <c r="N37" s="100"/>
      <c r="O37" s="113"/>
      <c r="P37" s="100"/>
      <c r="Q37" s="100"/>
      <c r="R37" s="114"/>
      <c r="S37" s="108" t="s">
        <v>23</v>
      </c>
      <c r="T37" s="109"/>
      <c r="U37" s="108" t="s">
        <v>22</v>
      </c>
      <c r="V37" s="109"/>
      <c r="W37" s="108" t="s">
        <v>21</v>
      </c>
      <c r="X37" s="109"/>
      <c r="Y37" s="108"/>
      <c r="Z37" s="111"/>
      <c r="AA37" s="108"/>
      <c r="AB37" s="111"/>
      <c r="AC37" s="112" t="s">
        <v>20</v>
      </c>
    </row>
    <row r="38" spans="2:29" s="47" customFormat="1" ht="12.75">
      <c r="B38" s="112"/>
      <c r="C38" s="109"/>
      <c r="D38" s="108"/>
      <c r="E38" s="109"/>
      <c r="F38" s="108"/>
      <c r="G38" s="109"/>
      <c r="H38" s="108" t="s">
        <v>24</v>
      </c>
      <c r="I38" s="111"/>
      <c r="J38" s="108"/>
      <c r="K38" s="111"/>
      <c r="L38" s="108" t="s">
        <v>25</v>
      </c>
      <c r="M38" s="111"/>
      <c r="N38" s="100"/>
      <c r="O38" s="113"/>
      <c r="P38" s="100"/>
      <c r="Q38" s="100"/>
      <c r="R38" s="114"/>
      <c r="S38" s="108" t="s">
        <v>25</v>
      </c>
      <c r="T38" s="109"/>
      <c r="U38" s="108"/>
      <c r="V38" s="109"/>
      <c r="W38" s="108" t="s">
        <v>24</v>
      </c>
      <c r="X38" s="109"/>
      <c r="Y38" s="108"/>
      <c r="Z38" s="111"/>
      <c r="AA38" s="108"/>
      <c r="AB38" s="111"/>
      <c r="AC38" s="112"/>
    </row>
    <row r="39" spans="2:29" s="47" customFormat="1" ht="2.25" customHeight="1">
      <c r="B39" s="115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8"/>
      <c r="O39" s="118"/>
      <c r="P39" s="118"/>
      <c r="Q39" s="118"/>
      <c r="R39" s="118"/>
      <c r="S39" s="115"/>
      <c r="T39" s="116"/>
      <c r="U39" s="117"/>
      <c r="V39" s="116"/>
      <c r="W39" s="117"/>
      <c r="X39" s="116"/>
      <c r="Y39" s="117"/>
      <c r="Z39" s="116"/>
      <c r="AA39" s="117"/>
      <c r="AB39" s="116"/>
      <c r="AC39" s="117"/>
    </row>
    <row r="40" spans="2:29" s="47" customFormat="1" ht="12" customHeight="1"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  <c r="N40" s="119" t="s">
        <v>31</v>
      </c>
      <c r="O40" s="120" t="s">
        <v>111</v>
      </c>
      <c r="P40" s="121"/>
      <c r="Q40" s="65"/>
      <c r="R40" s="66"/>
      <c r="S40" s="66">
        <f>L25</f>
        <v>522116</v>
      </c>
      <c r="T40" s="66"/>
      <c r="U40" s="66">
        <f>J25</f>
        <v>52757</v>
      </c>
      <c r="V40" s="66"/>
      <c r="W40" s="66">
        <f>H25</f>
        <v>136935</v>
      </c>
      <c r="X40" s="66"/>
      <c r="Y40" s="66">
        <f>F25</f>
        <v>279258</v>
      </c>
      <c r="Z40" s="66"/>
      <c r="AA40" s="66">
        <f>D25</f>
        <v>5963</v>
      </c>
      <c r="AB40" s="66"/>
      <c r="AC40" s="66">
        <f>B25</f>
        <v>1087788</v>
      </c>
    </row>
    <row r="41" spans="2:29" s="47" customFormat="1" ht="12" customHeight="1">
      <c r="B41" s="63"/>
      <c r="C41" s="64"/>
      <c r="D41" s="63"/>
      <c r="E41" s="64"/>
      <c r="F41" s="63"/>
      <c r="G41" s="64"/>
      <c r="H41" s="63"/>
      <c r="I41" s="64"/>
      <c r="J41" s="63"/>
      <c r="K41" s="64"/>
      <c r="L41" s="63"/>
      <c r="M41" s="64"/>
      <c r="N41" s="119"/>
      <c r="O41" s="120" t="s">
        <v>112</v>
      </c>
      <c r="P41" s="121"/>
      <c r="Q41" s="6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2:29" s="48" customFormat="1" ht="12" customHeight="1">
      <c r="B42" s="122"/>
      <c r="C42" s="123"/>
      <c r="D42" s="122"/>
      <c r="E42" s="123"/>
      <c r="F42" s="122"/>
      <c r="G42" s="123"/>
      <c r="H42" s="122"/>
      <c r="I42" s="123"/>
      <c r="J42" s="122"/>
      <c r="K42" s="123"/>
      <c r="L42" s="122"/>
      <c r="M42" s="123"/>
      <c r="N42" s="124" t="s">
        <v>34</v>
      </c>
      <c r="O42" s="125" t="s">
        <v>113</v>
      </c>
      <c r="P42" s="126"/>
      <c r="Q42" s="127"/>
      <c r="R42" s="128"/>
      <c r="S42" s="128">
        <f>L28</f>
        <v>431292</v>
      </c>
      <c r="T42" s="128"/>
      <c r="U42" s="128">
        <f>J28</f>
        <v>47304</v>
      </c>
      <c r="V42" s="128"/>
      <c r="W42" s="128">
        <f>H28</f>
        <v>118729</v>
      </c>
      <c r="X42" s="128"/>
      <c r="Y42" s="128">
        <f>F28</f>
        <v>232947</v>
      </c>
      <c r="Z42" s="128"/>
      <c r="AA42" s="128">
        <f>D28</f>
        <v>5447</v>
      </c>
      <c r="AB42" s="128"/>
      <c r="AC42" s="128">
        <f>B28</f>
        <v>926478</v>
      </c>
    </row>
    <row r="43" spans="2:29" s="48" customFormat="1" ht="12" customHeight="1">
      <c r="B43" s="129"/>
      <c r="C43" s="128"/>
      <c r="D43" s="129"/>
      <c r="E43" s="123"/>
      <c r="F43" s="129"/>
      <c r="G43" s="123"/>
      <c r="H43" s="129"/>
      <c r="I43" s="123"/>
      <c r="J43" s="129"/>
      <c r="K43" s="123"/>
      <c r="L43" s="129"/>
      <c r="M43" s="123"/>
      <c r="N43" s="129"/>
      <c r="O43" s="130" t="s">
        <v>114</v>
      </c>
      <c r="P43" s="129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129"/>
    </row>
    <row r="44" spans="2:29" s="47" customFormat="1" ht="12" customHeight="1">
      <c r="B44" s="131">
        <f>D44+F44+H44+J44+L44</f>
        <v>537643</v>
      </c>
      <c r="C44" s="66"/>
      <c r="D44" s="131">
        <f>D45+D46</f>
        <v>5439</v>
      </c>
      <c r="E44" s="64"/>
      <c r="F44" s="131">
        <f>F45+F46</f>
        <v>52837</v>
      </c>
      <c r="G44" s="64"/>
      <c r="H44" s="131">
        <f>H45+H46</f>
        <v>118514</v>
      </c>
      <c r="I44" s="64"/>
      <c r="J44" s="131">
        <f>J45+J46</f>
        <v>22937</v>
      </c>
      <c r="K44" s="64"/>
      <c r="L44" s="131">
        <f>L45+L46</f>
        <v>337916</v>
      </c>
      <c r="M44" s="64"/>
      <c r="N44" s="132" t="s">
        <v>36</v>
      </c>
      <c r="O44" s="132" t="s">
        <v>37</v>
      </c>
      <c r="P44" s="132"/>
      <c r="Q44" s="6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2:29" s="47" customFormat="1" ht="12" customHeight="1">
      <c r="B45" s="133">
        <f>D45+F45+H45+J45+L45</f>
        <v>420354</v>
      </c>
      <c r="C45" s="77"/>
      <c r="D45" s="133">
        <v>4354</v>
      </c>
      <c r="E45" s="78"/>
      <c r="F45" s="133">
        <v>41975</v>
      </c>
      <c r="G45" s="78"/>
      <c r="H45" s="133">
        <v>91822</v>
      </c>
      <c r="I45" s="78"/>
      <c r="J45" s="133">
        <v>17046</v>
      </c>
      <c r="K45" s="78"/>
      <c r="L45" s="133">
        <v>265157</v>
      </c>
      <c r="M45" s="78"/>
      <c r="N45" s="119" t="s">
        <v>115</v>
      </c>
      <c r="O45" s="119"/>
      <c r="P45" s="119" t="s">
        <v>116</v>
      </c>
      <c r="Q45" s="73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2:29" s="47" customFormat="1" ht="12" customHeight="1">
      <c r="B46" s="63">
        <f>D46+F46+H46+J46+L46</f>
        <v>117289</v>
      </c>
      <c r="C46" s="66"/>
      <c r="D46" s="63">
        <f>D48+D49</f>
        <v>1085</v>
      </c>
      <c r="E46" s="64"/>
      <c r="F46" s="63">
        <f>F48+F49</f>
        <v>10862</v>
      </c>
      <c r="G46" s="64"/>
      <c r="H46" s="63">
        <f>H48+H49</f>
        <v>26692</v>
      </c>
      <c r="I46" s="64"/>
      <c r="J46" s="63">
        <f>J48+J49</f>
        <v>5891</v>
      </c>
      <c r="K46" s="64"/>
      <c r="L46" s="63">
        <f>L48+L49</f>
        <v>72759</v>
      </c>
      <c r="M46" s="64"/>
      <c r="N46" s="132" t="s">
        <v>117</v>
      </c>
      <c r="O46" s="132"/>
      <c r="P46" s="132" t="s">
        <v>118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2:29" s="49" customFormat="1" ht="12" customHeight="1">
      <c r="B47" s="134"/>
      <c r="C47" s="135"/>
      <c r="D47" s="134"/>
      <c r="E47" s="135"/>
      <c r="F47" s="134"/>
      <c r="G47" s="135"/>
      <c r="H47" s="134"/>
      <c r="I47" s="135"/>
      <c r="J47" s="134"/>
      <c r="K47" s="135"/>
      <c r="L47" s="134"/>
      <c r="M47" s="135"/>
      <c r="N47" s="132"/>
      <c r="O47" s="132"/>
      <c r="P47" s="136" t="s">
        <v>119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</row>
    <row r="48" spans="2:29" s="50" customFormat="1" ht="12" customHeight="1">
      <c r="B48" s="137">
        <f>D48+F48+H48+J48+L48</f>
        <v>98293</v>
      </c>
      <c r="C48" s="137"/>
      <c r="D48" s="137">
        <v>1058</v>
      </c>
      <c r="E48" s="137"/>
      <c r="F48" s="137">
        <v>10476</v>
      </c>
      <c r="G48" s="137"/>
      <c r="H48" s="137">
        <v>17433</v>
      </c>
      <c r="I48" s="137"/>
      <c r="J48" s="137">
        <v>4359</v>
      </c>
      <c r="K48" s="137"/>
      <c r="L48" s="137">
        <v>64967</v>
      </c>
      <c r="M48" s="137"/>
      <c r="N48" s="139" t="s">
        <v>120</v>
      </c>
      <c r="O48" s="139" t="s">
        <v>121</v>
      </c>
      <c r="P48" s="69" t="s">
        <v>121</v>
      </c>
      <c r="Q48" s="69"/>
      <c r="R48" s="138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</row>
    <row r="49" spans="2:29" s="51" customFormat="1" ht="12" customHeight="1">
      <c r="B49" s="140">
        <f>D49+F49+H49+J49+L49</f>
        <v>18996</v>
      </c>
      <c r="C49" s="70"/>
      <c r="D49" s="140">
        <v>27</v>
      </c>
      <c r="E49" s="68"/>
      <c r="F49" s="140">
        <v>386</v>
      </c>
      <c r="G49" s="68"/>
      <c r="H49" s="140">
        <v>9259</v>
      </c>
      <c r="I49" s="68"/>
      <c r="J49" s="140">
        <v>1532</v>
      </c>
      <c r="K49" s="68"/>
      <c r="L49" s="140">
        <v>7792</v>
      </c>
      <c r="M49" s="68"/>
      <c r="N49" s="141" t="s">
        <v>122</v>
      </c>
      <c r="O49" s="141"/>
      <c r="P49" s="141" t="s">
        <v>123</v>
      </c>
      <c r="Q49" s="140"/>
      <c r="R49" s="70"/>
      <c r="S49" s="140"/>
      <c r="T49" s="70"/>
      <c r="U49" s="140"/>
      <c r="V49" s="70"/>
      <c r="W49" s="140"/>
      <c r="X49" s="70"/>
      <c r="Y49" s="140"/>
      <c r="Z49" s="70"/>
      <c r="AA49" s="140"/>
      <c r="AB49" s="70"/>
      <c r="AC49" s="140"/>
    </row>
    <row r="50" spans="2:29" s="37" customFormat="1" ht="12" customHeight="1">
      <c r="B50" s="66">
        <f>B52+B59</f>
        <v>109959</v>
      </c>
      <c r="C50" s="142"/>
      <c r="D50" s="142">
        <v>14</v>
      </c>
      <c r="E50" s="142"/>
      <c r="F50" s="142">
        <v>4850</v>
      </c>
      <c r="G50" s="142"/>
      <c r="H50" s="142">
        <v>215</v>
      </c>
      <c r="I50" s="142"/>
      <c r="J50" s="142">
        <v>498</v>
      </c>
      <c r="K50" s="142"/>
      <c r="L50" s="142">
        <v>6782</v>
      </c>
      <c r="M50" s="142"/>
      <c r="N50" s="132" t="s">
        <v>124</v>
      </c>
      <c r="O50" s="132" t="s">
        <v>125</v>
      </c>
      <c r="P50" s="132"/>
      <c r="Q50" s="143"/>
      <c r="R50" s="143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</row>
    <row r="51" spans="2:29" s="37" customFormat="1" ht="12" customHeight="1">
      <c r="B51" s="66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32"/>
      <c r="O51" s="136" t="s">
        <v>126</v>
      </c>
      <c r="P51" s="136"/>
      <c r="Q51" s="143"/>
      <c r="R51" s="143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</row>
    <row r="52" spans="2:29" s="38" customFormat="1" ht="12" customHeight="1">
      <c r="B52" s="66">
        <f>SUM(B53:B56)</f>
        <v>97600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32" t="s">
        <v>127</v>
      </c>
      <c r="O52" s="132"/>
      <c r="P52" s="132" t="s">
        <v>128</v>
      </c>
      <c r="Q52" s="143"/>
      <c r="R52" s="143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</row>
    <row r="53" spans="2:29" s="41" customFormat="1" ht="12" customHeight="1">
      <c r="B53" s="70">
        <v>55506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9" t="s">
        <v>129</v>
      </c>
      <c r="O53" s="139"/>
      <c r="P53" s="139" t="s">
        <v>130</v>
      </c>
      <c r="Q53" s="138"/>
      <c r="R53" s="138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</row>
    <row r="54" spans="2:29" s="53" customFormat="1" ht="12" customHeight="1">
      <c r="B54" s="70">
        <v>1718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9" t="s">
        <v>131</v>
      </c>
      <c r="O54" s="144"/>
      <c r="P54" s="139" t="s">
        <v>132</v>
      </c>
      <c r="Q54" s="138"/>
      <c r="R54" s="138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2:29" s="53" customFormat="1" ht="12" customHeight="1">
      <c r="B55" s="70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9"/>
      <c r="O55" s="144"/>
      <c r="P55" s="145" t="s">
        <v>133</v>
      </c>
      <c r="Q55" s="138"/>
      <c r="R55" s="138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</row>
    <row r="56" spans="2:29" s="54" customFormat="1" ht="12" customHeight="1">
      <c r="B56" s="70">
        <v>40376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9" t="s">
        <v>134</v>
      </c>
      <c r="O56" s="144"/>
      <c r="P56" s="139" t="s">
        <v>135</v>
      </c>
      <c r="Q56" s="138"/>
      <c r="R56" s="138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</row>
    <row r="57" spans="2:29" s="51" customFormat="1" ht="12" customHeight="1">
      <c r="B57" s="70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46"/>
      <c r="O57" s="147"/>
      <c r="P57" s="145" t="s">
        <v>136</v>
      </c>
      <c r="Q57" s="138"/>
      <c r="R57" s="138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</row>
    <row r="58" spans="2:29" s="51" customFormat="1" ht="12" customHeight="1">
      <c r="B58" s="70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46"/>
      <c r="O58" s="147"/>
      <c r="P58" s="145" t="s">
        <v>137</v>
      </c>
      <c r="Q58" s="138"/>
      <c r="R58" s="138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</row>
    <row r="59" spans="2:29" s="47" customFormat="1" ht="12" customHeight="1">
      <c r="B59" s="66">
        <f>D59+F59+H59+J59+L59</f>
        <v>12359</v>
      </c>
      <c r="C59" s="142"/>
      <c r="D59" s="142">
        <v>14</v>
      </c>
      <c r="E59" s="142"/>
      <c r="F59" s="142">
        <v>4850</v>
      </c>
      <c r="G59" s="142"/>
      <c r="H59" s="142">
        <v>215</v>
      </c>
      <c r="I59" s="142"/>
      <c r="J59" s="142">
        <v>498</v>
      </c>
      <c r="K59" s="142"/>
      <c r="L59" s="142">
        <v>6782</v>
      </c>
      <c r="M59" s="142"/>
      <c r="N59" s="132" t="s">
        <v>138</v>
      </c>
      <c r="O59" s="148"/>
      <c r="P59" s="132" t="s">
        <v>139</v>
      </c>
      <c r="Q59" s="143"/>
      <c r="R59" s="143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</row>
    <row r="60" spans="2:29" s="47" customFormat="1" ht="12" customHeight="1">
      <c r="B60" s="149"/>
      <c r="C60" s="66"/>
      <c r="D60" s="149"/>
      <c r="E60" s="64"/>
      <c r="F60" s="149"/>
      <c r="G60" s="64"/>
      <c r="H60" s="149"/>
      <c r="I60" s="64"/>
      <c r="J60" s="149"/>
      <c r="K60" s="64"/>
      <c r="L60" s="149"/>
      <c r="M60" s="64"/>
      <c r="N60" s="150"/>
      <c r="O60" s="150"/>
      <c r="P60" s="150" t="s">
        <v>140</v>
      </c>
      <c r="Q60" s="149"/>
      <c r="R60" s="66"/>
      <c r="S60" s="149"/>
      <c r="T60" s="66"/>
      <c r="U60" s="149"/>
      <c r="V60" s="66"/>
      <c r="W60" s="149"/>
      <c r="X60" s="66"/>
      <c r="Y60" s="149"/>
      <c r="Z60" s="66"/>
      <c r="AA60" s="149"/>
      <c r="AB60" s="66"/>
      <c r="AC60" s="149"/>
    </row>
    <row r="61" spans="2:29" s="47" customFormat="1" ht="12" customHeight="1">
      <c r="B61" s="66">
        <f>B62+B65</f>
        <v>-17946</v>
      </c>
      <c r="C61" s="142"/>
      <c r="D61" s="142">
        <v>-6</v>
      </c>
      <c r="E61" s="142"/>
      <c r="F61" s="142">
        <v>-5283</v>
      </c>
      <c r="G61" s="142"/>
      <c r="H61" s="142">
        <v>0</v>
      </c>
      <c r="I61" s="142"/>
      <c r="J61" s="142">
        <v>-127</v>
      </c>
      <c r="K61" s="142"/>
      <c r="L61" s="142">
        <v>-5689</v>
      </c>
      <c r="M61" s="142"/>
      <c r="N61" s="132" t="s">
        <v>141</v>
      </c>
      <c r="O61" s="132" t="s">
        <v>142</v>
      </c>
      <c r="P61" s="132"/>
      <c r="Q61" s="143"/>
      <c r="R61" s="143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2:29" s="47" customFormat="1" ht="12" customHeight="1">
      <c r="B62" s="66">
        <f>SUM(B63:B64)</f>
        <v>-6841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32" t="s">
        <v>101</v>
      </c>
      <c r="O62" s="148"/>
      <c r="P62" s="132" t="s">
        <v>143</v>
      </c>
      <c r="Q62" s="143"/>
      <c r="R62" s="143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</row>
    <row r="63" spans="2:29" s="51" customFormat="1" ht="12" customHeight="1">
      <c r="B63" s="70">
        <v>0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9" t="s">
        <v>144</v>
      </c>
      <c r="O63" s="151"/>
      <c r="P63" s="139" t="s">
        <v>145</v>
      </c>
      <c r="Q63" s="138"/>
      <c r="R63" s="138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</row>
    <row r="64" spans="2:29" s="51" customFormat="1" ht="12" customHeight="1">
      <c r="B64" s="70">
        <v>-6841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9" t="s">
        <v>146</v>
      </c>
      <c r="O64" s="151"/>
      <c r="P64" s="139" t="s">
        <v>147</v>
      </c>
      <c r="Q64" s="138"/>
      <c r="R64" s="138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</row>
    <row r="65" spans="2:29" s="47" customFormat="1" ht="12" customHeight="1">
      <c r="B65" s="66">
        <f>D65+F65+H65+J65+L65</f>
        <v>-11105</v>
      </c>
      <c r="C65" s="142"/>
      <c r="D65" s="142">
        <v>-6</v>
      </c>
      <c r="E65" s="142"/>
      <c r="F65" s="142">
        <v>-5283</v>
      </c>
      <c r="G65" s="142"/>
      <c r="H65" s="142">
        <v>0</v>
      </c>
      <c r="I65" s="142"/>
      <c r="J65" s="142">
        <v>-127</v>
      </c>
      <c r="K65" s="142"/>
      <c r="L65" s="142">
        <v>-5689</v>
      </c>
      <c r="M65" s="142"/>
      <c r="N65" s="132" t="s">
        <v>148</v>
      </c>
      <c r="O65" s="148"/>
      <c r="P65" s="132" t="s">
        <v>149</v>
      </c>
      <c r="Q65" s="143"/>
      <c r="R65" s="143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</row>
    <row r="66" spans="2:60" s="44" customFormat="1" ht="12" customHeight="1">
      <c r="B66" s="75">
        <f>D66+F66+H66+J66+L66</f>
        <v>281166</v>
      </c>
      <c r="C66" s="152"/>
      <c r="D66" s="152">
        <f>AA40-D44-D50-D61</f>
        <v>516</v>
      </c>
      <c r="E66" s="152"/>
      <c r="F66" s="152">
        <f>Y40-F44-F50-F61-F67</f>
        <v>49888</v>
      </c>
      <c r="G66" s="152"/>
      <c r="H66" s="152">
        <f>W40-H44-H50-H61</f>
        <v>18206</v>
      </c>
      <c r="I66" s="152"/>
      <c r="J66" s="152">
        <f>U40-J44-J50-J61</f>
        <v>29449</v>
      </c>
      <c r="K66" s="152"/>
      <c r="L66" s="152">
        <f>S40-L44-L50-L61</f>
        <v>183107</v>
      </c>
      <c r="M66" s="152"/>
      <c r="N66" s="154" t="s">
        <v>38</v>
      </c>
      <c r="O66" s="155" t="s">
        <v>39</v>
      </c>
      <c r="P66" s="156"/>
      <c r="Q66" s="153"/>
      <c r="R66" s="153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</row>
    <row r="67" spans="2:29" s="55" customFormat="1" ht="12" customHeight="1">
      <c r="B67" s="75">
        <f>D67+F67+H67+J67+L67</f>
        <v>176966</v>
      </c>
      <c r="C67" s="152"/>
      <c r="D67" s="152"/>
      <c r="E67" s="152"/>
      <c r="F67" s="152">
        <v>176966</v>
      </c>
      <c r="G67" s="152"/>
      <c r="H67" s="152"/>
      <c r="I67" s="152"/>
      <c r="J67" s="152"/>
      <c r="K67" s="152"/>
      <c r="L67" s="152"/>
      <c r="M67" s="152"/>
      <c r="N67" s="154" t="s">
        <v>40</v>
      </c>
      <c r="O67" s="157" t="s">
        <v>41</v>
      </c>
      <c r="P67" s="156"/>
      <c r="Q67" s="153"/>
      <c r="R67" s="153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</row>
    <row r="68" spans="2:29" s="56" customFormat="1" ht="12" customHeight="1">
      <c r="B68" s="80">
        <f>D68+F68+H68+J68+L68</f>
        <v>135805</v>
      </c>
      <c r="C68" s="158"/>
      <c r="D68" s="158">
        <f>AA42-D44-D50-D61</f>
        <v>0</v>
      </c>
      <c r="E68" s="158"/>
      <c r="F68" s="158">
        <f>Y42-F44-F50-F61-F69</f>
        <v>19526</v>
      </c>
      <c r="G68" s="158"/>
      <c r="H68" s="158">
        <f>W42-H44-H50-H61</f>
        <v>0</v>
      </c>
      <c r="I68" s="158"/>
      <c r="J68" s="158">
        <f>U42-J44-J50-J61</f>
        <v>23996</v>
      </c>
      <c r="K68" s="158"/>
      <c r="L68" s="158">
        <f>S42-L44-L50-L61</f>
        <v>92283</v>
      </c>
      <c r="M68" s="158"/>
      <c r="N68" s="160" t="s">
        <v>42</v>
      </c>
      <c r="O68" s="161" t="s">
        <v>43</v>
      </c>
      <c r="P68" s="162"/>
      <c r="Q68" s="159"/>
      <c r="R68" s="159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2:60" s="46" customFormat="1" ht="12" customHeight="1" thickBot="1">
      <c r="B69" s="83">
        <f>D69+F69+H69+J69+L69</f>
        <v>161017</v>
      </c>
      <c r="C69" s="84"/>
      <c r="D69" s="83"/>
      <c r="E69" s="84"/>
      <c r="F69" s="83">
        <v>161017</v>
      </c>
      <c r="G69" s="84"/>
      <c r="H69" s="83"/>
      <c r="I69" s="84"/>
      <c r="J69" s="83"/>
      <c r="K69" s="84"/>
      <c r="L69" s="83"/>
      <c r="M69" s="84"/>
      <c r="N69" s="85" t="s">
        <v>44</v>
      </c>
      <c r="O69" s="85" t="s">
        <v>45</v>
      </c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2:29" s="47" customFormat="1" ht="21" customHeight="1">
      <c r="B70" s="86" t="s">
        <v>46</v>
      </c>
      <c r="C70" s="86"/>
      <c r="D70" s="87"/>
      <c r="E70" s="88"/>
      <c r="F70" s="88"/>
      <c r="G70" s="88"/>
      <c r="H70" s="88"/>
      <c r="I70" s="88"/>
      <c r="J70" s="88"/>
      <c r="K70" s="88"/>
      <c r="L70" s="89"/>
      <c r="M70" s="88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</row>
    <row r="71" spans="2:29" s="47" customFormat="1" ht="3.7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1"/>
      <c r="O71" s="92"/>
      <c r="P71" s="93"/>
      <c r="Q71" s="93"/>
      <c r="R71" s="94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2:29" s="47" customFormat="1" ht="12.75">
      <c r="B72" s="95" t="s">
        <v>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8" t="s">
        <v>6</v>
      </c>
      <c r="O72" s="99"/>
      <c r="P72" s="100" t="s">
        <v>96</v>
      </c>
      <c r="Q72" s="100"/>
      <c r="R72" s="101"/>
      <c r="S72" s="95" t="s">
        <v>35</v>
      </c>
      <c r="T72" s="96"/>
      <c r="U72" s="96"/>
      <c r="V72" s="96"/>
      <c r="W72" s="96"/>
      <c r="X72" s="96"/>
      <c r="Y72" s="96"/>
      <c r="Z72" s="96"/>
      <c r="AA72" s="96"/>
      <c r="AB72" s="96"/>
      <c r="AC72" s="95"/>
    </row>
    <row r="73" spans="2:29" s="47" customFormat="1" ht="2.25" customHeight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6"/>
      <c r="O73" s="97"/>
      <c r="P73" s="96"/>
      <c r="Q73" s="96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2:29" s="47" customFormat="1" ht="12.75">
      <c r="B74" s="102" t="s">
        <v>8</v>
      </c>
      <c r="C74" s="103"/>
      <c r="D74" s="104" t="s">
        <v>9</v>
      </c>
      <c r="E74" s="103"/>
      <c r="F74" s="104" t="s">
        <v>10</v>
      </c>
      <c r="G74" s="103"/>
      <c r="H74" s="104" t="s">
        <v>11</v>
      </c>
      <c r="I74" s="105"/>
      <c r="J74" s="104" t="s">
        <v>12</v>
      </c>
      <c r="K74" s="105"/>
      <c r="L74" s="104" t="s">
        <v>13</v>
      </c>
      <c r="M74" s="105"/>
      <c r="N74" s="102"/>
      <c r="O74" s="106"/>
      <c r="P74" s="102" t="s">
        <v>97</v>
      </c>
      <c r="Q74" s="102"/>
      <c r="R74" s="101"/>
      <c r="S74" s="104" t="s">
        <v>13</v>
      </c>
      <c r="T74" s="103"/>
      <c r="U74" s="104" t="s">
        <v>12</v>
      </c>
      <c r="V74" s="103"/>
      <c r="W74" s="104" t="s">
        <v>11</v>
      </c>
      <c r="X74" s="103"/>
      <c r="Y74" s="104" t="s">
        <v>10</v>
      </c>
      <c r="Z74" s="105"/>
      <c r="AA74" s="104" t="s">
        <v>9</v>
      </c>
      <c r="AB74" s="105"/>
      <c r="AC74" s="102" t="s">
        <v>8</v>
      </c>
    </row>
    <row r="75" spans="2:29" s="47" customFormat="1" ht="2.25" customHeight="1">
      <c r="B75" s="106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2"/>
      <c r="O75" s="106"/>
      <c r="P75" s="102"/>
      <c r="Q75" s="102"/>
      <c r="R75" s="65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6"/>
    </row>
    <row r="76" spans="2:29" s="47" customFormat="1" ht="12.75">
      <c r="B76" s="107" t="s">
        <v>14</v>
      </c>
      <c r="C76" s="103"/>
      <c r="D76" s="108" t="s">
        <v>15</v>
      </c>
      <c r="E76" s="109"/>
      <c r="F76" s="108" t="s">
        <v>16</v>
      </c>
      <c r="G76" s="103"/>
      <c r="H76" s="110" t="s">
        <v>17</v>
      </c>
      <c r="I76" s="111"/>
      <c r="J76" s="104" t="s">
        <v>18</v>
      </c>
      <c r="K76" s="111"/>
      <c r="L76" s="104" t="s">
        <v>19</v>
      </c>
      <c r="M76" s="111"/>
      <c r="N76" s="102"/>
      <c r="O76" s="106"/>
      <c r="P76" s="102"/>
      <c r="Q76" s="102"/>
      <c r="R76" s="65"/>
      <c r="S76" s="104" t="s">
        <v>19</v>
      </c>
      <c r="T76" s="103"/>
      <c r="U76" s="104" t="s">
        <v>18</v>
      </c>
      <c r="V76" s="109"/>
      <c r="W76" s="110" t="s">
        <v>17</v>
      </c>
      <c r="X76" s="103"/>
      <c r="Y76" s="108" t="s">
        <v>16</v>
      </c>
      <c r="Z76" s="105"/>
      <c r="AA76" s="108" t="s">
        <v>15</v>
      </c>
      <c r="AB76" s="105"/>
      <c r="AC76" s="107" t="s">
        <v>14</v>
      </c>
    </row>
    <row r="77" spans="2:29" s="47" customFormat="1" ht="12.75">
      <c r="B77" s="112" t="s">
        <v>20</v>
      </c>
      <c r="C77" s="109"/>
      <c r="D77" s="108"/>
      <c r="E77" s="109"/>
      <c r="F77" s="108"/>
      <c r="G77" s="109"/>
      <c r="H77" s="108" t="s">
        <v>21</v>
      </c>
      <c r="I77" s="111"/>
      <c r="J77" s="108" t="s">
        <v>22</v>
      </c>
      <c r="K77" s="111"/>
      <c r="L77" s="108" t="s">
        <v>23</v>
      </c>
      <c r="M77" s="111"/>
      <c r="N77" s="100"/>
      <c r="O77" s="113"/>
      <c r="P77" s="100"/>
      <c r="Q77" s="100"/>
      <c r="R77" s="114"/>
      <c r="S77" s="108" t="s">
        <v>23</v>
      </c>
      <c r="T77" s="109"/>
      <c r="U77" s="108" t="s">
        <v>22</v>
      </c>
      <c r="V77" s="109"/>
      <c r="W77" s="108" t="s">
        <v>21</v>
      </c>
      <c r="X77" s="109"/>
      <c r="Y77" s="108"/>
      <c r="Z77" s="111"/>
      <c r="AA77" s="108"/>
      <c r="AB77" s="111"/>
      <c r="AC77" s="112" t="s">
        <v>20</v>
      </c>
    </row>
    <row r="78" spans="2:29" s="47" customFormat="1" ht="12.75">
      <c r="B78" s="112"/>
      <c r="C78" s="109"/>
      <c r="D78" s="108"/>
      <c r="E78" s="109"/>
      <c r="F78" s="108"/>
      <c r="G78" s="109"/>
      <c r="H78" s="108" t="s">
        <v>24</v>
      </c>
      <c r="I78" s="111"/>
      <c r="J78" s="108"/>
      <c r="K78" s="111"/>
      <c r="L78" s="108" t="s">
        <v>25</v>
      </c>
      <c r="M78" s="111"/>
      <c r="N78" s="100"/>
      <c r="O78" s="113"/>
      <c r="P78" s="100"/>
      <c r="Q78" s="100"/>
      <c r="R78" s="114"/>
      <c r="S78" s="108" t="s">
        <v>25</v>
      </c>
      <c r="T78" s="109"/>
      <c r="U78" s="108"/>
      <c r="V78" s="109"/>
      <c r="W78" s="108" t="s">
        <v>24</v>
      </c>
      <c r="X78" s="109"/>
      <c r="Y78" s="108"/>
      <c r="Z78" s="111"/>
      <c r="AA78" s="108"/>
      <c r="AB78" s="111"/>
      <c r="AC78" s="112"/>
    </row>
    <row r="79" spans="2:29" s="47" customFormat="1" ht="2.25" customHeight="1">
      <c r="B79" s="115"/>
      <c r="C79" s="116"/>
      <c r="D79" s="117"/>
      <c r="E79" s="116"/>
      <c r="F79" s="117"/>
      <c r="G79" s="116"/>
      <c r="H79" s="117"/>
      <c r="I79" s="116"/>
      <c r="J79" s="117"/>
      <c r="K79" s="116"/>
      <c r="L79" s="117"/>
      <c r="M79" s="116"/>
      <c r="N79" s="118"/>
      <c r="O79" s="118"/>
      <c r="P79" s="118"/>
      <c r="Q79" s="118"/>
      <c r="R79" s="118"/>
      <c r="S79" s="115"/>
      <c r="T79" s="116"/>
      <c r="U79" s="117"/>
      <c r="V79" s="116"/>
      <c r="W79" s="117"/>
      <c r="X79" s="116"/>
      <c r="Y79" s="117"/>
      <c r="Z79" s="116"/>
      <c r="AA79" s="117"/>
      <c r="AB79" s="116"/>
      <c r="AC79" s="117"/>
    </row>
    <row r="80" spans="2:60" s="37" customFormat="1" ht="12" customHeight="1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63" t="s">
        <v>38</v>
      </c>
      <c r="O80" s="164" t="s">
        <v>39</v>
      </c>
      <c r="P80" s="165"/>
      <c r="Q80" s="166"/>
      <c r="R80" s="143"/>
      <c r="S80" s="142">
        <f>L66</f>
        <v>183107</v>
      </c>
      <c r="T80" s="142"/>
      <c r="U80" s="142">
        <f>J66</f>
        <v>29449</v>
      </c>
      <c r="V80" s="142"/>
      <c r="W80" s="142">
        <f>H66</f>
        <v>18206</v>
      </c>
      <c r="X80" s="142"/>
      <c r="Y80" s="142">
        <f>F66</f>
        <v>49888</v>
      </c>
      <c r="Z80" s="142"/>
      <c r="AA80" s="142">
        <f>D66</f>
        <v>516</v>
      </c>
      <c r="AB80" s="142"/>
      <c r="AC80" s="142">
        <f aca="true" t="shared" si="0" ref="AC80:AC86">S80+U80+W80+Y80+AA80</f>
        <v>281166</v>
      </c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2:29" s="47" customFormat="1" ht="12" customHeight="1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63" t="s">
        <v>40</v>
      </c>
      <c r="O81" s="164" t="s">
        <v>41</v>
      </c>
      <c r="P81" s="165"/>
      <c r="Q81" s="166"/>
      <c r="R81" s="143"/>
      <c r="S81" s="142">
        <f>L67</f>
        <v>0</v>
      </c>
      <c r="T81" s="142"/>
      <c r="U81" s="142">
        <f>J67</f>
        <v>0</v>
      </c>
      <c r="V81" s="142"/>
      <c r="W81" s="142">
        <f>H67</f>
        <v>0</v>
      </c>
      <c r="X81" s="142"/>
      <c r="Y81" s="142">
        <f>F67</f>
        <v>176966</v>
      </c>
      <c r="Z81" s="142"/>
      <c r="AA81" s="142">
        <f>D67</f>
        <v>0</v>
      </c>
      <c r="AB81" s="142"/>
      <c r="AC81" s="142">
        <f t="shared" si="0"/>
        <v>176966</v>
      </c>
    </row>
    <row r="82" spans="2:29" s="47" customFormat="1" ht="12" customHeight="1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67" t="s">
        <v>42</v>
      </c>
      <c r="O82" s="168" t="s">
        <v>43</v>
      </c>
      <c r="P82" s="169"/>
      <c r="Q82" s="166"/>
      <c r="R82" s="143"/>
      <c r="S82" s="170">
        <f>L68</f>
        <v>92283</v>
      </c>
      <c r="T82" s="170"/>
      <c r="U82" s="170">
        <f>J68</f>
        <v>23996</v>
      </c>
      <c r="V82" s="170"/>
      <c r="W82" s="170">
        <f>H68</f>
        <v>0</v>
      </c>
      <c r="X82" s="170"/>
      <c r="Y82" s="170">
        <f>F68</f>
        <v>19526</v>
      </c>
      <c r="Z82" s="170"/>
      <c r="AA82" s="170">
        <f>D68</f>
        <v>0</v>
      </c>
      <c r="AB82" s="170"/>
      <c r="AC82" s="170">
        <f t="shared" si="0"/>
        <v>135805</v>
      </c>
    </row>
    <row r="83" spans="2:29" s="48" customFormat="1" ht="12" customHeight="1">
      <c r="B83" s="129"/>
      <c r="C83" s="128"/>
      <c r="D83" s="129"/>
      <c r="E83" s="123"/>
      <c r="F83" s="129"/>
      <c r="G83" s="123"/>
      <c r="H83" s="129"/>
      <c r="I83" s="123"/>
      <c r="J83" s="129"/>
      <c r="K83" s="123"/>
      <c r="L83" s="129"/>
      <c r="M83" s="123"/>
      <c r="N83" s="130" t="s">
        <v>44</v>
      </c>
      <c r="O83" s="130" t="s">
        <v>45</v>
      </c>
      <c r="P83" s="171"/>
      <c r="Q83" s="129"/>
      <c r="R83" s="128"/>
      <c r="S83" s="129">
        <f>L69</f>
        <v>0</v>
      </c>
      <c r="T83" s="128"/>
      <c r="U83" s="129">
        <f>J69</f>
        <v>0</v>
      </c>
      <c r="V83" s="128"/>
      <c r="W83" s="129">
        <f>H69</f>
        <v>0</v>
      </c>
      <c r="X83" s="128"/>
      <c r="Y83" s="129">
        <f>F69</f>
        <v>161017</v>
      </c>
      <c r="Z83" s="128"/>
      <c r="AA83" s="129">
        <f>D69</f>
        <v>0</v>
      </c>
      <c r="AB83" s="128"/>
      <c r="AC83" s="129">
        <f t="shared" si="0"/>
        <v>161017</v>
      </c>
    </row>
    <row r="84" spans="2:29" s="1" customFormat="1" ht="12" customHeight="1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32" t="s">
        <v>36</v>
      </c>
      <c r="O84" s="132" t="s">
        <v>37</v>
      </c>
      <c r="P84" s="132"/>
      <c r="Q84" s="166"/>
      <c r="R84" s="143"/>
      <c r="S84" s="142">
        <f>S85+S86</f>
        <v>0</v>
      </c>
      <c r="T84" s="142"/>
      <c r="U84" s="142">
        <f>U85+U86</f>
        <v>0</v>
      </c>
      <c r="V84" s="142"/>
      <c r="W84" s="142">
        <f>W85+W86</f>
        <v>0</v>
      </c>
      <c r="X84" s="142"/>
      <c r="Y84" s="142">
        <f>Y85+Y86</f>
        <v>537591</v>
      </c>
      <c r="Z84" s="142"/>
      <c r="AA84" s="142">
        <f>AA85+AA86</f>
        <v>0</v>
      </c>
      <c r="AB84" s="142"/>
      <c r="AC84" s="142">
        <f t="shared" si="0"/>
        <v>537591</v>
      </c>
    </row>
    <row r="85" spans="2:29" s="37" customFormat="1" ht="12" customHeight="1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63" t="s">
        <v>115</v>
      </c>
      <c r="O85" s="164"/>
      <c r="P85" s="172" t="s">
        <v>116</v>
      </c>
      <c r="Q85" s="166"/>
      <c r="R85" s="143"/>
      <c r="S85" s="142">
        <v>0</v>
      </c>
      <c r="T85" s="142"/>
      <c r="U85" s="142">
        <v>0</v>
      </c>
      <c r="V85" s="142"/>
      <c r="W85" s="142">
        <v>0</v>
      </c>
      <c r="X85" s="142"/>
      <c r="Y85" s="142">
        <v>420357</v>
      </c>
      <c r="Z85" s="142"/>
      <c r="AA85" s="142">
        <v>0</v>
      </c>
      <c r="AB85" s="142"/>
      <c r="AC85" s="142">
        <f t="shared" si="0"/>
        <v>420357</v>
      </c>
    </row>
    <row r="86" spans="2:29" s="37" customFormat="1" ht="12" customHeight="1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63" t="s">
        <v>117</v>
      </c>
      <c r="O86" s="164"/>
      <c r="P86" s="172" t="s">
        <v>150</v>
      </c>
      <c r="Q86" s="166"/>
      <c r="R86" s="143"/>
      <c r="S86" s="142">
        <f>S88+S89</f>
        <v>0</v>
      </c>
      <c r="T86" s="142"/>
      <c r="U86" s="142">
        <f>U88+U89</f>
        <v>0</v>
      </c>
      <c r="V86" s="142"/>
      <c r="W86" s="142">
        <f>W88+W89</f>
        <v>0</v>
      </c>
      <c r="X86" s="142"/>
      <c r="Y86" s="142">
        <f>Y88+Y89</f>
        <v>117234</v>
      </c>
      <c r="Z86" s="142"/>
      <c r="AA86" s="142">
        <f>AA88+AA89</f>
        <v>0</v>
      </c>
      <c r="AB86" s="142"/>
      <c r="AC86" s="142">
        <f t="shared" si="0"/>
        <v>117234</v>
      </c>
    </row>
    <row r="87" spans="2:29" s="37" customFormat="1" ht="12" customHeight="1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63"/>
      <c r="O87" s="164"/>
      <c r="P87" s="173" t="s">
        <v>151</v>
      </c>
      <c r="Q87" s="166"/>
      <c r="R87" s="143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</row>
    <row r="88" spans="2:29" s="41" customFormat="1" ht="12" customHeight="1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74" t="s">
        <v>120</v>
      </c>
      <c r="O88" s="175"/>
      <c r="P88" s="176" t="s">
        <v>121</v>
      </c>
      <c r="Q88" s="177"/>
      <c r="R88" s="138"/>
      <c r="S88" s="137">
        <v>0</v>
      </c>
      <c r="T88" s="137"/>
      <c r="U88" s="137">
        <v>0</v>
      </c>
      <c r="V88" s="137"/>
      <c r="W88" s="137">
        <v>0</v>
      </c>
      <c r="X88" s="137"/>
      <c r="Y88" s="137">
        <v>98238</v>
      </c>
      <c r="Z88" s="137"/>
      <c r="AA88" s="137">
        <v>0</v>
      </c>
      <c r="AB88" s="137"/>
      <c r="AC88" s="137">
        <f>S88+U88+W88+Y88+AA88</f>
        <v>98238</v>
      </c>
    </row>
    <row r="89" spans="2:29" s="51" customFormat="1" ht="12" customHeight="1">
      <c r="B89" s="140"/>
      <c r="C89" s="70"/>
      <c r="D89" s="140"/>
      <c r="E89" s="68"/>
      <c r="F89" s="140"/>
      <c r="G89" s="68"/>
      <c r="H89" s="140"/>
      <c r="I89" s="68"/>
      <c r="J89" s="140"/>
      <c r="K89" s="68"/>
      <c r="L89" s="140"/>
      <c r="M89" s="68"/>
      <c r="N89" s="141" t="s">
        <v>122</v>
      </c>
      <c r="O89" s="141"/>
      <c r="P89" s="141" t="s">
        <v>152</v>
      </c>
      <c r="Q89" s="140"/>
      <c r="R89" s="70"/>
      <c r="S89" s="140">
        <v>0</v>
      </c>
      <c r="T89" s="70"/>
      <c r="U89" s="140">
        <v>0</v>
      </c>
      <c r="V89" s="70"/>
      <c r="W89" s="140">
        <v>0</v>
      </c>
      <c r="X89" s="70"/>
      <c r="Y89" s="140">
        <v>18996</v>
      </c>
      <c r="Z89" s="70"/>
      <c r="AA89" s="140">
        <v>0</v>
      </c>
      <c r="AB89" s="70"/>
      <c r="AC89" s="140">
        <f>S89+U89+W89+Y89+AA89</f>
        <v>18996</v>
      </c>
    </row>
    <row r="90" spans="2:29" s="39" customFormat="1" ht="12" customHeight="1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32" t="s">
        <v>124</v>
      </c>
      <c r="O90" s="132" t="s">
        <v>153</v>
      </c>
      <c r="P90" s="132"/>
      <c r="Q90" s="166"/>
      <c r="R90" s="143"/>
      <c r="S90" s="142">
        <f>S92+S93</f>
        <v>0</v>
      </c>
      <c r="T90" s="142"/>
      <c r="U90" s="142">
        <f>U92+U93</f>
        <v>0</v>
      </c>
      <c r="V90" s="142"/>
      <c r="W90" s="142">
        <f>W92+W93</f>
        <v>106571</v>
      </c>
      <c r="X90" s="142"/>
      <c r="Y90" s="142">
        <f>Y92+Y93</f>
        <v>0</v>
      </c>
      <c r="Z90" s="142"/>
      <c r="AA90" s="142">
        <f>AA92+AA93</f>
        <v>0</v>
      </c>
      <c r="AB90" s="142"/>
      <c r="AC90" s="142">
        <f>S90+U90+W90+Y90+AA90</f>
        <v>106571</v>
      </c>
    </row>
    <row r="91" spans="2:29" s="39" customFormat="1" ht="12" customHeight="1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32"/>
      <c r="O91" s="178" t="s">
        <v>154</v>
      </c>
      <c r="P91" s="132"/>
      <c r="Q91" s="166"/>
      <c r="R91" s="143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</row>
    <row r="92" spans="2:29" s="54" customFormat="1" ht="12" customHeight="1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74" t="s">
        <v>127</v>
      </c>
      <c r="O92" s="175"/>
      <c r="P92" s="176" t="s">
        <v>128</v>
      </c>
      <c r="Q92" s="177"/>
      <c r="R92" s="138"/>
      <c r="S92" s="137">
        <v>0</v>
      </c>
      <c r="T92" s="137"/>
      <c r="U92" s="137">
        <v>0</v>
      </c>
      <c r="V92" s="137"/>
      <c r="W92" s="137">
        <v>94212</v>
      </c>
      <c r="X92" s="137"/>
      <c r="Y92" s="137">
        <v>0</v>
      </c>
      <c r="Z92" s="137"/>
      <c r="AA92" s="137">
        <v>0</v>
      </c>
      <c r="AB92" s="137"/>
      <c r="AC92" s="137">
        <f aca="true" t="shared" si="1" ref="AC92:AC100">S92+U92+W92+Y92+AA92</f>
        <v>94212</v>
      </c>
    </row>
    <row r="93" spans="2:29" s="51" customFormat="1" ht="12" customHeight="1">
      <c r="B93" s="140"/>
      <c r="C93" s="70"/>
      <c r="D93" s="140"/>
      <c r="E93" s="68"/>
      <c r="F93" s="140"/>
      <c r="G93" s="68"/>
      <c r="H93" s="140"/>
      <c r="I93" s="68"/>
      <c r="J93" s="140"/>
      <c r="K93" s="68"/>
      <c r="L93" s="140"/>
      <c r="M93" s="68"/>
      <c r="N93" s="141" t="s">
        <v>138</v>
      </c>
      <c r="O93" s="141"/>
      <c r="P93" s="141" t="s">
        <v>155</v>
      </c>
      <c r="Q93" s="140"/>
      <c r="R93" s="70"/>
      <c r="S93" s="140">
        <v>0</v>
      </c>
      <c r="T93" s="70"/>
      <c r="U93" s="140">
        <v>0</v>
      </c>
      <c r="V93" s="70"/>
      <c r="W93" s="140">
        <v>12359</v>
      </c>
      <c r="X93" s="70"/>
      <c r="Y93" s="140">
        <v>0</v>
      </c>
      <c r="Z93" s="70"/>
      <c r="AA93" s="140">
        <v>0</v>
      </c>
      <c r="AB93" s="70"/>
      <c r="AC93" s="140">
        <f t="shared" si="1"/>
        <v>12359</v>
      </c>
    </row>
    <row r="94" spans="2:29" s="47" customFormat="1" ht="12" customHeight="1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32" t="s">
        <v>141</v>
      </c>
      <c r="O94" s="132" t="s">
        <v>142</v>
      </c>
      <c r="P94" s="132"/>
      <c r="Q94" s="166"/>
      <c r="R94" s="143"/>
      <c r="S94" s="142">
        <f>S95+S96</f>
        <v>0</v>
      </c>
      <c r="T94" s="142"/>
      <c r="U94" s="142">
        <f>U95+U96</f>
        <v>0</v>
      </c>
      <c r="V94" s="142"/>
      <c r="W94" s="142">
        <f>W95+W96</f>
        <v>-11896</v>
      </c>
      <c r="X94" s="142"/>
      <c r="Y94" s="142">
        <f>Y95+Y96</f>
        <v>0</v>
      </c>
      <c r="Z94" s="142"/>
      <c r="AA94" s="142">
        <f>AA95+AA96</f>
        <v>0</v>
      </c>
      <c r="AB94" s="142"/>
      <c r="AC94" s="142">
        <f t="shared" si="1"/>
        <v>-11896</v>
      </c>
    </row>
    <row r="95" spans="2:60" s="42" customFormat="1" ht="12" customHeight="1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74" t="s">
        <v>101</v>
      </c>
      <c r="O95" s="175"/>
      <c r="P95" s="176" t="s">
        <v>143</v>
      </c>
      <c r="Q95" s="177"/>
      <c r="R95" s="138"/>
      <c r="S95" s="137">
        <v>0</v>
      </c>
      <c r="T95" s="137"/>
      <c r="U95" s="137">
        <v>0</v>
      </c>
      <c r="V95" s="137"/>
      <c r="W95" s="137">
        <v>-5136</v>
      </c>
      <c r="X95" s="137"/>
      <c r="Y95" s="137">
        <v>0</v>
      </c>
      <c r="Z95" s="137"/>
      <c r="AA95" s="137">
        <v>0</v>
      </c>
      <c r="AB95" s="137"/>
      <c r="AC95" s="137">
        <f t="shared" si="1"/>
        <v>-5136</v>
      </c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</row>
    <row r="96" spans="2:29" s="51" customFormat="1" ht="12" customHeight="1">
      <c r="B96" s="140"/>
      <c r="C96" s="70"/>
      <c r="D96" s="140"/>
      <c r="E96" s="68"/>
      <c r="F96" s="140"/>
      <c r="G96" s="68"/>
      <c r="H96" s="140"/>
      <c r="I96" s="68"/>
      <c r="J96" s="140"/>
      <c r="K96" s="68"/>
      <c r="L96" s="140"/>
      <c r="M96" s="68"/>
      <c r="N96" s="141" t="s">
        <v>148</v>
      </c>
      <c r="O96" s="141"/>
      <c r="P96" s="141" t="s">
        <v>149</v>
      </c>
      <c r="Q96" s="140"/>
      <c r="R96" s="70"/>
      <c r="S96" s="140">
        <v>0</v>
      </c>
      <c r="T96" s="70"/>
      <c r="U96" s="140">
        <v>0</v>
      </c>
      <c r="V96" s="70"/>
      <c r="W96" s="140">
        <v>-6760</v>
      </c>
      <c r="X96" s="70"/>
      <c r="Y96" s="140">
        <v>0</v>
      </c>
      <c r="Z96" s="70"/>
      <c r="AA96" s="140">
        <v>0</v>
      </c>
      <c r="AB96" s="70"/>
      <c r="AC96" s="140">
        <f t="shared" si="1"/>
        <v>-6760</v>
      </c>
    </row>
    <row r="97" spans="2:29" s="47" customFormat="1" ht="12" customHeight="1">
      <c r="B97" s="142">
        <f>D97+F97+H97+J97+L97</f>
        <v>352447</v>
      </c>
      <c r="C97" s="142"/>
      <c r="D97" s="142">
        <f>D98+D99+D100+D102+D104</f>
        <v>131</v>
      </c>
      <c r="E97" s="142"/>
      <c r="F97" s="142">
        <f>F98+F99+F100+F102+F104</f>
        <v>38656</v>
      </c>
      <c r="G97" s="142"/>
      <c r="H97" s="142">
        <f>H98+H99+H100+H102+H104</f>
        <v>18808</v>
      </c>
      <c r="I97" s="142"/>
      <c r="J97" s="142">
        <f>J98+J99+J100+J102+J104</f>
        <v>184359</v>
      </c>
      <c r="K97" s="142"/>
      <c r="L97" s="142">
        <f>L98+L99+L100+L102+L104</f>
        <v>110493</v>
      </c>
      <c r="M97" s="142"/>
      <c r="N97" s="132" t="s">
        <v>55</v>
      </c>
      <c r="O97" s="132" t="s">
        <v>56</v>
      </c>
      <c r="P97" s="132"/>
      <c r="Q97" s="166"/>
      <c r="R97" s="143"/>
      <c r="S97" s="142">
        <f>S98+S99+S100+S102+S104</f>
        <v>39329</v>
      </c>
      <c r="T97" s="142"/>
      <c r="U97" s="142">
        <f>U98+U99+U100+U102+U104</f>
        <v>193083</v>
      </c>
      <c r="V97" s="142"/>
      <c r="W97" s="142">
        <f>W98+W99+W100+W102+W104</f>
        <v>12853</v>
      </c>
      <c r="X97" s="142"/>
      <c r="Y97" s="142">
        <f>Y98+Y99+Y100+Y102+Y104</f>
        <v>74782</v>
      </c>
      <c r="Z97" s="142"/>
      <c r="AA97" s="142">
        <f>AA98+AA99+AA100+AA102+AA104</f>
        <v>688</v>
      </c>
      <c r="AB97" s="142"/>
      <c r="AC97" s="142">
        <f t="shared" si="1"/>
        <v>320735</v>
      </c>
    </row>
    <row r="98" spans="2:29" s="51" customFormat="1" ht="12" customHeight="1">
      <c r="B98" s="137">
        <f>D98+F98+H98+J98+L98</f>
        <v>268655</v>
      </c>
      <c r="C98" s="137"/>
      <c r="D98" s="137">
        <v>131</v>
      </c>
      <c r="E98" s="137"/>
      <c r="F98" s="137">
        <v>37783</v>
      </c>
      <c r="G98" s="137"/>
      <c r="H98" s="137">
        <v>18796</v>
      </c>
      <c r="I98" s="137"/>
      <c r="J98" s="137">
        <v>151942</v>
      </c>
      <c r="K98" s="137"/>
      <c r="L98" s="137">
        <v>60003</v>
      </c>
      <c r="M98" s="137"/>
      <c r="N98" s="174" t="s">
        <v>156</v>
      </c>
      <c r="O98" s="175"/>
      <c r="P98" s="176" t="s">
        <v>157</v>
      </c>
      <c r="Q98" s="177"/>
      <c r="R98" s="138"/>
      <c r="S98" s="137">
        <v>9362</v>
      </c>
      <c r="T98" s="137"/>
      <c r="U98" s="137">
        <v>177957</v>
      </c>
      <c r="V98" s="137"/>
      <c r="W98" s="137">
        <v>7116</v>
      </c>
      <c r="X98" s="137"/>
      <c r="Y98" s="137">
        <v>34719</v>
      </c>
      <c r="Z98" s="137"/>
      <c r="AA98" s="137">
        <v>640</v>
      </c>
      <c r="AB98" s="137"/>
      <c r="AC98" s="137">
        <f t="shared" si="1"/>
        <v>229794</v>
      </c>
    </row>
    <row r="99" spans="2:29" s="51" customFormat="1" ht="12" customHeight="1">
      <c r="B99" s="137">
        <f>D99+F99+H99+J99+L99</f>
        <v>65014</v>
      </c>
      <c r="C99" s="137"/>
      <c r="D99" s="137">
        <v>0</v>
      </c>
      <c r="E99" s="137"/>
      <c r="F99" s="137">
        <v>0</v>
      </c>
      <c r="G99" s="137"/>
      <c r="H99" s="137">
        <v>0</v>
      </c>
      <c r="I99" s="137"/>
      <c r="J99" s="137">
        <v>16266</v>
      </c>
      <c r="K99" s="137"/>
      <c r="L99" s="137">
        <v>48748</v>
      </c>
      <c r="M99" s="137"/>
      <c r="N99" s="174" t="s">
        <v>158</v>
      </c>
      <c r="O99" s="175"/>
      <c r="P99" s="176" t="s">
        <v>159</v>
      </c>
      <c r="Q99" s="177"/>
      <c r="R99" s="138"/>
      <c r="S99" s="137">
        <v>26928</v>
      </c>
      <c r="T99" s="137"/>
      <c r="U99" s="137">
        <v>14542</v>
      </c>
      <c r="V99" s="137"/>
      <c r="W99" s="137">
        <v>5458</v>
      </c>
      <c r="X99" s="137"/>
      <c r="Y99" s="137">
        <v>23576</v>
      </c>
      <c r="Z99" s="137"/>
      <c r="AA99" s="137">
        <v>48</v>
      </c>
      <c r="AB99" s="137"/>
      <c r="AC99" s="137">
        <f t="shared" si="1"/>
        <v>70552</v>
      </c>
    </row>
    <row r="100" spans="2:29" s="51" customFormat="1" ht="12" customHeight="1">
      <c r="B100" s="137">
        <f>D100+F100+H100+J100+L100</f>
        <v>1489</v>
      </c>
      <c r="C100" s="137"/>
      <c r="D100" s="137">
        <v>0</v>
      </c>
      <c r="E100" s="137"/>
      <c r="F100" s="137">
        <v>0</v>
      </c>
      <c r="G100" s="137"/>
      <c r="H100" s="137">
        <v>0</v>
      </c>
      <c r="I100" s="137"/>
      <c r="J100" s="137">
        <v>22</v>
      </c>
      <c r="K100" s="137"/>
      <c r="L100" s="137">
        <v>1467</v>
      </c>
      <c r="M100" s="137"/>
      <c r="N100" s="174" t="s">
        <v>160</v>
      </c>
      <c r="O100" s="176"/>
      <c r="P100" s="176" t="s">
        <v>161</v>
      </c>
      <c r="Q100" s="177"/>
      <c r="R100" s="138"/>
      <c r="S100" s="137">
        <v>2474</v>
      </c>
      <c r="T100" s="137"/>
      <c r="U100" s="137">
        <v>584</v>
      </c>
      <c r="V100" s="137"/>
      <c r="W100" s="137">
        <v>0</v>
      </c>
      <c r="X100" s="137"/>
      <c r="Y100" s="137">
        <v>0</v>
      </c>
      <c r="Z100" s="137"/>
      <c r="AA100" s="137">
        <v>0</v>
      </c>
      <c r="AB100" s="137"/>
      <c r="AC100" s="137">
        <f t="shared" si="1"/>
        <v>3058</v>
      </c>
    </row>
    <row r="101" spans="2:29" s="51" customFormat="1" ht="12" customHeight="1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79"/>
      <c r="O101" s="180"/>
      <c r="P101" s="180" t="s">
        <v>162</v>
      </c>
      <c r="Q101" s="177"/>
      <c r="R101" s="138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</row>
    <row r="102" spans="2:29" s="51" customFormat="1" ht="12" customHeight="1">
      <c r="B102" s="137">
        <f>D102+F102+H102+J102+L102</f>
        <v>16129</v>
      </c>
      <c r="C102" s="137"/>
      <c r="D102" s="137">
        <v>0</v>
      </c>
      <c r="E102" s="137"/>
      <c r="F102" s="137">
        <v>0</v>
      </c>
      <c r="G102" s="137"/>
      <c r="H102" s="137">
        <v>0</v>
      </c>
      <c r="I102" s="137"/>
      <c r="J102" s="137">
        <v>16129</v>
      </c>
      <c r="K102" s="137"/>
      <c r="L102" s="137">
        <v>0</v>
      </c>
      <c r="M102" s="137"/>
      <c r="N102" s="174" t="s">
        <v>163</v>
      </c>
      <c r="O102" s="176"/>
      <c r="P102" s="176" t="s">
        <v>164</v>
      </c>
      <c r="Q102" s="177"/>
      <c r="R102" s="138"/>
      <c r="S102" s="137">
        <v>552</v>
      </c>
      <c r="T102" s="137"/>
      <c r="U102" s="137">
        <v>0</v>
      </c>
      <c r="V102" s="137"/>
      <c r="W102" s="137">
        <v>0</v>
      </c>
      <c r="X102" s="137"/>
      <c r="Y102" s="137">
        <v>15619</v>
      </c>
      <c r="Z102" s="137"/>
      <c r="AA102" s="137">
        <v>0</v>
      </c>
      <c r="AB102" s="137"/>
      <c r="AC102" s="137">
        <f>S102+U102+W102+Y102+AA102</f>
        <v>16171</v>
      </c>
    </row>
    <row r="103" spans="2:29" s="51" customFormat="1" ht="12" customHeight="1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79"/>
      <c r="O103" s="180"/>
      <c r="P103" s="180" t="s">
        <v>165</v>
      </c>
      <c r="Q103" s="177"/>
      <c r="R103" s="138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</row>
    <row r="104" spans="2:29" s="51" customFormat="1" ht="12" customHeight="1">
      <c r="B104" s="137">
        <f>D104+F104+H104+J104+L104</f>
        <v>1160</v>
      </c>
      <c r="C104" s="137"/>
      <c r="D104" s="137">
        <v>0</v>
      </c>
      <c r="E104" s="137"/>
      <c r="F104" s="137">
        <v>873</v>
      </c>
      <c r="G104" s="137"/>
      <c r="H104" s="137">
        <v>12</v>
      </c>
      <c r="I104" s="137"/>
      <c r="J104" s="137">
        <v>0</v>
      </c>
      <c r="K104" s="137"/>
      <c r="L104" s="137">
        <v>275</v>
      </c>
      <c r="M104" s="137"/>
      <c r="N104" s="174" t="s">
        <v>166</v>
      </c>
      <c r="O104" s="176"/>
      <c r="P104" s="176" t="s">
        <v>167</v>
      </c>
      <c r="Q104" s="177"/>
      <c r="R104" s="138"/>
      <c r="S104" s="137">
        <v>13</v>
      </c>
      <c r="T104" s="137"/>
      <c r="U104" s="137">
        <v>0</v>
      </c>
      <c r="V104" s="137"/>
      <c r="W104" s="137">
        <v>279</v>
      </c>
      <c r="X104" s="137"/>
      <c r="Y104" s="137">
        <v>868</v>
      </c>
      <c r="Z104" s="137"/>
      <c r="AA104" s="137">
        <v>0</v>
      </c>
      <c r="AB104" s="137"/>
      <c r="AC104" s="137">
        <f>S104+U104+W104+Y104+AA104</f>
        <v>1160</v>
      </c>
    </row>
    <row r="105" spans="2:29" s="55" customFormat="1" ht="12" customHeight="1">
      <c r="B105" s="152">
        <f>D105+F105+H105+J105+L105</f>
        <v>1058686</v>
      </c>
      <c r="C105" s="152"/>
      <c r="D105" s="152">
        <f>AA80+AA84+AA90+AA94+AA97-D97</f>
        <v>1073</v>
      </c>
      <c r="E105" s="152"/>
      <c r="F105" s="152">
        <f>Y80+Y81+Y84+Y90+Y94+Y97-F97</f>
        <v>800571</v>
      </c>
      <c r="G105" s="152"/>
      <c r="H105" s="152">
        <f>W80+W84+W90+W94+W97-H97</f>
        <v>106926</v>
      </c>
      <c r="I105" s="152"/>
      <c r="J105" s="152">
        <f>U80+U84+U90+U94+U97-J97</f>
        <v>38173</v>
      </c>
      <c r="K105" s="152"/>
      <c r="L105" s="152">
        <f>S80+S84+S90+S94+S97-L97</f>
        <v>111943</v>
      </c>
      <c r="M105" s="152"/>
      <c r="N105" s="181" t="s">
        <v>257</v>
      </c>
      <c r="O105" s="181" t="s">
        <v>168</v>
      </c>
      <c r="P105" s="182"/>
      <c r="Q105" s="183"/>
      <c r="R105" s="153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</row>
    <row r="106" spans="2:29" s="55" customFormat="1" ht="12" customHeight="1"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84"/>
      <c r="O106" s="184" t="s">
        <v>169</v>
      </c>
      <c r="P106" s="185"/>
      <c r="Q106" s="183"/>
      <c r="R106" s="153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</row>
    <row r="107" spans="2:29" s="56" customFormat="1" ht="12" customHeight="1">
      <c r="B107" s="158">
        <f>D107+F107+H107+J107+L107</f>
        <v>897376</v>
      </c>
      <c r="C107" s="158"/>
      <c r="D107" s="158">
        <f>AA82+AA84+AA90+AA94+AA97-D97</f>
        <v>557</v>
      </c>
      <c r="E107" s="158"/>
      <c r="F107" s="158">
        <f>Y82+Y83+Y84+Y90+Y94+Y97-F97</f>
        <v>754260</v>
      </c>
      <c r="G107" s="158"/>
      <c r="H107" s="158">
        <f>W82+W84+W90+W94+W97-H97</f>
        <v>88720</v>
      </c>
      <c r="I107" s="158"/>
      <c r="J107" s="158">
        <f>U82+U84+U90+U94+U97-J97</f>
        <v>32720</v>
      </c>
      <c r="K107" s="158"/>
      <c r="L107" s="158">
        <f>S82+S84+S90+S94+S97-L97</f>
        <v>21119</v>
      </c>
      <c r="M107" s="158"/>
      <c r="N107" s="186" t="s">
        <v>258</v>
      </c>
      <c r="O107" s="186" t="s">
        <v>170</v>
      </c>
      <c r="P107" s="187"/>
      <c r="Q107" s="188"/>
      <c r="R107" s="159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2:60" s="46" customFormat="1" ht="12" customHeight="1" thickBot="1">
      <c r="B108" s="83"/>
      <c r="C108" s="84"/>
      <c r="D108" s="83"/>
      <c r="E108" s="84"/>
      <c r="F108" s="83"/>
      <c r="G108" s="84"/>
      <c r="H108" s="83"/>
      <c r="I108" s="84"/>
      <c r="J108" s="83"/>
      <c r="K108" s="84"/>
      <c r="L108" s="83"/>
      <c r="M108" s="84"/>
      <c r="N108" s="85"/>
      <c r="O108" s="85" t="s">
        <v>171</v>
      </c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2:29" s="47" customFormat="1" ht="21" customHeight="1">
      <c r="B109" s="86" t="s">
        <v>48</v>
      </c>
      <c r="C109" s="86"/>
      <c r="D109" s="87"/>
      <c r="E109" s="88"/>
      <c r="F109" s="88"/>
      <c r="G109" s="88"/>
      <c r="H109" s="88"/>
      <c r="I109" s="88"/>
      <c r="J109" s="88"/>
      <c r="K109" s="88"/>
      <c r="L109" s="89"/>
      <c r="M109" s="88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</row>
    <row r="110" spans="2:29" s="47" customFormat="1" ht="3.75" customHeight="1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  <c r="O110" s="92"/>
      <c r="P110" s="93"/>
      <c r="Q110" s="93"/>
      <c r="R110" s="94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</row>
    <row r="111" spans="2:29" s="47" customFormat="1" ht="12.75">
      <c r="B111" s="95" t="s">
        <v>7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8" t="s">
        <v>6</v>
      </c>
      <c r="O111" s="99"/>
      <c r="P111" s="100" t="s">
        <v>96</v>
      </c>
      <c r="Q111" s="100"/>
      <c r="R111" s="101"/>
      <c r="S111" s="95" t="s">
        <v>35</v>
      </c>
      <c r="T111" s="96"/>
      <c r="U111" s="96"/>
      <c r="V111" s="96"/>
      <c r="W111" s="96"/>
      <c r="X111" s="96"/>
      <c r="Y111" s="96"/>
      <c r="Z111" s="96"/>
      <c r="AA111" s="96"/>
      <c r="AB111" s="96"/>
      <c r="AC111" s="95"/>
    </row>
    <row r="112" spans="2:29" s="47" customFormat="1" ht="2.25" customHeight="1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6"/>
      <c r="O112" s="97"/>
      <c r="P112" s="96"/>
      <c r="Q112" s="96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2:29" s="47" customFormat="1" ht="12.75">
      <c r="B113" s="102" t="s">
        <v>8</v>
      </c>
      <c r="C113" s="103"/>
      <c r="D113" s="104" t="s">
        <v>9</v>
      </c>
      <c r="E113" s="103"/>
      <c r="F113" s="104" t="s">
        <v>10</v>
      </c>
      <c r="G113" s="103"/>
      <c r="H113" s="104" t="s">
        <v>11</v>
      </c>
      <c r="I113" s="105"/>
      <c r="J113" s="104" t="s">
        <v>12</v>
      </c>
      <c r="K113" s="105"/>
      <c r="L113" s="104" t="s">
        <v>13</v>
      </c>
      <c r="M113" s="105"/>
      <c r="N113" s="102"/>
      <c r="O113" s="106"/>
      <c r="P113" s="102" t="s">
        <v>97</v>
      </c>
      <c r="Q113" s="102"/>
      <c r="R113" s="101"/>
      <c r="S113" s="104" t="s">
        <v>13</v>
      </c>
      <c r="T113" s="103"/>
      <c r="U113" s="104" t="s">
        <v>12</v>
      </c>
      <c r="V113" s="103"/>
      <c r="W113" s="104" t="s">
        <v>11</v>
      </c>
      <c r="X113" s="103"/>
      <c r="Y113" s="104" t="s">
        <v>10</v>
      </c>
      <c r="Z113" s="105"/>
      <c r="AA113" s="104" t="s">
        <v>9</v>
      </c>
      <c r="AB113" s="105"/>
      <c r="AC113" s="102" t="s">
        <v>8</v>
      </c>
    </row>
    <row r="114" spans="2:29" s="47" customFormat="1" ht="2.25" customHeight="1">
      <c r="B114" s="106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2"/>
      <c r="O114" s="106"/>
      <c r="P114" s="102"/>
      <c r="Q114" s="102"/>
      <c r="R114" s="65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6"/>
    </row>
    <row r="115" spans="2:29" s="47" customFormat="1" ht="12.75">
      <c r="B115" s="107" t="s">
        <v>14</v>
      </c>
      <c r="C115" s="103"/>
      <c r="D115" s="108" t="s">
        <v>15</v>
      </c>
      <c r="E115" s="109"/>
      <c r="F115" s="108" t="s">
        <v>16</v>
      </c>
      <c r="G115" s="103"/>
      <c r="H115" s="110" t="s">
        <v>17</v>
      </c>
      <c r="I115" s="111"/>
      <c r="J115" s="104" t="s">
        <v>18</v>
      </c>
      <c r="K115" s="111"/>
      <c r="L115" s="104" t="s">
        <v>19</v>
      </c>
      <c r="M115" s="111"/>
      <c r="N115" s="102"/>
      <c r="O115" s="106"/>
      <c r="P115" s="102"/>
      <c r="Q115" s="102"/>
      <c r="R115" s="65"/>
      <c r="S115" s="104" t="s">
        <v>19</v>
      </c>
      <c r="T115" s="103"/>
      <c r="U115" s="104" t="s">
        <v>18</v>
      </c>
      <c r="V115" s="109"/>
      <c r="W115" s="110" t="s">
        <v>17</v>
      </c>
      <c r="X115" s="103"/>
      <c r="Y115" s="108" t="s">
        <v>16</v>
      </c>
      <c r="Z115" s="105"/>
      <c r="AA115" s="108" t="s">
        <v>15</v>
      </c>
      <c r="AB115" s="105"/>
      <c r="AC115" s="107" t="s">
        <v>14</v>
      </c>
    </row>
    <row r="116" spans="2:29" s="47" customFormat="1" ht="12.75">
      <c r="B116" s="112" t="s">
        <v>20</v>
      </c>
      <c r="C116" s="109"/>
      <c r="D116" s="108"/>
      <c r="E116" s="109"/>
      <c r="F116" s="108"/>
      <c r="G116" s="109"/>
      <c r="H116" s="108" t="s">
        <v>21</v>
      </c>
      <c r="I116" s="111"/>
      <c r="J116" s="108" t="s">
        <v>22</v>
      </c>
      <c r="K116" s="111"/>
      <c r="L116" s="108" t="s">
        <v>23</v>
      </c>
      <c r="M116" s="111"/>
      <c r="N116" s="100"/>
      <c r="O116" s="113"/>
      <c r="P116" s="100"/>
      <c r="Q116" s="100"/>
      <c r="R116" s="114"/>
      <c r="S116" s="108" t="s">
        <v>23</v>
      </c>
      <c r="T116" s="109"/>
      <c r="U116" s="108" t="s">
        <v>22</v>
      </c>
      <c r="V116" s="109"/>
      <c r="W116" s="108" t="s">
        <v>21</v>
      </c>
      <c r="X116" s="109"/>
      <c r="Y116" s="108"/>
      <c r="Z116" s="111"/>
      <c r="AA116" s="108"/>
      <c r="AB116" s="111"/>
      <c r="AC116" s="112" t="s">
        <v>20</v>
      </c>
    </row>
    <row r="117" spans="2:29" s="47" customFormat="1" ht="12.75">
      <c r="B117" s="112"/>
      <c r="C117" s="109"/>
      <c r="D117" s="108"/>
      <c r="E117" s="109"/>
      <c r="F117" s="108"/>
      <c r="G117" s="109"/>
      <c r="H117" s="108" t="s">
        <v>24</v>
      </c>
      <c r="I117" s="111"/>
      <c r="J117" s="108"/>
      <c r="K117" s="111"/>
      <c r="L117" s="108" t="s">
        <v>25</v>
      </c>
      <c r="M117" s="111"/>
      <c r="N117" s="100"/>
      <c r="O117" s="113"/>
      <c r="P117" s="100"/>
      <c r="Q117" s="100"/>
      <c r="R117" s="114"/>
      <c r="S117" s="108" t="s">
        <v>25</v>
      </c>
      <c r="T117" s="109"/>
      <c r="U117" s="108"/>
      <c r="V117" s="109"/>
      <c r="W117" s="108" t="s">
        <v>24</v>
      </c>
      <c r="X117" s="109"/>
      <c r="Y117" s="108"/>
      <c r="Z117" s="111"/>
      <c r="AA117" s="108"/>
      <c r="AB117" s="111"/>
      <c r="AC117" s="112"/>
    </row>
    <row r="118" spans="2:29" s="47" customFormat="1" ht="2.25" customHeight="1">
      <c r="B118" s="115"/>
      <c r="C118" s="116"/>
      <c r="D118" s="117"/>
      <c r="E118" s="116"/>
      <c r="F118" s="117"/>
      <c r="G118" s="116"/>
      <c r="H118" s="117"/>
      <c r="I118" s="116"/>
      <c r="J118" s="117"/>
      <c r="K118" s="116"/>
      <c r="L118" s="117"/>
      <c r="M118" s="116"/>
      <c r="N118" s="118"/>
      <c r="O118" s="118"/>
      <c r="P118" s="118"/>
      <c r="Q118" s="118"/>
      <c r="R118" s="118"/>
      <c r="S118" s="115"/>
      <c r="T118" s="116"/>
      <c r="U118" s="117"/>
      <c r="V118" s="116"/>
      <c r="W118" s="117"/>
      <c r="X118" s="116"/>
      <c r="Y118" s="117"/>
      <c r="Z118" s="116"/>
      <c r="AA118" s="117"/>
      <c r="AB118" s="116"/>
      <c r="AC118" s="117"/>
    </row>
    <row r="119" spans="2:29" s="1" customFormat="1" ht="12" customHeight="1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72" t="s">
        <v>172</v>
      </c>
      <c r="O119" s="172" t="s">
        <v>173</v>
      </c>
      <c r="P119" s="164"/>
      <c r="Q119" s="166"/>
      <c r="R119" s="143"/>
      <c r="S119" s="142">
        <f>L105</f>
        <v>111943</v>
      </c>
      <c r="T119" s="142"/>
      <c r="U119" s="142">
        <f>J105</f>
        <v>38173</v>
      </c>
      <c r="V119" s="142"/>
      <c r="W119" s="142">
        <f>H105</f>
        <v>106926</v>
      </c>
      <c r="X119" s="142"/>
      <c r="Y119" s="142">
        <f>F105</f>
        <v>800571</v>
      </c>
      <c r="Z119" s="142"/>
      <c r="AA119" s="142">
        <f>D105</f>
        <v>1073</v>
      </c>
      <c r="AB119" s="142"/>
      <c r="AC119" s="142">
        <f>S119+U119+W119+Y119+AA119</f>
        <v>1058686</v>
      </c>
    </row>
    <row r="120" spans="2:29" s="37" customFormat="1" ht="12" customHeight="1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72" t="s">
        <v>174</v>
      </c>
      <c r="O120" s="172" t="s">
        <v>175</v>
      </c>
      <c r="P120" s="164"/>
      <c r="Q120" s="166"/>
      <c r="R120" s="143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</row>
    <row r="121" spans="2:29" s="37" customFormat="1" ht="12" customHeight="1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89" t="s">
        <v>176</v>
      </c>
      <c r="O121" s="189" t="s">
        <v>177</v>
      </c>
      <c r="P121" s="168"/>
      <c r="Q121" s="166"/>
      <c r="R121" s="143"/>
      <c r="S121" s="170">
        <f>L107</f>
        <v>21119</v>
      </c>
      <c r="T121" s="170"/>
      <c r="U121" s="170">
        <f>J107</f>
        <v>32720</v>
      </c>
      <c r="V121" s="170"/>
      <c r="W121" s="170">
        <f>H107</f>
        <v>88720</v>
      </c>
      <c r="X121" s="170"/>
      <c r="Y121" s="170">
        <f>F107</f>
        <v>754260</v>
      </c>
      <c r="Z121" s="170"/>
      <c r="AA121" s="170">
        <f>D107</f>
        <v>557</v>
      </c>
      <c r="AB121" s="170"/>
      <c r="AC121" s="170">
        <f>S121+U121+W121+Y121+AA121</f>
        <v>897376</v>
      </c>
    </row>
    <row r="122" spans="2:29" s="48" customFormat="1" ht="12" customHeight="1">
      <c r="B122" s="129"/>
      <c r="C122" s="128"/>
      <c r="D122" s="129"/>
      <c r="E122" s="123"/>
      <c r="F122" s="129"/>
      <c r="G122" s="123"/>
      <c r="H122" s="129"/>
      <c r="I122" s="123"/>
      <c r="J122" s="129"/>
      <c r="K122" s="123"/>
      <c r="L122" s="129"/>
      <c r="M122" s="123"/>
      <c r="N122" s="130" t="s">
        <v>178</v>
      </c>
      <c r="O122" s="130" t="s">
        <v>179</v>
      </c>
      <c r="P122" s="171"/>
      <c r="Q122" s="129"/>
      <c r="R122" s="128"/>
      <c r="S122" s="129"/>
      <c r="T122" s="128"/>
      <c r="U122" s="129"/>
      <c r="V122" s="128"/>
      <c r="W122" s="129"/>
      <c r="X122" s="128"/>
      <c r="Y122" s="129"/>
      <c r="Z122" s="128"/>
      <c r="AA122" s="129"/>
      <c r="AB122" s="128"/>
      <c r="AC122" s="129"/>
    </row>
    <row r="123" spans="2:29" s="38" customFormat="1" ht="12" customHeight="1">
      <c r="B123" s="142">
        <f>D123+F123+H123+J123+L123</f>
        <v>116594</v>
      </c>
      <c r="C123" s="142"/>
      <c r="D123" s="142">
        <v>0</v>
      </c>
      <c r="E123" s="142"/>
      <c r="F123" s="142">
        <v>84696</v>
      </c>
      <c r="G123" s="142"/>
      <c r="H123" s="142">
        <v>0</v>
      </c>
      <c r="I123" s="142"/>
      <c r="J123" s="142">
        <v>5788</v>
      </c>
      <c r="K123" s="142"/>
      <c r="L123" s="142">
        <v>26110</v>
      </c>
      <c r="M123" s="142"/>
      <c r="N123" s="132" t="s">
        <v>57</v>
      </c>
      <c r="O123" s="132" t="s">
        <v>180</v>
      </c>
      <c r="P123" s="132"/>
      <c r="Q123" s="166"/>
      <c r="R123" s="143"/>
      <c r="S123" s="142">
        <v>0</v>
      </c>
      <c r="T123" s="142"/>
      <c r="U123" s="142">
        <v>0</v>
      </c>
      <c r="V123" s="142"/>
      <c r="W123" s="142">
        <v>116517</v>
      </c>
      <c r="X123" s="142"/>
      <c r="Y123" s="142">
        <v>0</v>
      </c>
      <c r="Z123" s="142"/>
      <c r="AA123" s="142">
        <v>0</v>
      </c>
      <c r="AB123" s="142"/>
      <c r="AC123" s="142">
        <f>S123+U123+W123+Y123+AA123</f>
        <v>116517</v>
      </c>
    </row>
    <row r="124" spans="2:29" s="38" customFormat="1" ht="12" customHeight="1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32"/>
      <c r="O124" s="178" t="s">
        <v>181</v>
      </c>
      <c r="P124" s="178"/>
      <c r="Q124" s="166"/>
      <c r="R124" s="143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</row>
    <row r="125" spans="2:29" s="39" customFormat="1" ht="12" customHeight="1">
      <c r="B125" s="142">
        <f>D125+F125+H125+J125+L125</f>
        <v>162285</v>
      </c>
      <c r="C125" s="142"/>
      <c r="D125" s="142">
        <f>D126+D127</f>
        <v>0</v>
      </c>
      <c r="E125" s="142"/>
      <c r="F125" s="142">
        <f>F126+F127</f>
        <v>162285</v>
      </c>
      <c r="G125" s="142"/>
      <c r="H125" s="142">
        <f>H126+H127</f>
        <v>0</v>
      </c>
      <c r="I125" s="142"/>
      <c r="J125" s="142">
        <f>J126+J127</f>
        <v>0</v>
      </c>
      <c r="K125" s="142"/>
      <c r="L125" s="142">
        <f>L126+L127</f>
        <v>0</v>
      </c>
      <c r="M125" s="142"/>
      <c r="N125" s="132" t="s">
        <v>58</v>
      </c>
      <c r="O125" s="132" t="s">
        <v>59</v>
      </c>
      <c r="P125" s="132"/>
      <c r="Q125" s="166"/>
      <c r="R125" s="143"/>
      <c r="S125" s="142">
        <f>S126+S127</f>
        <v>7792</v>
      </c>
      <c r="T125" s="142"/>
      <c r="U125" s="142">
        <f>U126+U127</f>
        <v>11442</v>
      </c>
      <c r="V125" s="142"/>
      <c r="W125" s="142">
        <f>W126+W127</f>
        <v>143104</v>
      </c>
      <c r="X125" s="142"/>
      <c r="Y125" s="142">
        <f>Y126+Y127</f>
        <v>386</v>
      </c>
      <c r="Z125" s="142"/>
      <c r="AA125" s="142">
        <f>AA126+AA127</f>
        <v>27</v>
      </c>
      <c r="AB125" s="142"/>
      <c r="AC125" s="142">
        <f>S125+U125+W125+Y125+AA125</f>
        <v>162751</v>
      </c>
    </row>
    <row r="126" spans="2:29" s="53" customFormat="1" ht="12" customHeight="1">
      <c r="B126" s="137">
        <f>D126+F126+H126+J126+L126</f>
        <v>143289</v>
      </c>
      <c r="C126" s="137"/>
      <c r="D126" s="137">
        <v>0</v>
      </c>
      <c r="E126" s="137"/>
      <c r="F126" s="137">
        <v>143289</v>
      </c>
      <c r="G126" s="137"/>
      <c r="H126" s="137">
        <v>0</v>
      </c>
      <c r="I126" s="137"/>
      <c r="J126" s="137">
        <v>0</v>
      </c>
      <c r="K126" s="137"/>
      <c r="L126" s="137">
        <v>0</v>
      </c>
      <c r="M126" s="137"/>
      <c r="N126" s="176" t="s">
        <v>182</v>
      </c>
      <c r="O126" s="176"/>
      <c r="P126" s="176" t="s">
        <v>183</v>
      </c>
      <c r="Q126" s="177"/>
      <c r="R126" s="138"/>
      <c r="S126" s="137">
        <v>0</v>
      </c>
      <c r="T126" s="137"/>
      <c r="U126" s="137">
        <v>9910</v>
      </c>
      <c r="V126" s="137"/>
      <c r="W126" s="137">
        <v>133845</v>
      </c>
      <c r="X126" s="137"/>
      <c r="Y126" s="137">
        <v>0</v>
      </c>
      <c r="Z126" s="137"/>
      <c r="AA126" s="137">
        <v>0</v>
      </c>
      <c r="AB126" s="137"/>
      <c r="AC126" s="137">
        <f>S126+U126+W126+Y126+AA126</f>
        <v>143755</v>
      </c>
    </row>
    <row r="127" spans="2:29" s="51" customFormat="1" ht="12" customHeight="1">
      <c r="B127" s="140">
        <f>D127+F127+H127+J127+L127</f>
        <v>18996</v>
      </c>
      <c r="C127" s="70"/>
      <c r="D127" s="140">
        <v>0</v>
      </c>
      <c r="E127" s="68"/>
      <c r="F127" s="140">
        <v>18996</v>
      </c>
      <c r="G127" s="68"/>
      <c r="H127" s="140">
        <v>0</v>
      </c>
      <c r="I127" s="68"/>
      <c r="J127" s="140">
        <v>0</v>
      </c>
      <c r="K127" s="68"/>
      <c r="L127" s="140">
        <v>0</v>
      </c>
      <c r="M127" s="68"/>
      <c r="N127" s="141" t="s">
        <v>184</v>
      </c>
      <c r="O127" s="141"/>
      <c r="P127" s="141" t="s">
        <v>185</v>
      </c>
      <c r="Q127" s="140"/>
      <c r="R127" s="70"/>
      <c r="S127" s="140">
        <v>7792</v>
      </c>
      <c r="T127" s="70"/>
      <c r="U127" s="140">
        <v>1532</v>
      </c>
      <c r="V127" s="70"/>
      <c r="W127" s="140">
        <v>9259</v>
      </c>
      <c r="X127" s="70"/>
      <c r="Y127" s="140">
        <v>386</v>
      </c>
      <c r="Z127" s="70"/>
      <c r="AA127" s="140">
        <v>27</v>
      </c>
      <c r="AB127" s="70"/>
      <c r="AC127" s="140">
        <f>S127+U127+W127+Y127+AA127</f>
        <v>18996</v>
      </c>
    </row>
    <row r="128" spans="2:29" s="47" customFormat="1" ht="12" customHeight="1">
      <c r="B128" s="142">
        <f>D128+F128+H128+J128+L128</f>
        <v>151577</v>
      </c>
      <c r="C128" s="142"/>
      <c r="D128" s="142">
        <f>D130+D132+D134+D136</f>
        <v>30</v>
      </c>
      <c r="E128" s="142"/>
      <c r="F128" s="142">
        <f>F130+F132+F134+F136</f>
        <v>386</v>
      </c>
      <c r="G128" s="142"/>
      <c r="H128" s="142">
        <f>H130+H132+H134+H136</f>
        <v>136335</v>
      </c>
      <c r="I128" s="142"/>
      <c r="J128" s="142">
        <f>J130+J132+J134+J136</f>
        <v>7034</v>
      </c>
      <c r="K128" s="142"/>
      <c r="L128" s="142">
        <f>L130+L132+L134+L136</f>
        <v>7792</v>
      </c>
      <c r="M128" s="142"/>
      <c r="N128" s="132" t="s">
        <v>60</v>
      </c>
      <c r="O128" s="132" t="s">
        <v>186</v>
      </c>
      <c r="P128" s="132"/>
      <c r="Q128" s="166"/>
      <c r="R128" s="143"/>
      <c r="S128" s="142">
        <f>S130+S132+S134+S136</f>
        <v>0</v>
      </c>
      <c r="T128" s="142"/>
      <c r="U128" s="142">
        <f>U130+U132+U134+U136</f>
        <v>0</v>
      </c>
      <c r="V128" s="142"/>
      <c r="W128" s="142">
        <f>W130+W132+W134+W136</f>
        <v>0</v>
      </c>
      <c r="X128" s="142"/>
      <c r="Y128" s="142">
        <f>Y130+Y132+Y134+Y136</f>
        <v>151612</v>
      </c>
      <c r="Z128" s="142"/>
      <c r="AA128" s="142">
        <f>AA130+AA132+AA134+AA136</f>
        <v>0</v>
      </c>
      <c r="AB128" s="142"/>
      <c r="AC128" s="142">
        <f>S128+U128+W128+Y128+AA128</f>
        <v>151612</v>
      </c>
    </row>
    <row r="129" spans="2:29" s="47" customFormat="1" ht="12" customHeight="1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78"/>
      <c r="O129" s="178" t="s">
        <v>187</v>
      </c>
      <c r="P129" s="178"/>
      <c r="Q129" s="166"/>
      <c r="R129" s="143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</row>
    <row r="130" spans="2:29" s="51" customFormat="1" ht="12" customHeight="1">
      <c r="B130" s="137">
        <f>D130+F130+H130+J130+L130</f>
        <v>117833</v>
      </c>
      <c r="C130" s="137"/>
      <c r="D130" s="137">
        <v>0</v>
      </c>
      <c r="E130" s="137"/>
      <c r="F130" s="137">
        <v>0</v>
      </c>
      <c r="G130" s="137"/>
      <c r="H130" s="137">
        <v>117833</v>
      </c>
      <c r="I130" s="137"/>
      <c r="J130" s="137">
        <v>0</v>
      </c>
      <c r="K130" s="137"/>
      <c r="L130" s="137">
        <v>0</v>
      </c>
      <c r="M130" s="137"/>
      <c r="N130" s="176" t="s">
        <v>188</v>
      </c>
      <c r="O130" s="175"/>
      <c r="P130" s="176" t="s">
        <v>189</v>
      </c>
      <c r="Q130" s="177"/>
      <c r="R130" s="138"/>
      <c r="S130" s="137">
        <v>0</v>
      </c>
      <c r="T130" s="137"/>
      <c r="U130" s="137">
        <v>0</v>
      </c>
      <c r="V130" s="137"/>
      <c r="W130" s="137">
        <v>0</v>
      </c>
      <c r="X130" s="137"/>
      <c r="Y130" s="137">
        <v>117868</v>
      </c>
      <c r="Z130" s="137"/>
      <c r="AA130" s="137">
        <v>0</v>
      </c>
      <c r="AB130" s="137"/>
      <c r="AC130" s="137">
        <f>S130+U130+W130+Y130+AA130</f>
        <v>117868</v>
      </c>
    </row>
    <row r="131" spans="2:29" s="51" customFormat="1" ht="12" customHeight="1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80"/>
      <c r="O131" s="207"/>
      <c r="P131" s="180" t="s">
        <v>190</v>
      </c>
      <c r="Q131" s="177"/>
      <c r="R131" s="138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</row>
    <row r="132" spans="2:29" s="51" customFormat="1" ht="12" customHeight="1">
      <c r="B132" s="137">
        <f>D132+F132+H132+J132+L132</f>
        <v>5502</v>
      </c>
      <c r="C132" s="137"/>
      <c r="D132" s="137">
        <v>0</v>
      </c>
      <c r="E132" s="137"/>
      <c r="F132" s="137">
        <v>0</v>
      </c>
      <c r="G132" s="137"/>
      <c r="H132" s="137">
        <v>0</v>
      </c>
      <c r="I132" s="137"/>
      <c r="J132" s="137">
        <v>5502</v>
      </c>
      <c r="K132" s="137"/>
      <c r="L132" s="137">
        <v>0</v>
      </c>
      <c r="M132" s="137"/>
      <c r="N132" s="176" t="s">
        <v>191</v>
      </c>
      <c r="O132" s="175"/>
      <c r="P132" s="176" t="s">
        <v>192</v>
      </c>
      <c r="Q132" s="177"/>
      <c r="R132" s="138"/>
      <c r="S132" s="137">
        <v>0</v>
      </c>
      <c r="T132" s="137"/>
      <c r="U132" s="137">
        <v>0</v>
      </c>
      <c r="V132" s="137"/>
      <c r="W132" s="137">
        <v>0</v>
      </c>
      <c r="X132" s="137"/>
      <c r="Y132" s="137">
        <v>5502</v>
      </c>
      <c r="Z132" s="137"/>
      <c r="AA132" s="137">
        <v>0</v>
      </c>
      <c r="AB132" s="137"/>
      <c r="AC132" s="137">
        <f>S132+U132+W132+Y132+AA132</f>
        <v>5502</v>
      </c>
    </row>
    <row r="133" spans="2:60" s="42" customFormat="1" ht="12" customHeight="1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80"/>
      <c r="O133" s="207"/>
      <c r="P133" s="180" t="s">
        <v>193</v>
      </c>
      <c r="Q133" s="177"/>
      <c r="R133" s="138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</row>
    <row r="134" spans="2:29" s="51" customFormat="1" ht="12" customHeight="1">
      <c r="B134" s="137">
        <f>D134+F134+H134+J134+L134</f>
        <v>19993</v>
      </c>
      <c r="C134" s="137"/>
      <c r="D134" s="137">
        <v>27</v>
      </c>
      <c r="E134" s="137"/>
      <c r="F134" s="137">
        <v>386</v>
      </c>
      <c r="G134" s="137"/>
      <c r="H134" s="137">
        <v>10256</v>
      </c>
      <c r="I134" s="137"/>
      <c r="J134" s="137">
        <v>1532</v>
      </c>
      <c r="K134" s="137"/>
      <c r="L134" s="137">
        <v>7792</v>
      </c>
      <c r="M134" s="137"/>
      <c r="N134" s="176" t="s">
        <v>194</v>
      </c>
      <c r="O134" s="176"/>
      <c r="P134" s="176" t="s">
        <v>195</v>
      </c>
      <c r="Q134" s="177"/>
      <c r="R134" s="138"/>
      <c r="S134" s="137">
        <v>0</v>
      </c>
      <c r="T134" s="137"/>
      <c r="U134" s="137">
        <v>0</v>
      </c>
      <c r="V134" s="137"/>
      <c r="W134" s="137">
        <v>0</v>
      </c>
      <c r="X134" s="137"/>
      <c r="Y134" s="137">
        <v>19993</v>
      </c>
      <c r="Z134" s="137"/>
      <c r="AA134" s="137">
        <v>0</v>
      </c>
      <c r="AB134" s="137"/>
      <c r="AC134" s="137">
        <f>S134+U134+W134+Y134+AA134</f>
        <v>19993</v>
      </c>
    </row>
    <row r="135" spans="2:29" s="51" customFormat="1" ht="12" customHeight="1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76"/>
      <c r="O135" s="176"/>
      <c r="P135" s="180" t="s">
        <v>151</v>
      </c>
      <c r="Q135" s="177"/>
      <c r="R135" s="138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</row>
    <row r="136" spans="2:29" s="51" customFormat="1" ht="12" customHeight="1">
      <c r="B136" s="137">
        <f>D136+F136+H136+J136+L136</f>
        <v>8249</v>
      </c>
      <c r="C136" s="137"/>
      <c r="D136" s="137">
        <v>3</v>
      </c>
      <c r="E136" s="137"/>
      <c r="F136" s="137">
        <v>0</v>
      </c>
      <c r="G136" s="137"/>
      <c r="H136" s="137">
        <v>8246</v>
      </c>
      <c r="I136" s="137"/>
      <c r="J136" s="137">
        <v>0</v>
      </c>
      <c r="K136" s="137"/>
      <c r="L136" s="137">
        <v>0</v>
      </c>
      <c r="M136" s="137"/>
      <c r="N136" s="176" t="s">
        <v>196</v>
      </c>
      <c r="O136" s="175"/>
      <c r="P136" s="176" t="s">
        <v>197</v>
      </c>
      <c r="Q136" s="177"/>
      <c r="R136" s="138"/>
      <c r="S136" s="137">
        <v>0</v>
      </c>
      <c r="T136" s="137"/>
      <c r="U136" s="137">
        <v>0</v>
      </c>
      <c r="V136" s="137"/>
      <c r="W136" s="137">
        <v>0</v>
      </c>
      <c r="X136" s="137"/>
      <c r="Y136" s="137">
        <v>8249</v>
      </c>
      <c r="Z136" s="137"/>
      <c r="AA136" s="137">
        <v>0</v>
      </c>
      <c r="AB136" s="137"/>
      <c r="AC136" s="137">
        <f>S136+U136+W136+Y136+AA136</f>
        <v>8249</v>
      </c>
    </row>
    <row r="137" spans="2:29" s="51" customFormat="1" ht="12" customHeight="1">
      <c r="B137" s="140"/>
      <c r="C137" s="70"/>
      <c r="D137" s="140"/>
      <c r="E137" s="68"/>
      <c r="F137" s="140"/>
      <c r="G137" s="68"/>
      <c r="H137" s="140"/>
      <c r="I137" s="68"/>
      <c r="J137" s="140"/>
      <c r="K137" s="68"/>
      <c r="L137" s="140"/>
      <c r="M137" s="68"/>
      <c r="N137" s="141"/>
      <c r="O137" s="141"/>
      <c r="P137" s="141" t="s">
        <v>190</v>
      </c>
      <c r="Q137" s="140"/>
      <c r="R137" s="70"/>
      <c r="S137" s="140"/>
      <c r="T137" s="70"/>
      <c r="U137" s="140"/>
      <c r="V137" s="70"/>
      <c r="W137" s="140"/>
      <c r="X137" s="70"/>
      <c r="Y137" s="140"/>
      <c r="Z137" s="70"/>
      <c r="AA137" s="140"/>
      <c r="AB137" s="70"/>
      <c r="AC137" s="140"/>
    </row>
    <row r="138" spans="2:29" s="47" customFormat="1" ht="12" customHeight="1">
      <c r="B138" s="142">
        <f>D138+F138+H138+J138+L138</f>
        <v>201620</v>
      </c>
      <c r="C138" s="142"/>
      <c r="D138" s="142">
        <f>D139+D140+D141+D143+D144</f>
        <v>1966</v>
      </c>
      <c r="E138" s="142"/>
      <c r="F138" s="142">
        <f>F139+F140+F141+F143+F144</f>
        <v>53111</v>
      </c>
      <c r="G138" s="142"/>
      <c r="H138" s="142">
        <f>H139+H140+H141+H143+H144</f>
        <v>107435</v>
      </c>
      <c r="I138" s="142"/>
      <c r="J138" s="142">
        <f>J139+J140+J141+J143+J144</f>
        <v>23599</v>
      </c>
      <c r="K138" s="142"/>
      <c r="L138" s="142">
        <f>L139+L140+L141+L143+L144</f>
        <v>15509</v>
      </c>
      <c r="M138" s="142"/>
      <c r="N138" s="132" t="s">
        <v>61</v>
      </c>
      <c r="O138" s="132" t="s">
        <v>62</v>
      </c>
      <c r="P138" s="132"/>
      <c r="Q138" s="166"/>
      <c r="R138" s="143"/>
      <c r="S138" s="142">
        <f>S139+S140+S141+S143+S144</f>
        <v>4931</v>
      </c>
      <c r="T138" s="142"/>
      <c r="U138" s="142">
        <f>U139+U140+U141+U143+U144</f>
        <v>21735</v>
      </c>
      <c r="V138" s="142"/>
      <c r="W138" s="142">
        <f>W139+W140+W141+W143+W144</f>
        <v>96881</v>
      </c>
      <c r="X138" s="142"/>
      <c r="Y138" s="142">
        <f>Y139+Y140+Y141+Y143+Y144</f>
        <v>54595</v>
      </c>
      <c r="Z138" s="142"/>
      <c r="AA138" s="142">
        <f>AA139+AA140+AA141+AA143+AA144</f>
        <v>11169</v>
      </c>
      <c r="AB138" s="142"/>
      <c r="AC138" s="142">
        <f>S138+U138+W138+Y138+AA138</f>
        <v>189311</v>
      </c>
    </row>
    <row r="139" spans="2:29" s="51" customFormat="1" ht="12" customHeight="1">
      <c r="B139" s="137">
        <f>D139+F139+H139+J139+L139</f>
        <v>21700</v>
      </c>
      <c r="C139" s="137"/>
      <c r="D139" s="137">
        <v>113</v>
      </c>
      <c r="E139" s="137"/>
      <c r="F139" s="137">
        <v>14849</v>
      </c>
      <c r="G139" s="137"/>
      <c r="H139" s="137">
        <v>254</v>
      </c>
      <c r="I139" s="137"/>
      <c r="J139" s="137">
        <v>75</v>
      </c>
      <c r="K139" s="137"/>
      <c r="L139" s="137">
        <v>6409</v>
      </c>
      <c r="M139" s="137"/>
      <c r="N139" s="176" t="s">
        <v>198</v>
      </c>
      <c r="O139" s="175"/>
      <c r="P139" s="176" t="s">
        <v>199</v>
      </c>
      <c r="Q139" s="177"/>
      <c r="R139" s="138"/>
      <c r="S139" s="137">
        <v>0</v>
      </c>
      <c r="T139" s="137"/>
      <c r="U139" s="137">
        <v>21720</v>
      </c>
      <c r="V139" s="137"/>
      <c r="W139" s="137">
        <v>0</v>
      </c>
      <c r="X139" s="137"/>
      <c r="Y139" s="137">
        <v>0</v>
      </c>
      <c r="Z139" s="137"/>
      <c r="AA139" s="137">
        <v>0</v>
      </c>
      <c r="AB139" s="137"/>
      <c r="AC139" s="137">
        <f>S139+U139+W139+Y139+AA139</f>
        <v>21720</v>
      </c>
    </row>
    <row r="140" spans="2:29" s="51" customFormat="1" ht="12" customHeight="1">
      <c r="B140" s="137">
        <f>D140+F140+H140+J140+L140</f>
        <v>21720</v>
      </c>
      <c r="C140" s="137"/>
      <c r="D140" s="137">
        <v>0</v>
      </c>
      <c r="E140" s="137"/>
      <c r="F140" s="137">
        <v>0</v>
      </c>
      <c r="G140" s="137"/>
      <c r="H140" s="137">
        <v>0</v>
      </c>
      <c r="I140" s="137"/>
      <c r="J140" s="137">
        <v>21720</v>
      </c>
      <c r="K140" s="137"/>
      <c r="L140" s="137">
        <v>0</v>
      </c>
      <c r="M140" s="137"/>
      <c r="N140" s="176" t="s">
        <v>200</v>
      </c>
      <c r="O140" s="175"/>
      <c r="P140" s="176" t="s">
        <v>201</v>
      </c>
      <c r="Q140" s="177"/>
      <c r="R140" s="138"/>
      <c r="S140" s="137">
        <v>4931</v>
      </c>
      <c r="T140" s="137"/>
      <c r="U140" s="137">
        <v>15</v>
      </c>
      <c r="V140" s="137"/>
      <c r="W140" s="137">
        <v>191</v>
      </c>
      <c r="X140" s="137"/>
      <c r="Y140" s="137">
        <v>16452</v>
      </c>
      <c r="Z140" s="137"/>
      <c r="AA140" s="137">
        <v>114</v>
      </c>
      <c r="AB140" s="137"/>
      <c r="AC140" s="137">
        <f>S140+U140+W140+Y140+AA140</f>
        <v>21703</v>
      </c>
    </row>
    <row r="141" spans="2:29" s="51" customFormat="1" ht="12" customHeight="1">
      <c r="B141" s="137">
        <f>D141+F141+H141+J141+L141</f>
        <v>89459</v>
      </c>
      <c r="C141" s="137"/>
      <c r="D141" s="137">
        <v>0</v>
      </c>
      <c r="E141" s="137"/>
      <c r="F141" s="137">
        <v>0</v>
      </c>
      <c r="G141" s="137"/>
      <c r="H141" s="137">
        <v>89459</v>
      </c>
      <c r="I141" s="137"/>
      <c r="J141" s="137">
        <v>0</v>
      </c>
      <c r="K141" s="137"/>
      <c r="L141" s="137">
        <v>0</v>
      </c>
      <c r="M141" s="137"/>
      <c r="N141" s="176" t="s">
        <v>202</v>
      </c>
      <c r="O141" s="175"/>
      <c r="P141" s="176" t="s">
        <v>203</v>
      </c>
      <c r="Q141" s="177"/>
      <c r="R141" s="138"/>
      <c r="S141" s="137">
        <v>0</v>
      </c>
      <c r="T141" s="137"/>
      <c r="U141" s="137">
        <v>0</v>
      </c>
      <c r="V141" s="137"/>
      <c r="W141" s="137">
        <v>89459</v>
      </c>
      <c r="X141" s="137"/>
      <c r="Y141" s="137">
        <v>0</v>
      </c>
      <c r="Z141" s="137"/>
      <c r="AA141" s="137">
        <v>0</v>
      </c>
      <c r="AB141" s="137"/>
      <c r="AC141" s="137">
        <f>S141+U141+W141+Y141+AA141</f>
        <v>89459</v>
      </c>
    </row>
    <row r="142" spans="2:29" s="51" customFormat="1" ht="12" customHeight="1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76"/>
      <c r="O142" s="175"/>
      <c r="P142" s="180" t="s">
        <v>204</v>
      </c>
      <c r="Q142" s="177"/>
      <c r="R142" s="138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</row>
    <row r="143" spans="2:29" s="51" customFormat="1" ht="12" customHeight="1">
      <c r="B143" s="137">
        <f>D143+F143+H143+J143+L143</f>
        <v>3075</v>
      </c>
      <c r="C143" s="137"/>
      <c r="D143" s="137">
        <v>0</v>
      </c>
      <c r="E143" s="137"/>
      <c r="F143" s="137">
        <v>0</v>
      </c>
      <c r="G143" s="137"/>
      <c r="H143" s="137">
        <v>3075</v>
      </c>
      <c r="I143" s="137"/>
      <c r="J143" s="137">
        <v>0</v>
      </c>
      <c r="K143" s="137"/>
      <c r="L143" s="137">
        <v>0</v>
      </c>
      <c r="M143" s="137"/>
      <c r="N143" s="176" t="s">
        <v>205</v>
      </c>
      <c r="O143" s="176"/>
      <c r="P143" s="176" t="s">
        <v>206</v>
      </c>
      <c r="Q143" s="177"/>
      <c r="R143" s="138"/>
      <c r="S143" s="137">
        <v>0</v>
      </c>
      <c r="T143" s="137"/>
      <c r="U143" s="137">
        <v>0</v>
      </c>
      <c r="V143" s="137"/>
      <c r="W143" s="137">
        <v>926</v>
      </c>
      <c r="X143" s="137"/>
      <c r="Y143" s="137">
        <v>0</v>
      </c>
      <c r="Z143" s="137"/>
      <c r="AA143" s="137">
        <v>0</v>
      </c>
      <c r="AB143" s="137"/>
      <c r="AC143" s="137">
        <f>S143+U143+W143+Y143+AA143</f>
        <v>926</v>
      </c>
    </row>
    <row r="144" spans="2:29" s="51" customFormat="1" ht="12" customHeight="1">
      <c r="B144" s="70">
        <f>D144+F144+H144+J144+L144</f>
        <v>65666</v>
      </c>
      <c r="C144" s="70"/>
      <c r="D144" s="137">
        <v>1853</v>
      </c>
      <c r="E144" s="137"/>
      <c r="F144" s="137">
        <v>38262</v>
      </c>
      <c r="G144" s="137"/>
      <c r="H144" s="137">
        <v>14647</v>
      </c>
      <c r="I144" s="137"/>
      <c r="J144" s="137">
        <v>1804</v>
      </c>
      <c r="K144" s="137"/>
      <c r="L144" s="137">
        <v>9100</v>
      </c>
      <c r="M144" s="137"/>
      <c r="N144" s="176" t="s">
        <v>207</v>
      </c>
      <c r="O144" s="176"/>
      <c r="P144" s="176" t="s">
        <v>208</v>
      </c>
      <c r="Q144" s="177"/>
      <c r="R144" s="138"/>
      <c r="S144" s="137">
        <v>0</v>
      </c>
      <c r="T144" s="137"/>
      <c r="U144" s="137">
        <v>0</v>
      </c>
      <c r="V144" s="137"/>
      <c r="W144" s="137">
        <v>6305</v>
      </c>
      <c r="X144" s="137"/>
      <c r="Y144" s="137">
        <v>38143</v>
      </c>
      <c r="Z144" s="137"/>
      <c r="AA144" s="137">
        <v>11055</v>
      </c>
      <c r="AB144" s="137"/>
      <c r="AC144" s="137">
        <f>S144+U144+W144+Y144+AA144</f>
        <v>55503</v>
      </c>
    </row>
    <row r="145" spans="2:29" s="55" customFormat="1" ht="12" customHeight="1">
      <c r="B145" s="152">
        <f>D145+F145+H145+J145+L145</f>
        <v>1046801</v>
      </c>
      <c r="C145" s="152"/>
      <c r="D145" s="152">
        <f>AA119+AA123+AA125+AA128+AA138-D123-D125-D128-D138</f>
        <v>10273</v>
      </c>
      <c r="E145" s="152"/>
      <c r="F145" s="152">
        <f>Y119+Y123+Y125+Y128+Y138-F123-F125-F128-F138</f>
        <v>706686</v>
      </c>
      <c r="G145" s="152"/>
      <c r="H145" s="152">
        <f>W119+W123+W125+W128+W138-H123-H125-H128-H138</f>
        <v>219658</v>
      </c>
      <c r="I145" s="152"/>
      <c r="J145" s="152">
        <f>U119+U123+U125+U128+U138-J123-J125-J128-J138</f>
        <v>34929</v>
      </c>
      <c r="K145" s="152"/>
      <c r="L145" s="152">
        <f>S119+S123+S125+S128+S138-L123-L125-L128-L138</f>
        <v>75255</v>
      </c>
      <c r="M145" s="152"/>
      <c r="N145" s="181" t="s">
        <v>63</v>
      </c>
      <c r="O145" s="181" t="s">
        <v>64</v>
      </c>
      <c r="P145" s="181"/>
      <c r="Q145" s="183"/>
      <c r="R145" s="153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</row>
    <row r="146" spans="2:60" s="46" customFormat="1" ht="12" customHeight="1" thickBot="1">
      <c r="B146" s="83">
        <f>D146+F146+H146+J146+L146</f>
        <v>885491</v>
      </c>
      <c r="C146" s="84"/>
      <c r="D146" s="83">
        <f>AA121+AA123+AA125+AA128+AA138-D123-D125-D128-D138</f>
        <v>9757</v>
      </c>
      <c r="E146" s="84"/>
      <c r="F146" s="83">
        <f>Y121+Y123+Y125+Y128+Y138-F123-F125-F128-F138</f>
        <v>660375</v>
      </c>
      <c r="G146" s="84"/>
      <c r="H146" s="83">
        <f>W121+W123+W125+W128+W138-H123-H125-H128-H138</f>
        <v>201452</v>
      </c>
      <c r="I146" s="84"/>
      <c r="J146" s="83">
        <f>U121+U123+U125+U128+U138-J123-J125-J128-J138</f>
        <v>29476</v>
      </c>
      <c r="K146" s="84"/>
      <c r="L146" s="83">
        <f>S121+S123+S125+S128+S138-L123-L125-L128-L138</f>
        <v>-15569</v>
      </c>
      <c r="M146" s="84"/>
      <c r="N146" s="85" t="s">
        <v>65</v>
      </c>
      <c r="O146" s="85" t="s">
        <v>66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</row>
    <row r="147" spans="2:29" s="47" customFormat="1" ht="21" customHeight="1">
      <c r="B147" s="86" t="s">
        <v>49</v>
      </c>
      <c r="C147" s="86"/>
      <c r="D147" s="87"/>
      <c r="E147" s="88"/>
      <c r="F147" s="88"/>
      <c r="G147" s="88"/>
      <c r="H147" s="88"/>
      <c r="I147" s="88"/>
      <c r="J147" s="88"/>
      <c r="K147" s="88"/>
      <c r="L147" s="89"/>
      <c r="M147" s="88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</row>
    <row r="148" spans="2:29" s="47" customFormat="1" ht="3.75" customHeight="1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1"/>
      <c r="O148" s="92"/>
      <c r="P148" s="93"/>
      <c r="Q148" s="93"/>
      <c r="R148" s="94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</row>
    <row r="149" spans="2:29" s="47" customFormat="1" ht="12.75">
      <c r="B149" s="95" t="s">
        <v>7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8" t="s">
        <v>6</v>
      </c>
      <c r="O149" s="99"/>
      <c r="P149" s="100" t="s">
        <v>96</v>
      </c>
      <c r="Q149" s="100"/>
      <c r="R149" s="101"/>
      <c r="S149" s="95" t="s">
        <v>35</v>
      </c>
      <c r="T149" s="96"/>
      <c r="U149" s="96"/>
      <c r="V149" s="96"/>
      <c r="W149" s="96"/>
      <c r="X149" s="96"/>
      <c r="Y149" s="96"/>
      <c r="Z149" s="96"/>
      <c r="AA149" s="96"/>
      <c r="AB149" s="96"/>
      <c r="AC149" s="95"/>
    </row>
    <row r="150" spans="2:29" s="47" customFormat="1" ht="2.25" customHeight="1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6"/>
      <c r="O150" s="97"/>
      <c r="P150" s="96"/>
      <c r="Q150" s="96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2:29" s="47" customFormat="1" ht="12.75">
      <c r="B151" s="102" t="s">
        <v>8</v>
      </c>
      <c r="C151" s="103"/>
      <c r="D151" s="104" t="s">
        <v>9</v>
      </c>
      <c r="E151" s="103"/>
      <c r="F151" s="104" t="s">
        <v>10</v>
      </c>
      <c r="G151" s="103"/>
      <c r="H151" s="104" t="s">
        <v>11</v>
      </c>
      <c r="I151" s="105"/>
      <c r="J151" s="104" t="s">
        <v>12</v>
      </c>
      <c r="K151" s="105"/>
      <c r="L151" s="104" t="s">
        <v>13</v>
      </c>
      <c r="M151" s="105"/>
      <c r="N151" s="102"/>
      <c r="O151" s="106"/>
      <c r="P151" s="102" t="s">
        <v>97</v>
      </c>
      <c r="Q151" s="102"/>
      <c r="R151" s="101"/>
      <c r="S151" s="104" t="s">
        <v>13</v>
      </c>
      <c r="T151" s="103"/>
      <c r="U151" s="104" t="s">
        <v>12</v>
      </c>
      <c r="V151" s="103"/>
      <c r="W151" s="104" t="s">
        <v>11</v>
      </c>
      <c r="X151" s="103"/>
      <c r="Y151" s="104" t="s">
        <v>10</v>
      </c>
      <c r="Z151" s="105"/>
      <c r="AA151" s="104" t="s">
        <v>9</v>
      </c>
      <c r="AB151" s="105"/>
      <c r="AC151" s="102" t="s">
        <v>8</v>
      </c>
    </row>
    <row r="152" spans="2:29" s="47" customFormat="1" ht="2.25" customHeight="1">
      <c r="B152" s="106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2"/>
      <c r="O152" s="106"/>
      <c r="P152" s="102"/>
      <c r="Q152" s="102"/>
      <c r="R152" s="65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6"/>
    </row>
    <row r="153" spans="2:29" s="47" customFormat="1" ht="12.75">
      <c r="B153" s="107" t="s">
        <v>14</v>
      </c>
      <c r="C153" s="103"/>
      <c r="D153" s="108" t="s">
        <v>15</v>
      </c>
      <c r="E153" s="109"/>
      <c r="F153" s="108" t="s">
        <v>16</v>
      </c>
      <c r="G153" s="103"/>
      <c r="H153" s="110" t="s">
        <v>17</v>
      </c>
      <c r="I153" s="111"/>
      <c r="J153" s="104" t="s">
        <v>18</v>
      </c>
      <c r="K153" s="111"/>
      <c r="L153" s="104" t="s">
        <v>19</v>
      </c>
      <c r="M153" s="111"/>
      <c r="N153" s="102"/>
      <c r="O153" s="106"/>
      <c r="P153" s="102"/>
      <c r="Q153" s="102"/>
      <c r="R153" s="65"/>
      <c r="S153" s="104" t="s">
        <v>19</v>
      </c>
      <c r="T153" s="103"/>
      <c r="U153" s="104" t="s">
        <v>18</v>
      </c>
      <c r="V153" s="109"/>
      <c r="W153" s="110" t="s">
        <v>17</v>
      </c>
      <c r="X153" s="103"/>
      <c r="Y153" s="108" t="s">
        <v>16</v>
      </c>
      <c r="Z153" s="105"/>
      <c r="AA153" s="108" t="s">
        <v>15</v>
      </c>
      <c r="AB153" s="105"/>
      <c r="AC153" s="107" t="s">
        <v>14</v>
      </c>
    </row>
    <row r="154" spans="2:29" s="47" customFormat="1" ht="12.75">
      <c r="B154" s="112" t="s">
        <v>20</v>
      </c>
      <c r="C154" s="109"/>
      <c r="D154" s="108"/>
      <c r="E154" s="109"/>
      <c r="F154" s="108"/>
      <c r="G154" s="109"/>
      <c r="H154" s="108" t="s">
        <v>21</v>
      </c>
      <c r="I154" s="111"/>
      <c r="J154" s="108" t="s">
        <v>22</v>
      </c>
      <c r="K154" s="111"/>
      <c r="L154" s="108" t="s">
        <v>23</v>
      </c>
      <c r="M154" s="111"/>
      <c r="N154" s="100"/>
      <c r="O154" s="113"/>
      <c r="P154" s="100"/>
      <c r="Q154" s="100"/>
      <c r="R154" s="114"/>
      <c r="S154" s="108" t="s">
        <v>23</v>
      </c>
      <c r="T154" s="109"/>
      <c r="U154" s="108" t="s">
        <v>22</v>
      </c>
      <c r="V154" s="109"/>
      <c r="W154" s="108" t="s">
        <v>21</v>
      </c>
      <c r="X154" s="109"/>
      <c r="Y154" s="108"/>
      <c r="Z154" s="111"/>
      <c r="AA154" s="108"/>
      <c r="AB154" s="111"/>
      <c r="AC154" s="112" t="s">
        <v>20</v>
      </c>
    </row>
    <row r="155" spans="2:29" s="47" customFormat="1" ht="12.75">
      <c r="B155" s="112"/>
      <c r="C155" s="109"/>
      <c r="D155" s="108"/>
      <c r="E155" s="109"/>
      <c r="F155" s="108"/>
      <c r="G155" s="109"/>
      <c r="H155" s="108" t="s">
        <v>24</v>
      </c>
      <c r="I155" s="111"/>
      <c r="J155" s="108"/>
      <c r="K155" s="111"/>
      <c r="L155" s="108" t="s">
        <v>25</v>
      </c>
      <c r="M155" s="111"/>
      <c r="N155" s="100"/>
      <c r="O155" s="113"/>
      <c r="P155" s="100"/>
      <c r="Q155" s="100"/>
      <c r="R155" s="114"/>
      <c r="S155" s="108" t="s">
        <v>25</v>
      </c>
      <c r="T155" s="109"/>
      <c r="U155" s="108"/>
      <c r="V155" s="109"/>
      <c r="W155" s="108" t="s">
        <v>24</v>
      </c>
      <c r="X155" s="109"/>
      <c r="Y155" s="108"/>
      <c r="Z155" s="111"/>
      <c r="AA155" s="108"/>
      <c r="AB155" s="111"/>
      <c r="AC155" s="112"/>
    </row>
    <row r="156" spans="2:29" s="47" customFormat="1" ht="2.25" customHeight="1">
      <c r="B156" s="115"/>
      <c r="C156" s="116"/>
      <c r="D156" s="117"/>
      <c r="E156" s="116"/>
      <c r="F156" s="117"/>
      <c r="G156" s="116"/>
      <c r="H156" s="117"/>
      <c r="I156" s="116"/>
      <c r="J156" s="117"/>
      <c r="K156" s="116"/>
      <c r="L156" s="117"/>
      <c r="M156" s="116"/>
      <c r="N156" s="118"/>
      <c r="O156" s="118"/>
      <c r="P156" s="118"/>
      <c r="Q156" s="118"/>
      <c r="R156" s="118"/>
      <c r="S156" s="115"/>
      <c r="T156" s="116"/>
      <c r="U156" s="117"/>
      <c r="V156" s="116"/>
      <c r="W156" s="117"/>
      <c r="X156" s="116"/>
      <c r="Y156" s="117"/>
      <c r="Z156" s="116"/>
      <c r="AA156" s="117"/>
      <c r="AB156" s="116"/>
      <c r="AC156" s="117"/>
    </row>
    <row r="157" spans="2:29" s="38" customFormat="1" ht="12" customHeight="1"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72" t="s">
        <v>63</v>
      </c>
      <c r="O157" s="172" t="s">
        <v>64</v>
      </c>
      <c r="P157" s="164"/>
      <c r="Q157" s="166"/>
      <c r="R157" s="143"/>
      <c r="S157" s="142">
        <f>L145</f>
        <v>75255</v>
      </c>
      <c r="T157" s="142"/>
      <c r="U157" s="142">
        <f>J145</f>
        <v>34929</v>
      </c>
      <c r="V157" s="142"/>
      <c r="W157" s="142">
        <f>H145</f>
        <v>219658</v>
      </c>
      <c r="X157" s="142"/>
      <c r="Y157" s="142">
        <f>F145</f>
        <v>706686</v>
      </c>
      <c r="Z157" s="142"/>
      <c r="AA157" s="142">
        <f>D145</f>
        <v>10273</v>
      </c>
      <c r="AB157" s="142"/>
      <c r="AC157" s="142">
        <f>S157+U157+W157+Y157+AA157</f>
        <v>1046801</v>
      </c>
    </row>
    <row r="158" spans="2:29" s="48" customFormat="1" ht="12" customHeight="1">
      <c r="B158" s="129"/>
      <c r="C158" s="128"/>
      <c r="D158" s="129"/>
      <c r="E158" s="123"/>
      <c r="F158" s="129"/>
      <c r="G158" s="123"/>
      <c r="H158" s="129"/>
      <c r="I158" s="123"/>
      <c r="J158" s="129"/>
      <c r="K158" s="123"/>
      <c r="L158" s="129"/>
      <c r="M158" s="123"/>
      <c r="N158" s="130" t="s">
        <v>65</v>
      </c>
      <c r="O158" s="130" t="s">
        <v>66</v>
      </c>
      <c r="P158" s="171"/>
      <c r="Q158" s="129"/>
      <c r="R158" s="128"/>
      <c r="S158" s="129">
        <f>L146</f>
        <v>-15569</v>
      </c>
      <c r="T158" s="128"/>
      <c r="U158" s="129">
        <f>J146</f>
        <v>29476</v>
      </c>
      <c r="V158" s="128"/>
      <c r="W158" s="129">
        <f>H146</f>
        <v>201452</v>
      </c>
      <c r="X158" s="128"/>
      <c r="Y158" s="129">
        <f>F146</f>
        <v>660375</v>
      </c>
      <c r="Z158" s="128"/>
      <c r="AA158" s="129">
        <f>D146</f>
        <v>9757</v>
      </c>
      <c r="AB158" s="128"/>
      <c r="AC158" s="129">
        <f>S158+U158+W158+Y158+AA158</f>
        <v>885491</v>
      </c>
    </row>
    <row r="159" spans="2:29" s="39" customFormat="1" ht="12" customHeight="1">
      <c r="B159" s="142">
        <f>D159+F159+H159+J159+L159</f>
        <v>133887</v>
      </c>
      <c r="C159" s="142"/>
      <c r="D159" s="142">
        <f>D160+D167</f>
        <v>10029</v>
      </c>
      <c r="E159" s="142"/>
      <c r="F159" s="142">
        <f>F160+F167</f>
        <v>0</v>
      </c>
      <c r="G159" s="142"/>
      <c r="H159" s="142">
        <f>H160+H167</f>
        <v>123858</v>
      </c>
      <c r="I159" s="142"/>
      <c r="J159" s="142">
        <f>J160+J167</f>
        <v>0</v>
      </c>
      <c r="K159" s="142"/>
      <c r="L159" s="142">
        <f>L160+L167</f>
        <v>0</v>
      </c>
      <c r="M159" s="142"/>
      <c r="N159" s="132" t="s">
        <v>67</v>
      </c>
      <c r="O159" s="132" t="s">
        <v>68</v>
      </c>
      <c r="P159" s="132"/>
      <c r="Q159" s="166"/>
      <c r="R159" s="143"/>
      <c r="S159" s="142">
        <f>S160+S167</f>
        <v>0</v>
      </c>
      <c r="T159" s="142"/>
      <c r="U159" s="142">
        <f>U160+U167</f>
        <v>0</v>
      </c>
      <c r="V159" s="142"/>
      <c r="W159" s="142">
        <f>W160+W167</f>
        <v>0</v>
      </c>
      <c r="X159" s="142"/>
      <c r="Y159" s="142">
        <f>Y160+Y167</f>
        <v>133887</v>
      </c>
      <c r="Z159" s="142"/>
      <c r="AA159" s="142">
        <f>AA160+AA167</f>
        <v>0</v>
      </c>
      <c r="AB159" s="142"/>
      <c r="AC159" s="142">
        <f>S159+U159+W159+Y159+AA159</f>
        <v>133887</v>
      </c>
    </row>
    <row r="160" spans="2:29" s="39" customFormat="1" ht="12" customHeight="1">
      <c r="B160" s="142">
        <f>D160+F160+H160+J160+L160</f>
        <v>86973</v>
      </c>
      <c r="C160" s="142"/>
      <c r="D160" s="142">
        <f>D161+D163+D165</f>
        <v>7689</v>
      </c>
      <c r="E160" s="142"/>
      <c r="F160" s="142">
        <f>F161+F163+F165</f>
        <v>0</v>
      </c>
      <c r="G160" s="142"/>
      <c r="H160" s="142">
        <f>H161+H163+H165</f>
        <v>79284</v>
      </c>
      <c r="I160" s="142"/>
      <c r="J160" s="142">
        <f>J161+J163+J165</f>
        <v>0</v>
      </c>
      <c r="K160" s="142"/>
      <c r="L160" s="142">
        <f>L161+L163+L165</f>
        <v>0</v>
      </c>
      <c r="M160" s="142"/>
      <c r="N160" s="172" t="s">
        <v>209</v>
      </c>
      <c r="O160" s="172"/>
      <c r="P160" s="164" t="s">
        <v>210</v>
      </c>
      <c r="Q160" s="166"/>
      <c r="R160" s="143"/>
      <c r="S160" s="142">
        <f>S161+S163+S165</f>
        <v>0</v>
      </c>
      <c r="T160" s="142"/>
      <c r="U160" s="142">
        <f>U161+U163+U165</f>
        <v>0</v>
      </c>
      <c r="V160" s="142"/>
      <c r="W160" s="142">
        <f>W161+W163+W165</f>
        <v>0</v>
      </c>
      <c r="X160" s="142"/>
      <c r="Y160" s="142">
        <f>Y161+Y163+Y165</f>
        <v>86973</v>
      </c>
      <c r="Z160" s="142"/>
      <c r="AA160" s="142">
        <f>AA161+AA163+AA165</f>
        <v>0</v>
      </c>
      <c r="AB160" s="142"/>
      <c r="AC160" s="142">
        <f>S160+U160+W160+Y160+AA160</f>
        <v>86973</v>
      </c>
    </row>
    <row r="161" spans="2:29" s="54" customFormat="1" ht="12" customHeight="1">
      <c r="B161" s="137">
        <f>D161+F161+H161+J161+L161</f>
        <v>87</v>
      </c>
      <c r="C161" s="137"/>
      <c r="D161" s="137">
        <v>0</v>
      </c>
      <c r="E161" s="137"/>
      <c r="F161" s="137">
        <v>0</v>
      </c>
      <c r="G161" s="137"/>
      <c r="H161" s="137">
        <v>87</v>
      </c>
      <c r="I161" s="137"/>
      <c r="J161" s="137">
        <v>0</v>
      </c>
      <c r="K161" s="137"/>
      <c r="L161" s="137">
        <v>0</v>
      </c>
      <c r="M161" s="137"/>
      <c r="N161" s="176" t="s">
        <v>211</v>
      </c>
      <c r="O161" s="176"/>
      <c r="P161" s="176" t="s">
        <v>212</v>
      </c>
      <c r="Q161" s="177"/>
      <c r="R161" s="138"/>
      <c r="S161" s="137">
        <v>0</v>
      </c>
      <c r="T161" s="137"/>
      <c r="U161" s="137">
        <v>0</v>
      </c>
      <c r="V161" s="137"/>
      <c r="W161" s="137">
        <v>0</v>
      </c>
      <c r="X161" s="137"/>
      <c r="Y161" s="137">
        <v>87</v>
      </c>
      <c r="Z161" s="137"/>
      <c r="AA161" s="137">
        <v>0</v>
      </c>
      <c r="AB161" s="137"/>
      <c r="AC161" s="137">
        <f>S161+U161+W161+Y161+AA161</f>
        <v>87</v>
      </c>
    </row>
    <row r="162" spans="2:29" s="51" customFormat="1" ht="12" customHeight="1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76"/>
      <c r="O162" s="176"/>
      <c r="P162" s="176" t="s">
        <v>213</v>
      </c>
      <c r="Q162" s="177"/>
      <c r="R162" s="138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</row>
    <row r="163" spans="2:29" s="51" customFormat="1" ht="12" customHeight="1">
      <c r="B163" s="137">
        <f>D163+F163+H163+J163+L163</f>
        <v>1716</v>
      </c>
      <c r="C163" s="137"/>
      <c r="D163" s="137">
        <v>0</v>
      </c>
      <c r="E163" s="137"/>
      <c r="F163" s="137">
        <v>0</v>
      </c>
      <c r="G163" s="137"/>
      <c r="H163" s="137">
        <v>1716</v>
      </c>
      <c r="I163" s="137"/>
      <c r="J163" s="137">
        <v>0</v>
      </c>
      <c r="K163" s="137"/>
      <c r="L163" s="137">
        <v>0</v>
      </c>
      <c r="M163" s="137"/>
      <c r="N163" s="176" t="s">
        <v>214</v>
      </c>
      <c r="O163" s="175"/>
      <c r="P163" s="176" t="s">
        <v>215</v>
      </c>
      <c r="Q163" s="177"/>
      <c r="R163" s="138"/>
      <c r="S163" s="137">
        <v>0</v>
      </c>
      <c r="T163" s="137"/>
      <c r="U163" s="137">
        <v>0</v>
      </c>
      <c r="V163" s="137"/>
      <c r="W163" s="137">
        <v>0</v>
      </c>
      <c r="X163" s="137"/>
      <c r="Y163" s="137">
        <v>1716</v>
      </c>
      <c r="Z163" s="137"/>
      <c r="AA163" s="137">
        <v>0</v>
      </c>
      <c r="AB163" s="137"/>
      <c r="AC163" s="137">
        <f>S163+U163+W163+Y163+AA163</f>
        <v>1716</v>
      </c>
    </row>
    <row r="164" spans="2:60" s="42" customFormat="1" ht="12" customHeight="1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76"/>
      <c r="O164" s="175"/>
      <c r="P164" s="176" t="s">
        <v>216</v>
      </c>
      <c r="Q164" s="177"/>
      <c r="R164" s="138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</row>
    <row r="165" spans="2:29" s="51" customFormat="1" ht="12" customHeight="1">
      <c r="B165" s="137">
        <f>D165+F165+H165+J165+L165</f>
        <v>85170</v>
      </c>
      <c r="C165" s="137"/>
      <c r="D165" s="137">
        <v>7689</v>
      </c>
      <c r="E165" s="137"/>
      <c r="F165" s="137">
        <v>0</v>
      </c>
      <c r="G165" s="137"/>
      <c r="H165" s="137">
        <v>77481</v>
      </c>
      <c r="I165" s="137"/>
      <c r="J165" s="137">
        <v>0</v>
      </c>
      <c r="K165" s="137"/>
      <c r="L165" s="137">
        <v>0</v>
      </c>
      <c r="M165" s="137"/>
      <c r="N165" s="176" t="s">
        <v>217</v>
      </c>
      <c r="O165" s="175"/>
      <c r="P165" s="176" t="s">
        <v>218</v>
      </c>
      <c r="Q165" s="177"/>
      <c r="R165" s="138"/>
      <c r="S165" s="137">
        <v>0</v>
      </c>
      <c r="T165" s="137"/>
      <c r="U165" s="137">
        <v>0</v>
      </c>
      <c r="V165" s="137"/>
      <c r="W165" s="137">
        <v>0</v>
      </c>
      <c r="X165" s="137"/>
      <c r="Y165" s="137">
        <v>85170</v>
      </c>
      <c r="Z165" s="137"/>
      <c r="AA165" s="137">
        <v>0</v>
      </c>
      <c r="AB165" s="137"/>
      <c r="AC165" s="137">
        <f>S165+U165+W165+Y165+AA165</f>
        <v>85170</v>
      </c>
    </row>
    <row r="166" spans="2:29" s="51" customFormat="1" ht="12" customHeight="1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76"/>
      <c r="O166" s="175"/>
      <c r="P166" s="176" t="s">
        <v>219</v>
      </c>
      <c r="Q166" s="177"/>
      <c r="R166" s="138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</row>
    <row r="167" spans="2:29" s="47" customFormat="1" ht="12" customHeight="1">
      <c r="B167" s="142">
        <f>D167+F167+H167+J167+L167</f>
        <v>46914</v>
      </c>
      <c r="C167" s="142"/>
      <c r="D167" s="142">
        <v>2340</v>
      </c>
      <c r="E167" s="142"/>
      <c r="F167" s="142">
        <v>0</v>
      </c>
      <c r="G167" s="142"/>
      <c r="H167" s="142">
        <v>44574</v>
      </c>
      <c r="I167" s="142"/>
      <c r="J167" s="142">
        <v>0</v>
      </c>
      <c r="K167" s="142"/>
      <c r="L167" s="142">
        <v>0</v>
      </c>
      <c r="M167" s="142"/>
      <c r="N167" s="172" t="s">
        <v>220</v>
      </c>
      <c r="O167" s="164"/>
      <c r="P167" s="172" t="s">
        <v>221</v>
      </c>
      <c r="Q167" s="166"/>
      <c r="R167" s="143"/>
      <c r="S167" s="142">
        <v>0</v>
      </c>
      <c r="T167" s="142"/>
      <c r="U167" s="142">
        <v>0</v>
      </c>
      <c r="V167" s="142"/>
      <c r="W167" s="142">
        <v>0</v>
      </c>
      <c r="X167" s="142"/>
      <c r="Y167" s="142">
        <v>46914</v>
      </c>
      <c r="Z167" s="142"/>
      <c r="AA167" s="142">
        <v>0</v>
      </c>
      <c r="AB167" s="142"/>
      <c r="AC167" s="142">
        <f>S167+U167+W167+Y167+AA167</f>
        <v>46914</v>
      </c>
    </row>
    <row r="168" spans="2:29" s="47" customFormat="1" ht="12" customHeight="1"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72"/>
      <c r="O168" s="164"/>
      <c r="P168" s="172" t="s">
        <v>222</v>
      </c>
      <c r="Q168" s="166"/>
      <c r="R168" s="143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</row>
    <row r="169" spans="2:29" s="55" customFormat="1" ht="12" customHeight="1">
      <c r="B169" s="152">
        <f>D169+F169+H169+J169+L169</f>
        <v>1046801</v>
      </c>
      <c r="C169" s="152"/>
      <c r="D169" s="152">
        <f>AA157+AA159-D159</f>
        <v>244</v>
      </c>
      <c r="E169" s="152"/>
      <c r="F169" s="152">
        <f>Y157+Y159-F159</f>
        <v>840573</v>
      </c>
      <c r="G169" s="152"/>
      <c r="H169" s="152">
        <f>W157+W159-H159</f>
        <v>95800</v>
      </c>
      <c r="I169" s="152"/>
      <c r="J169" s="152">
        <f>U157+U159-J159</f>
        <v>34929</v>
      </c>
      <c r="K169" s="152"/>
      <c r="L169" s="152">
        <f>S157+S159-L159</f>
        <v>75255</v>
      </c>
      <c r="M169" s="152"/>
      <c r="N169" s="181" t="s">
        <v>69</v>
      </c>
      <c r="O169" s="181" t="s">
        <v>70</v>
      </c>
      <c r="P169" s="181"/>
      <c r="Q169" s="183"/>
      <c r="R169" s="153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</row>
    <row r="170" spans="2:60" s="46" customFormat="1" ht="12" customHeight="1" thickBot="1">
      <c r="B170" s="83">
        <f>D170+F170+H170+J170+L170</f>
        <v>885491</v>
      </c>
      <c r="C170" s="84"/>
      <c r="D170" s="83">
        <f>AA158+AA159-D159</f>
        <v>-272</v>
      </c>
      <c r="E170" s="84"/>
      <c r="F170" s="83">
        <f>Y158+Y159-F159</f>
        <v>794262</v>
      </c>
      <c r="G170" s="84"/>
      <c r="H170" s="83">
        <f>W158+W159-H159</f>
        <v>77594</v>
      </c>
      <c r="I170" s="84"/>
      <c r="J170" s="83">
        <f>U158+U159-J159</f>
        <v>29476</v>
      </c>
      <c r="K170" s="84"/>
      <c r="L170" s="83">
        <f>S158+S159-L159</f>
        <v>-15569</v>
      </c>
      <c r="M170" s="84"/>
      <c r="N170" s="85" t="s">
        <v>71</v>
      </c>
      <c r="O170" s="85" t="s">
        <v>72</v>
      </c>
      <c r="P170" s="85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</row>
    <row r="171" spans="2:29" s="47" customFormat="1" ht="21" customHeight="1">
      <c r="B171" s="86" t="s">
        <v>249</v>
      </c>
      <c r="C171" s="86"/>
      <c r="D171" s="87"/>
      <c r="E171" s="88"/>
      <c r="F171" s="88"/>
      <c r="G171" s="88"/>
      <c r="H171" s="88"/>
      <c r="I171" s="88"/>
      <c r="J171" s="88"/>
      <c r="K171" s="88"/>
      <c r="L171" s="89"/>
      <c r="M171" s="88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</row>
    <row r="172" spans="2:29" s="47" customFormat="1" ht="3.75" customHeight="1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1"/>
      <c r="O172" s="92"/>
      <c r="P172" s="93"/>
      <c r="Q172" s="93"/>
      <c r="R172" s="94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</row>
    <row r="173" spans="2:29" s="47" customFormat="1" ht="12.75">
      <c r="B173" s="95" t="s">
        <v>7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8" t="s">
        <v>6</v>
      </c>
      <c r="O173" s="99"/>
      <c r="P173" s="100" t="s">
        <v>96</v>
      </c>
      <c r="Q173" s="100"/>
      <c r="R173" s="101"/>
      <c r="S173" s="95" t="s">
        <v>35</v>
      </c>
      <c r="T173" s="96"/>
      <c r="U173" s="96"/>
      <c r="V173" s="96"/>
      <c r="W173" s="96"/>
      <c r="X173" s="96"/>
      <c r="Y173" s="96"/>
      <c r="Z173" s="96"/>
      <c r="AA173" s="96"/>
      <c r="AB173" s="96"/>
      <c r="AC173" s="95"/>
    </row>
    <row r="174" spans="2:29" s="47" customFormat="1" ht="2.25" customHeight="1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6"/>
      <c r="O174" s="97"/>
      <c r="P174" s="96"/>
      <c r="Q174" s="96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2:29" s="47" customFormat="1" ht="12.75">
      <c r="B175" s="102" t="s">
        <v>8</v>
      </c>
      <c r="C175" s="103"/>
      <c r="D175" s="104" t="s">
        <v>9</v>
      </c>
      <c r="E175" s="103"/>
      <c r="F175" s="104" t="s">
        <v>10</v>
      </c>
      <c r="G175" s="103"/>
      <c r="H175" s="104" t="s">
        <v>11</v>
      </c>
      <c r="I175" s="105"/>
      <c r="J175" s="104" t="s">
        <v>12</v>
      </c>
      <c r="K175" s="105"/>
      <c r="L175" s="104" t="s">
        <v>13</v>
      </c>
      <c r="M175" s="105"/>
      <c r="N175" s="102"/>
      <c r="O175" s="106"/>
      <c r="P175" s="102" t="s">
        <v>97</v>
      </c>
      <c r="Q175" s="102"/>
      <c r="R175" s="101"/>
      <c r="S175" s="104" t="s">
        <v>13</v>
      </c>
      <c r="T175" s="103"/>
      <c r="U175" s="104" t="s">
        <v>12</v>
      </c>
      <c r="V175" s="103"/>
      <c r="W175" s="104" t="s">
        <v>11</v>
      </c>
      <c r="X175" s="103"/>
      <c r="Y175" s="104" t="s">
        <v>10</v>
      </c>
      <c r="Z175" s="105"/>
      <c r="AA175" s="104" t="s">
        <v>9</v>
      </c>
      <c r="AB175" s="105"/>
      <c r="AC175" s="102" t="s">
        <v>8</v>
      </c>
    </row>
    <row r="176" spans="2:29" s="47" customFormat="1" ht="2.25" customHeight="1">
      <c r="B176" s="106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2"/>
      <c r="O176" s="106"/>
      <c r="P176" s="102"/>
      <c r="Q176" s="102"/>
      <c r="R176" s="65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6"/>
    </row>
    <row r="177" spans="2:29" s="47" customFormat="1" ht="12.75">
      <c r="B177" s="107" t="s">
        <v>14</v>
      </c>
      <c r="C177" s="103"/>
      <c r="D177" s="108" t="s">
        <v>15</v>
      </c>
      <c r="E177" s="109"/>
      <c r="F177" s="108" t="s">
        <v>16</v>
      </c>
      <c r="G177" s="103"/>
      <c r="H177" s="110" t="s">
        <v>17</v>
      </c>
      <c r="I177" s="111"/>
      <c r="J177" s="104" t="s">
        <v>18</v>
      </c>
      <c r="K177" s="111"/>
      <c r="L177" s="104" t="s">
        <v>19</v>
      </c>
      <c r="M177" s="111"/>
      <c r="N177" s="102"/>
      <c r="O177" s="106"/>
      <c r="P177" s="102"/>
      <c r="Q177" s="102"/>
      <c r="R177" s="65"/>
      <c r="S177" s="104" t="s">
        <v>19</v>
      </c>
      <c r="T177" s="103"/>
      <c r="U177" s="104" t="s">
        <v>18</v>
      </c>
      <c r="V177" s="109"/>
      <c r="W177" s="110" t="s">
        <v>17</v>
      </c>
      <c r="X177" s="103"/>
      <c r="Y177" s="108" t="s">
        <v>16</v>
      </c>
      <c r="Z177" s="105"/>
      <c r="AA177" s="108" t="s">
        <v>15</v>
      </c>
      <c r="AB177" s="105"/>
      <c r="AC177" s="107" t="s">
        <v>14</v>
      </c>
    </row>
    <row r="178" spans="2:29" s="47" customFormat="1" ht="12.75">
      <c r="B178" s="112" t="s">
        <v>20</v>
      </c>
      <c r="C178" s="109"/>
      <c r="D178" s="108"/>
      <c r="E178" s="109"/>
      <c r="F178" s="108"/>
      <c r="G178" s="109"/>
      <c r="H178" s="108" t="s">
        <v>21</v>
      </c>
      <c r="I178" s="111"/>
      <c r="J178" s="108" t="s">
        <v>22</v>
      </c>
      <c r="K178" s="111"/>
      <c r="L178" s="108" t="s">
        <v>23</v>
      </c>
      <c r="M178" s="111"/>
      <c r="N178" s="100"/>
      <c r="O178" s="113"/>
      <c r="P178" s="100"/>
      <c r="Q178" s="100"/>
      <c r="R178" s="114"/>
      <c r="S178" s="108" t="s">
        <v>23</v>
      </c>
      <c r="T178" s="109"/>
      <c r="U178" s="108" t="s">
        <v>22</v>
      </c>
      <c r="V178" s="109"/>
      <c r="W178" s="108" t="s">
        <v>21</v>
      </c>
      <c r="X178" s="109"/>
      <c r="Y178" s="108"/>
      <c r="Z178" s="111"/>
      <c r="AA178" s="108"/>
      <c r="AB178" s="111"/>
      <c r="AC178" s="112" t="s">
        <v>20</v>
      </c>
    </row>
    <row r="179" spans="2:29" s="47" customFormat="1" ht="12.75">
      <c r="B179" s="112"/>
      <c r="C179" s="109"/>
      <c r="D179" s="108"/>
      <c r="E179" s="109"/>
      <c r="F179" s="108"/>
      <c r="G179" s="109"/>
      <c r="H179" s="108" t="s">
        <v>24</v>
      </c>
      <c r="I179" s="111"/>
      <c r="J179" s="108"/>
      <c r="K179" s="111"/>
      <c r="L179" s="108" t="s">
        <v>25</v>
      </c>
      <c r="M179" s="111"/>
      <c r="N179" s="100"/>
      <c r="O179" s="113"/>
      <c r="P179" s="100"/>
      <c r="Q179" s="100"/>
      <c r="R179" s="114"/>
      <c r="S179" s="108" t="s">
        <v>25</v>
      </c>
      <c r="T179" s="109"/>
      <c r="U179" s="108"/>
      <c r="V179" s="109"/>
      <c r="W179" s="108" t="s">
        <v>24</v>
      </c>
      <c r="X179" s="109"/>
      <c r="Y179" s="108"/>
      <c r="Z179" s="111"/>
      <c r="AA179" s="108"/>
      <c r="AB179" s="111"/>
      <c r="AC179" s="112"/>
    </row>
    <row r="180" spans="2:29" s="47" customFormat="1" ht="2.25" customHeight="1">
      <c r="B180" s="115"/>
      <c r="C180" s="116"/>
      <c r="D180" s="117"/>
      <c r="E180" s="116"/>
      <c r="F180" s="117"/>
      <c r="G180" s="116"/>
      <c r="H180" s="117"/>
      <c r="I180" s="116"/>
      <c r="J180" s="117"/>
      <c r="K180" s="116"/>
      <c r="L180" s="117"/>
      <c r="M180" s="116"/>
      <c r="N180" s="118"/>
      <c r="O180" s="118"/>
      <c r="P180" s="118"/>
      <c r="Q180" s="118"/>
      <c r="R180" s="118"/>
      <c r="S180" s="115"/>
      <c r="T180" s="116"/>
      <c r="U180" s="117"/>
      <c r="V180" s="116"/>
      <c r="W180" s="117"/>
      <c r="X180" s="116"/>
      <c r="Y180" s="117"/>
      <c r="Z180" s="116"/>
      <c r="AA180" s="117"/>
      <c r="AB180" s="116"/>
      <c r="AC180" s="117"/>
    </row>
    <row r="181" spans="2:29" s="37" customFormat="1" ht="12" customHeight="1"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72" t="s">
        <v>63</v>
      </c>
      <c r="O181" s="172" t="s">
        <v>64</v>
      </c>
      <c r="P181" s="164"/>
      <c r="Q181" s="143"/>
      <c r="R181" s="143"/>
      <c r="S181" s="142">
        <f>S157</f>
        <v>75255</v>
      </c>
      <c r="T181" s="142"/>
      <c r="U181" s="142">
        <f>U157</f>
        <v>34929</v>
      </c>
      <c r="V181" s="142"/>
      <c r="W181" s="142">
        <f>W157</f>
        <v>219658</v>
      </c>
      <c r="X181" s="142"/>
      <c r="Y181" s="142">
        <f>Y157</f>
        <v>706686</v>
      </c>
      <c r="Z181" s="142"/>
      <c r="AA181" s="142">
        <f>AA157</f>
        <v>10273</v>
      </c>
      <c r="AB181" s="142"/>
      <c r="AC181" s="142">
        <f>S181+U181+W181+Y181+AA181</f>
        <v>1046801</v>
      </c>
    </row>
    <row r="182" spans="2:29" s="48" customFormat="1" ht="12" customHeight="1">
      <c r="B182" s="129"/>
      <c r="C182" s="128"/>
      <c r="D182" s="129"/>
      <c r="E182" s="123"/>
      <c r="F182" s="129"/>
      <c r="G182" s="123"/>
      <c r="H182" s="129"/>
      <c r="I182" s="123"/>
      <c r="J182" s="129"/>
      <c r="K182" s="123"/>
      <c r="L182" s="129"/>
      <c r="M182" s="123"/>
      <c r="N182" s="130" t="s">
        <v>65</v>
      </c>
      <c r="O182" s="130" t="s">
        <v>66</v>
      </c>
      <c r="P182" s="171"/>
      <c r="Q182" s="129"/>
      <c r="R182" s="128"/>
      <c r="S182" s="129">
        <f>S158</f>
        <v>-15569</v>
      </c>
      <c r="T182" s="128"/>
      <c r="U182" s="129">
        <f>U158</f>
        <v>29476</v>
      </c>
      <c r="V182" s="128"/>
      <c r="W182" s="129">
        <f>W158</f>
        <v>201452</v>
      </c>
      <c r="X182" s="128"/>
      <c r="Y182" s="129">
        <f>Y158</f>
        <v>660375</v>
      </c>
      <c r="Z182" s="128"/>
      <c r="AA182" s="129">
        <f>AA158</f>
        <v>9757</v>
      </c>
      <c r="AB182" s="128"/>
      <c r="AC182" s="129">
        <f>S182+U182+W182+Y182+AA182</f>
        <v>885491</v>
      </c>
    </row>
    <row r="183" spans="2:29" s="37" customFormat="1" ht="12" customHeight="1">
      <c r="B183" s="142">
        <f>D183+F183+H183+J183+L183</f>
        <v>834371</v>
      </c>
      <c r="C183" s="142"/>
      <c r="D183" s="142">
        <f>D184+D185</f>
        <v>10029</v>
      </c>
      <c r="E183" s="142"/>
      <c r="F183" s="142">
        <f>F184+F185</f>
        <v>612339</v>
      </c>
      <c r="G183" s="142"/>
      <c r="H183" s="142">
        <f>H184+H185</f>
        <v>212003</v>
      </c>
      <c r="I183" s="142"/>
      <c r="J183" s="142">
        <f>J184+J185</f>
        <v>0</v>
      </c>
      <c r="K183" s="142"/>
      <c r="L183" s="142">
        <f>L184+L185</f>
        <v>0</v>
      </c>
      <c r="M183" s="142"/>
      <c r="N183" s="132" t="s">
        <v>75</v>
      </c>
      <c r="O183" s="132" t="s">
        <v>76</v>
      </c>
      <c r="P183" s="132"/>
      <c r="Q183" s="143"/>
      <c r="R183" s="143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</row>
    <row r="184" spans="2:29" s="41" customFormat="1" ht="12" customHeight="1">
      <c r="B184" s="137">
        <f>D184+F184+H184+J184+L184</f>
        <v>746226</v>
      </c>
      <c r="C184" s="137"/>
      <c r="D184" s="137">
        <v>10029</v>
      </c>
      <c r="E184" s="137"/>
      <c r="F184" s="137">
        <v>612339</v>
      </c>
      <c r="G184" s="137"/>
      <c r="H184" s="137">
        <v>123858</v>
      </c>
      <c r="I184" s="137"/>
      <c r="J184" s="137">
        <v>0</v>
      </c>
      <c r="K184" s="137"/>
      <c r="L184" s="137">
        <v>0</v>
      </c>
      <c r="M184" s="137"/>
      <c r="N184" s="176" t="s">
        <v>223</v>
      </c>
      <c r="O184" s="176"/>
      <c r="P184" s="175" t="s">
        <v>224</v>
      </c>
      <c r="Q184" s="138"/>
      <c r="R184" s="138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</row>
    <row r="185" spans="2:29" s="41" customFormat="1" ht="12" customHeight="1">
      <c r="B185" s="137">
        <f>D185+F185+H185+J185+L185</f>
        <v>88145</v>
      </c>
      <c r="C185" s="137"/>
      <c r="D185" s="137">
        <v>0</v>
      </c>
      <c r="E185" s="137"/>
      <c r="F185" s="137">
        <v>0</v>
      </c>
      <c r="G185" s="137"/>
      <c r="H185" s="137">
        <v>88145</v>
      </c>
      <c r="I185" s="137"/>
      <c r="J185" s="137">
        <v>0</v>
      </c>
      <c r="K185" s="137"/>
      <c r="L185" s="137">
        <v>0</v>
      </c>
      <c r="M185" s="137"/>
      <c r="N185" s="176" t="s">
        <v>225</v>
      </c>
      <c r="O185" s="176"/>
      <c r="P185" s="176" t="s">
        <v>226</v>
      </c>
      <c r="Q185" s="138"/>
      <c r="R185" s="138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</row>
    <row r="186" spans="2:29" s="39" customFormat="1" ht="12" customHeight="1">
      <c r="B186" s="142">
        <f>D186+F186+H186+J186+L186</f>
        <v>4408</v>
      </c>
      <c r="C186" s="142"/>
      <c r="D186" s="142">
        <v>0</v>
      </c>
      <c r="E186" s="142"/>
      <c r="F186" s="142">
        <v>0</v>
      </c>
      <c r="G186" s="142"/>
      <c r="H186" s="142">
        <v>0</v>
      </c>
      <c r="I186" s="142"/>
      <c r="J186" s="142">
        <v>4408</v>
      </c>
      <c r="K186" s="142"/>
      <c r="L186" s="142">
        <v>0</v>
      </c>
      <c r="M186" s="142"/>
      <c r="N186" s="172" t="s">
        <v>77</v>
      </c>
      <c r="O186" s="172" t="s">
        <v>227</v>
      </c>
      <c r="P186" s="172"/>
      <c r="Q186" s="143"/>
      <c r="R186" s="143"/>
      <c r="S186" s="142">
        <v>0</v>
      </c>
      <c r="T186" s="142"/>
      <c r="U186" s="142">
        <v>0</v>
      </c>
      <c r="V186" s="142"/>
      <c r="W186" s="142">
        <v>0</v>
      </c>
      <c r="X186" s="142"/>
      <c r="Y186" s="142">
        <v>4408</v>
      </c>
      <c r="Z186" s="142"/>
      <c r="AA186" s="142">
        <v>0</v>
      </c>
      <c r="AB186" s="142"/>
      <c r="AC186" s="142">
        <f>S186+U186+W186+Y186+AA186</f>
        <v>4408</v>
      </c>
    </row>
    <row r="187" spans="2:29" s="39" customFormat="1" ht="12" customHeight="1"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72"/>
      <c r="O187" s="173" t="s">
        <v>228</v>
      </c>
      <c r="P187" s="173"/>
      <c r="Q187" s="143"/>
      <c r="R187" s="143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</row>
    <row r="188" spans="2:29" s="40" customFormat="1" ht="12" customHeight="1"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72"/>
      <c r="O188" s="173" t="s">
        <v>229</v>
      </c>
      <c r="P188" s="173"/>
      <c r="Q188" s="143"/>
      <c r="R188" s="143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</row>
    <row r="189" spans="2:29" s="55" customFormat="1" ht="12" customHeight="1">
      <c r="B189" s="152">
        <f>D189+F189+H189+J189+L189</f>
        <v>212430</v>
      </c>
      <c r="C189" s="152"/>
      <c r="D189" s="152">
        <f>AA181+AA186-D183-D186</f>
        <v>244</v>
      </c>
      <c r="E189" s="152"/>
      <c r="F189" s="152">
        <f>Y181+Y186-F183-F186</f>
        <v>98755</v>
      </c>
      <c r="G189" s="152"/>
      <c r="H189" s="152">
        <f>W181+W186-H183-H186</f>
        <v>7655</v>
      </c>
      <c r="I189" s="152"/>
      <c r="J189" s="152">
        <f>U181+U186-J183-J186</f>
        <v>30521</v>
      </c>
      <c r="K189" s="152"/>
      <c r="L189" s="152">
        <f>S181+S186-L183-L186</f>
        <v>75255</v>
      </c>
      <c r="M189" s="152"/>
      <c r="N189" s="181" t="s">
        <v>78</v>
      </c>
      <c r="O189" s="192" t="s">
        <v>79</v>
      </c>
      <c r="P189" s="181"/>
      <c r="Q189" s="153"/>
      <c r="R189" s="153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</row>
    <row r="190" spans="2:60" s="46" customFormat="1" ht="12" customHeight="1" thickBot="1">
      <c r="B190" s="83">
        <f>D190+F190+H190+J190+L190</f>
        <v>51120</v>
      </c>
      <c r="C190" s="84"/>
      <c r="D190" s="83">
        <f>AA182+AA186-D183-D186</f>
        <v>-272</v>
      </c>
      <c r="E190" s="84"/>
      <c r="F190" s="83">
        <f>Y182+Y186-F183-F186</f>
        <v>52444</v>
      </c>
      <c r="G190" s="84"/>
      <c r="H190" s="83">
        <f>W182+W186-H183-H186</f>
        <v>-10551</v>
      </c>
      <c r="I190" s="84"/>
      <c r="J190" s="83">
        <f>U182+U186-J183-J186</f>
        <v>25068</v>
      </c>
      <c r="K190" s="84"/>
      <c r="L190" s="83">
        <f>S182+S186-L183-L186</f>
        <v>-15569</v>
      </c>
      <c r="M190" s="84"/>
      <c r="N190" s="85" t="s">
        <v>80</v>
      </c>
      <c r="O190" s="85" t="s">
        <v>81</v>
      </c>
      <c r="P190" s="85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</row>
    <row r="191" spans="2:29" s="47" customFormat="1" ht="21" customHeight="1">
      <c r="B191" s="86" t="s">
        <v>250</v>
      </c>
      <c r="C191" s="86"/>
      <c r="D191" s="87"/>
      <c r="E191" s="88"/>
      <c r="F191" s="88"/>
      <c r="G191" s="88"/>
      <c r="H191" s="88"/>
      <c r="I191" s="88"/>
      <c r="J191" s="88"/>
      <c r="K191" s="88"/>
      <c r="L191" s="89"/>
      <c r="M191" s="88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</row>
    <row r="192" spans="2:29" s="47" customFormat="1" ht="3.75" customHeight="1"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1"/>
      <c r="O192" s="92"/>
      <c r="P192" s="93"/>
      <c r="Q192" s="93"/>
      <c r="R192" s="94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</row>
    <row r="193" spans="2:29" s="47" customFormat="1" ht="12.75">
      <c r="B193" s="95" t="s">
        <v>7</v>
      </c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8" t="s">
        <v>6</v>
      </c>
      <c r="O193" s="99"/>
      <c r="P193" s="100" t="s">
        <v>96</v>
      </c>
      <c r="Q193" s="100"/>
      <c r="R193" s="101"/>
      <c r="S193" s="95" t="s">
        <v>35</v>
      </c>
      <c r="T193" s="96"/>
      <c r="U193" s="96"/>
      <c r="V193" s="96"/>
      <c r="W193" s="96"/>
      <c r="X193" s="96"/>
      <c r="Y193" s="96"/>
      <c r="Z193" s="96"/>
      <c r="AA193" s="96"/>
      <c r="AB193" s="96"/>
      <c r="AC193" s="95"/>
    </row>
    <row r="194" spans="2:29" s="47" customFormat="1" ht="2.25" customHeight="1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6"/>
      <c r="O194" s="97"/>
      <c r="P194" s="96"/>
      <c r="Q194" s="96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2:29" s="47" customFormat="1" ht="12.75">
      <c r="B195" s="102" t="s">
        <v>8</v>
      </c>
      <c r="C195" s="103"/>
      <c r="D195" s="104" t="s">
        <v>9</v>
      </c>
      <c r="E195" s="103"/>
      <c r="F195" s="104" t="s">
        <v>10</v>
      </c>
      <c r="G195" s="103"/>
      <c r="H195" s="104" t="s">
        <v>11</v>
      </c>
      <c r="I195" s="105"/>
      <c r="J195" s="104" t="s">
        <v>12</v>
      </c>
      <c r="K195" s="105"/>
      <c r="L195" s="104" t="s">
        <v>13</v>
      </c>
      <c r="M195" s="105"/>
      <c r="N195" s="102"/>
      <c r="O195" s="106"/>
      <c r="P195" s="102" t="s">
        <v>97</v>
      </c>
      <c r="Q195" s="102"/>
      <c r="R195" s="101"/>
      <c r="S195" s="104" t="s">
        <v>13</v>
      </c>
      <c r="T195" s="103"/>
      <c r="U195" s="104" t="s">
        <v>12</v>
      </c>
      <c r="V195" s="103"/>
      <c r="W195" s="104" t="s">
        <v>11</v>
      </c>
      <c r="X195" s="103"/>
      <c r="Y195" s="104" t="s">
        <v>10</v>
      </c>
      <c r="Z195" s="105"/>
      <c r="AA195" s="104" t="s">
        <v>9</v>
      </c>
      <c r="AB195" s="105"/>
      <c r="AC195" s="102" t="s">
        <v>8</v>
      </c>
    </row>
    <row r="196" spans="2:29" s="47" customFormat="1" ht="2.25" customHeight="1">
      <c r="B196" s="106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2"/>
      <c r="O196" s="106"/>
      <c r="P196" s="102"/>
      <c r="Q196" s="102"/>
      <c r="R196" s="65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6"/>
    </row>
    <row r="197" spans="2:29" s="47" customFormat="1" ht="12.75">
      <c r="B197" s="107" t="s">
        <v>14</v>
      </c>
      <c r="C197" s="103"/>
      <c r="D197" s="108" t="s">
        <v>15</v>
      </c>
      <c r="E197" s="109"/>
      <c r="F197" s="108" t="s">
        <v>16</v>
      </c>
      <c r="G197" s="103"/>
      <c r="H197" s="110" t="s">
        <v>17</v>
      </c>
      <c r="I197" s="111"/>
      <c r="J197" s="104" t="s">
        <v>18</v>
      </c>
      <c r="K197" s="111"/>
      <c r="L197" s="104" t="s">
        <v>19</v>
      </c>
      <c r="M197" s="111"/>
      <c r="N197" s="102"/>
      <c r="O197" s="106"/>
      <c r="P197" s="102"/>
      <c r="Q197" s="102"/>
      <c r="R197" s="65"/>
      <c r="S197" s="104" t="s">
        <v>19</v>
      </c>
      <c r="T197" s="103"/>
      <c r="U197" s="104" t="s">
        <v>18</v>
      </c>
      <c r="V197" s="109"/>
      <c r="W197" s="110" t="s">
        <v>17</v>
      </c>
      <c r="X197" s="103"/>
      <c r="Y197" s="108" t="s">
        <v>16</v>
      </c>
      <c r="Z197" s="105"/>
      <c r="AA197" s="108" t="s">
        <v>15</v>
      </c>
      <c r="AB197" s="105"/>
      <c r="AC197" s="107" t="s">
        <v>14</v>
      </c>
    </row>
    <row r="198" spans="2:29" s="47" customFormat="1" ht="12.75">
      <c r="B198" s="112" t="s">
        <v>20</v>
      </c>
      <c r="C198" s="109"/>
      <c r="D198" s="108"/>
      <c r="E198" s="109"/>
      <c r="F198" s="108"/>
      <c r="G198" s="109"/>
      <c r="H198" s="108" t="s">
        <v>21</v>
      </c>
      <c r="I198" s="111"/>
      <c r="J198" s="108" t="s">
        <v>22</v>
      </c>
      <c r="K198" s="111"/>
      <c r="L198" s="108" t="s">
        <v>23</v>
      </c>
      <c r="M198" s="111"/>
      <c r="N198" s="100"/>
      <c r="O198" s="113"/>
      <c r="P198" s="100"/>
      <c r="Q198" s="100"/>
      <c r="R198" s="114"/>
      <c r="S198" s="108" t="s">
        <v>23</v>
      </c>
      <c r="T198" s="109"/>
      <c r="U198" s="108" t="s">
        <v>22</v>
      </c>
      <c r="V198" s="109"/>
      <c r="W198" s="108" t="s">
        <v>21</v>
      </c>
      <c r="X198" s="109"/>
      <c r="Y198" s="108"/>
      <c r="Z198" s="111"/>
      <c r="AA198" s="108"/>
      <c r="AB198" s="111"/>
      <c r="AC198" s="112" t="s">
        <v>20</v>
      </c>
    </row>
    <row r="199" spans="2:29" s="47" customFormat="1" ht="12.75">
      <c r="B199" s="112"/>
      <c r="C199" s="109"/>
      <c r="D199" s="108"/>
      <c r="E199" s="109"/>
      <c r="F199" s="108"/>
      <c r="G199" s="109"/>
      <c r="H199" s="108" t="s">
        <v>24</v>
      </c>
      <c r="I199" s="111"/>
      <c r="J199" s="108"/>
      <c r="K199" s="111"/>
      <c r="L199" s="108" t="s">
        <v>25</v>
      </c>
      <c r="M199" s="111"/>
      <c r="N199" s="100"/>
      <c r="O199" s="113"/>
      <c r="P199" s="100"/>
      <c r="Q199" s="100"/>
      <c r="R199" s="114"/>
      <c r="S199" s="108" t="s">
        <v>25</v>
      </c>
      <c r="T199" s="109"/>
      <c r="U199" s="108"/>
      <c r="V199" s="109"/>
      <c r="W199" s="108" t="s">
        <v>24</v>
      </c>
      <c r="X199" s="109"/>
      <c r="Y199" s="108"/>
      <c r="Z199" s="111"/>
      <c r="AA199" s="108"/>
      <c r="AB199" s="111"/>
      <c r="AC199" s="112"/>
    </row>
    <row r="200" spans="2:29" s="47" customFormat="1" ht="2.25" customHeight="1">
      <c r="B200" s="115"/>
      <c r="C200" s="116"/>
      <c r="D200" s="117"/>
      <c r="E200" s="116"/>
      <c r="F200" s="117"/>
      <c r="G200" s="116"/>
      <c r="H200" s="117"/>
      <c r="I200" s="116"/>
      <c r="J200" s="117"/>
      <c r="K200" s="116"/>
      <c r="L200" s="117"/>
      <c r="M200" s="116"/>
      <c r="N200" s="118"/>
      <c r="O200" s="118"/>
      <c r="P200" s="118"/>
      <c r="Q200" s="118"/>
      <c r="R200" s="118"/>
      <c r="S200" s="115"/>
      <c r="T200" s="116"/>
      <c r="U200" s="117"/>
      <c r="V200" s="116"/>
      <c r="W200" s="117"/>
      <c r="X200" s="116"/>
      <c r="Y200" s="117"/>
      <c r="Z200" s="116"/>
      <c r="AA200" s="117"/>
      <c r="AB200" s="116"/>
      <c r="AC200" s="117"/>
    </row>
    <row r="201" spans="2:29" s="47" customFormat="1" ht="12" customHeight="1"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63" t="s">
        <v>69</v>
      </c>
      <c r="O201" s="172" t="s">
        <v>70</v>
      </c>
      <c r="P201" s="165"/>
      <c r="Q201" s="143"/>
      <c r="R201" s="143"/>
      <c r="S201" s="142">
        <f>L169</f>
        <v>75255</v>
      </c>
      <c r="T201" s="142"/>
      <c r="U201" s="142">
        <f>J169</f>
        <v>34929</v>
      </c>
      <c r="V201" s="142"/>
      <c r="W201" s="142">
        <f>H169</f>
        <v>95800</v>
      </c>
      <c r="X201" s="142"/>
      <c r="Y201" s="142">
        <f>F169</f>
        <v>840573</v>
      </c>
      <c r="Z201" s="142"/>
      <c r="AA201" s="142">
        <f>D169</f>
        <v>244</v>
      </c>
      <c r="AB201" s="142"/>
      <c r="AC201" s="142">
        <f>S201+U201+W201+Y201+AA201</f>
        <v>1046801</v>
      </c>
    </row>
    <row r="202" spans="2:29" s="48" customFormat="1" ht="12" customHeight="1">
      <c r="B202" s="129"/>
      <c r="C202" s="128"/>
      <c r="D202" s="129"/>
      <c r="E202" s="123"/>
      <c r="F202" s="129"/>
      <c r="G202" s="123"/>
      <c r="H202" s="129"/>
      <c r="I202" s="123"/>
      <c r="J202" s="129"/>
      <c r="K202" s="123"/>
      <c r="L202" s="129"/>
      <c r="M202" s="123"/>
      <c r="N202" s="130" t="s">
        <v>71</v>
      </c>
      <c r="O202" s="130" t="s">
        <v>72</v>
      </c>
      <c r="P202" s="171"/>
      <c r="Q202" s="129"/>
      <c r="R202" s="128"/>
      <c r="S202" s="129">
        <f>L170</f>
        <v>-15569</v>
      </c>
      <c r="T202" s="128"/>
      <c r="U202" s="129">
        <f>J170</f>
        <v>29476</v>
      </c>
      <c r="V202" s="128"/>
      <c r="W202" s="129">
        <f>H170</f>
        <v>77594</v>
      </c>
      <c r="X202" s="128"/>
      <c r="Y202" s="129">
        <f>F170</f>
        <v>794262</v>
      </c>
      <c r="Z202" s="128"/>
      <c r="AA202" s="129">
        <f>D170</f>
        <v>-272</v>
      </c>
      <c r="AB202" s="128"/>
      <c r="AC202" s="129">
        <f>S202+U202+W202+Y202+AA202</f>
        <v>885491</v>
      </c>
    </row>
    <row r="203" spans="2:29" s="47" customFormat="1" ht="12" customHeight="1">
      <c r="B203" s="142">
        <f>D203+F203+H203+J203+L203</f>
        <v>834371</v>
      </c>
      <c r="C203" s="142"/>
      <c r="D203" s="142">
        <f>D204+D205</f>
        <v>0</v>
      </c>
      <c r="E203" s="142"/>
      <c r="F203" s="142">
        <f>F204+F205</f>
        <v>746226</v>
      </c>
      <c r="G203" s="142"/>
      <c r="H203" s="142">
        <f>H204+H205</f>
        <v>88145</v>
      </c>
      <c r="I203" s="142"/>
      <c r="J203" s="142">
        <f>J204+J205</f>
        <v>0</v>
      </c>
      <c r="K203" s="142"/>
      <c r="L203" s="142">
        <f>L204+L205</f>
        <v>0</v>
      </c>
      <c r="M203" s="142"/>
      <c r="N203" s="132" t="s">
        <v>73</v>
      </c>
      <c r="O203" s="132" t="s">
        <v>74</v>
      </c>
      <c r="P203" s="132"/>
      <c r="Q203" s="143"/>
      <c r="R203" s="143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</row>
    <row r="204" spans="2:29" s="51" customFormat="1" ht="12" customHeight="1">
      <c r="B204" s="137">
        <f>D204+F204+H204+J204+L204</f>
        <v>746226</v>
      </c>
      <c r="C204" s="137"/>
      <c r="D204" s="137">
        <v>0</v>
      </c>
      <c r="E204" s="137"/>
      <c r="F204" s="137">
        <v>746226</v>
      </c>
      <c r="G204" s="137"/>
      <c r="H204" s="137">
        <v>0</v>
      </c>
      <c r="I204" s="137"/>
      <c r="J204" s="137">
        <v>0</v>
      </c>
      <c r="K204" s="137"/>
      <c r="L204" s="137">
        <v>0</v>
      </c>
      <c r="M204" s="137"/>
      <c r="N204" s="174" t="s">
        <v>230</v>
      </c>
      <c r="O204" s="175"/>
      <c r="P204" s="176" t="s">
        <v>231</v>
      </c>
      <c r="Q204" s="176"/>
      <c r="R204" s="138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</row>
    <row r="205" spans="2:29" s="51" customFormat="1" ht="12" customHeight="1">
      <c r="B205" s="137">
        <f>D205+F205+H205+J205+L205</f>
        <v>88145</v>
      </c>
      <c r="C205" s="137"/>
      <c r="D205" s="137">
        <v>0</v>
      </c>
      <c r="E205" s="137"/>
      <c r="F205" s="137">
        <v>0</v>
      </c>
      <c r="G205" s="137"/>
      <c r="H205" s="137">
        <v>88145</v>
      </c>
      <c r="I205" s="137"/>
      <c r="J205" s="137">
        <v>0</v>
      </c>
      <c r="K205" s="137"/>
      <c r="L205" s="137">
        <v>0</v>
      </c>
      <c r="M205" s="137"/>
      <c r="N205" s="174" t="s">
        <v>232</v>
      </c>
      <c r="O205" s="175"/>
      <c r="P205" s="176" t="s">
        <v>233</v>
      </c>
      <c r="Q205" s="176"/>
      <c r="R205" s="138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</row>
    <row r="206" spans="2:29" s="47" customFormat="1" ht="12" customHeight="1">
      <c r="B206" s="142">
        <f>D206+F206+H206+J206+L206</f>
        <v>4408</v>
      </c>
      <c r="C206" s="142"/>
      <c r="D206" s="142">
        <v>0</v>
      </c>
      <c r="E206" s="142"/>
      <c r="F206" s="142">
        <v>0</v>
      </c>
      <c r="G206" s="142"/>
      <c r="H206" s="142">
        <v>0</v>
      </c>
      <c r="I206" s="142"/>
      <c r="J206" s="142">
        <v>4408</v>
      </c>
      <c r="K206" s="142"/>
      <c r="L206" s="142">
        <v>0</v>
      </c>
      <c r="M206" s="142"/>
      <c r="N206" s="163" t="s">
        <v>77</v>
      </c>
      <c r="O206" s="172" t="s">
        <v>227</v>
      </c>
      <c r="P206" s="163"/>
      <c r="Q206" s="143"/>
      <c r="R206" s="143"/>
      <c r="S206" s="142">
        <v>0</v>
      </c>
      <c r="T206" s="142"/>
      <c r="U206" s="142">
        <v>0</v>
      </c>
      <c r="V206" s="142"/>
      <c r="W206" s="142">
        <v>0</v>
      </c>
      <c r="X206" s="142"/>
      <c r="Y206" s="142">
        <v>4408</v>
      </c>
      <c r="Z206" s="142"/>
      <c r="AA206" s="142">
        <v>0</v>
      </c>
      <c r="AB206" s="142"/>
      <c r="AC206" s="142">
        <f>S206+U206+W206+Y206+AA206</f>
        <v>4408</v>
      </c>
    </row>
    <row r="207" spans="2:29" s="47" customFormat="1" ht="12" customHeight="1"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63"/>
      <c r="O207" s="172" t="s">
        <v>228</v>
      </c>
      <c r="P207" s="163"/>
      <c r="Q207" s="143"/>
      <c r="R207" s="143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</row>
    <row r="208" spans="2:29" s="47" customFormat="1" ht="12" customHeight="1"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63"/>
      <c r="O208" s="172" t="s">
        <v>229</v>
      </c>
      <c r="P208" s="163"/>
      <c r="Q208" s="143"/>
      <c r="R208" s="143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</row>
    <row r="209" spans="2:29" s="55" customFormat="1" ht="12" customHeight="1">
      <c r="B209" s="152">
        <f>D209+F209+H209+J209+L209</f>
        <v>212430</v>
      </c>
      <c r="C209" s="152"/>
      <c r="D209" s="152">
        <f>AA201+AA206-D203-D206</f>
        <v>244</v>
      </c>
      <c r="E209" s="152"/>
      <c r="F209" s="152">
        <f>Y201+Y206-F203-F206</f>
        <v>98755</v>
      </c>
      <c r="G209" s="152"/>
      <c r="H209" s="152">
        <f>W201+W206-H203-H206</f>
        <v>7655</v>
      </c>
      <c r="I209" s="152"/>
      <c r="J209" s="152">
        <f>U201+U206-J203-J206</f>
        <v>30521</v>
      </c>
      <c r="K209" s="152"/>
      <c r="L209" s="152">
        <f>S201+S206-L203-L206</f>
        <v>75255</v>
      </c>
      <c r="M209" s="152"/>
      <c r="N209" s="182" t="s">
        <v>78</v>
      </c>
      <c r="O209" s="192" t="s">
        <v>79</v>
      </c>
      <c r="P209" s="182"/>
      <c r="Q209" s="153"/>
      <c r="R209" s="153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</row>
    <row r="210" spans="2:60" s="46" customFormat="1" ht="12" customHeight="1" thickBot="1">
      <c r="B210" s="83">
        <f>D210+F210+H210+J210+L210</f>
        <v>51120</v>
      </c>
      <c r="C210" s="84"/>
      <c r="D210" s="83">
        <f>AA202+AA206-D203-D206</f>
        <v>-272</v>
      </c>
      <c r="E210" s="84"/>
      <c r="F210" s="83">
        <f>Y202+Y206-F203-F206</f>
        <v>52444</v>
      </c>
      <c r="G210" s="84"/>
      <c r="H210" s="83">
        <f>W202+W206-H203-H206</f>
        <v>-10551</v>
      </c>
      <c r="I210" s="84"/>
      <c r="J210" s="83">
        <f>U202+U206-J203-J206</f>
        <v>25068</v>
      </c>
      <c r="K210" s="84"/>
      <c r="L210" s="83">
        <f>S202+S206-L203-L206</f>
        <v>-15569</v>
      </c>
      <c r="M210" s="84"/>
      <c r="N210" s="85" t="s">
        <v>80</v>
      </c>
      <c r="O210" s="85" t="s">
        <v>81</v>
      </c>
      <c r="P210" s="85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</row>
    <row r="211" spans="2:29" s="47" customFormat="1" ht="18">
      <c r="B211" s="193" t="s">
        <v>50</v>
      </c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</row>
    <row r="212" spans="2:29" s="47" customFormat="1" ht="21" customHeight="1">
      <c r="B212" s="86" t="s">
        <v>51</v>
      </c>
      <c r="C212" s="86"/>
      <c r="D212" s="87"/>
      <c r="E212" s="88"/>
      <c r="F212" s="88"/>
      <c r="G212" s="88"/>
      <c r="H212" s="88"/>
      <c r="I212" s="88"/>
      <c r="J212" s="88"/>
      <c r="K212" s="88"/>
      <c r="L212" s="89"/>
      <c r="M212" s="88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</row>
    <row r="213" spans="2:29" s="47" customFormat="1" ht="3.75" customHeight="1"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92"/>
      <c r="P213" s="93"/>
      <c r="Q213" s="93"/>
      <c r="R213" s="94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</row>
    <row r="214" spans="2:29" s="47" customFormat="1" ht="12.75">
      <c r="B214" s="95" t="s">
        <v>52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8" t="s">
        <v>6</v>
      </c>
      <c r="O214" s="99"/>
      <c r="P214" s="100" t="s">
        <v>96</v>
      </c>
      <c r="Q214" s="100"/>
      <c r="R214" s="101"/>
      <c r="S214" s="102" t="s">
        <v>53</v>
      </c>
      <c r="T214" s="96"/>
      <c r="U214" s="96"/>
      <c r="V214" s="96"/>
      <c r="W214" s="96"/>
      <c r="X214" s="96"/>
      <c r="Y214" s="96"/>
      <c r="Z214" s="96"/>
      <c r="AA214" s="96"/>
      <c r="AB214" s="96"/>
      <c r="AC214" s="194"/>
    </row>
    <row r="215" spans="2:29" s="47" customFormat="1" ht="2.25" customHeight="1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6"/>
      <c r="O215" s="97"/>
      <c r="P215" s="96"/>
      <c r="Q215" s="96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2:29" s="47" customFormat="1" ht="12.75">
      <c r="B216" s="102" t="s">
        <v>8</v>
      </c>
      <c r="C216" s="103"/>
      <c r="D216" s="104" t="s">
        <v>9</v>
      </c>
      <c r="E216" s="103"/>
      <c r="F216" s="104" t="s">
        <v>10</v>
      </c>
      <c r="G216" s="103"/>
      <c r="H216" s="104" t="s">
        <v>11</v>
      </c>
      <c r="I216" s="105"/>
      <c r="J216" s="104" t="s">
        <v>12</v>
      </c>
      <c r="K216" s="105"/>
      <c r="L216" s="104" t="s">
        <v>13</v>
      </c>
      <c r="M216" s="105"/>
      <c r="N216" s="102"/>
      <c r="O216" s="106"/>
      <c r="P216" s="102" t="s">
        <v>97</v>
      </c>
      <c r="Q216" s="102"/>
      <c r="R216" s="101"/>
      <c r="S216" s="104" t="s">
        <v>13</v>
      </c>
      <c r="T216" s="103"/>
      <c r="U216" s="104" t="s">
        <v>12</v>
      </c>
      <c r="V216" s="103"/>
      <c r="W216" s="104" t="s">
        <v>11</v>
      </c>
      <c r="X216" s="103"/>
      <c r="Y216" s="104" t="s">
        <v>10</v>
      </c>
      <c r="Z216" s="105"/>
      <c r="AA216" s="104" t="s">
        <v>9</v>
      </c>
      <c r="AB216" s="105"/>
      <c r="AC216" s="102" t="s">
        <v>8</v>
      </c>
    </row>
    <row r="217" spans="2:29" s="47" customFormat="1" ht="2.25" customHeight="1">
      <c r="B217" s="106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2"/>
      <c r="O217" s="106"/>
      <c r="P217" s="102"/>
      <c r="Q217" s="102"/>
      <c r="R217" s="65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6"/>
    </row>
    <row r="218" spans="2:29" s="47" customFormat="1" ht="12.75">
      <c r="B218" s="107" t="s">
        <v>14</v>
      </c>
      <c r="C218" s="103"/>
      <c r="D218" s="108" t="s">
        <v>15</v>
      </c>
      <c r="E218" s="109"/>
      <c r="F218" s="108" t="s">
        <v>16</v>
      </c>
      <c r="G218" s="103"/>
      <c r="H218" s="110" t="s">
        <v>17</v>
      </c>
      <c r="I218" s="111"/>
      <c r="J218" s="104" t="s">
        <v>18</v>
      </c>
      <c r="K218" s="111"/>
      <c r="L218" s="104" t="s">
        <v>19</v>
      </c>
      <c r="M218" s="111"/>
      <c r="N218" s="102"/>
      <c r="O218" s="106"/>
      <c r="P218" s="102"/>
      <c r="Q218" s="102"/>
      <c r="R218" s="65"/>
      <c r="S218" s="104" t="s">
        <v>19</v>
      </c>
      <c r="T218" s="103"/>
      <c r="U218" s="104" t="s">
        <v>18</v>
      </c>
      <c r="V218" s="109"/>
      <c r="W218" s="110" t="s">
        <v>17</v>
      </c>
      <c r="X218" s="103"/>
      <c r="Y218" s="108" t="s">
        <v>16</v>
      </c>
      <c r="Z218" s="105"/>
      <c r="AA218" s="108" t="s">
        <v>15</v>
      </c>
      <c r="AB218" s="105"/>
      <c r="AC218" s="107" t="s">
        <v>14</v>
      </c>
    </row>
    <row r="219" spans="2:29" s="47" customFormat="1" ht="12.75">
      <c r="B219" s="112" t="s">
        <v>20</v>
      </c>
      <c r="C219" s="109"/>
      <c r="D219" s="108"/>
      <c r="E219" s="109"/>
      <c r="F219" s="108"/>
      <c r="G219" s="109"/>
      <c r="H219" s="108" t="s">
        <v>21</v>
      </c>
      <c r="I219" s="111"/>
      <c r="J219" s="108" t="s">
        <v>22</v>
      </c>
      <c r="K219" s="111"/>
      <c r="L219" s="108" t="s">
        <v>23</v>
      </c>
      <c r="M219" s="111"/>
      <c r="N219" s="100"/>
      <c r="O219" s="113"/>
      <c r="P219" s="100"/>
      <c r="Q219" s="100"/>
      <c r="R219" s="114"/>
      <c r="S219" s="108" t="s">
        <v>23</v>
      </c>
      <c r="T219" s="109"/>
      <c r="U219" s="108" t="s">
        <v>22</v>
      </c>
      <c r="V219" s="109"/>
      <c r="W219" s="108" t="s">
        <v>21</v>
      </c>
      <c r="X219" s="109"/>
      <c r="Y219" s="108"/>
      <c r="Z219" s="111"/>
      <c r="AA219" s="108"/>
      <c r="AB219" s="111"/>
      <c r="AC219" s="112" t="s">
        <v>20</v>
      </c>
    </row>
    <row r="220" spans="2:29" s="47" customFormat="1" ht="12.75">
      <c r="B220" s="112"/>
      <c r="C220" s="109"/>
      <c r="D220" s="108"/>
      <c r="E220" s="109"/>
      <c r="F220" s="108"/>
      <c r="G220" s="109"/>
      <c r="H220" s="108" t="s">
        <v>24</v>
      </c>
      <c r="I220" s="111"/>
      <c r="J220" s="108"/>
      <c r="K220" s="111"/>
      <c r="L220" s="108" t="s">
        <v>25</v>
      </c>
      <c r="M220" s="111"/>
      <c r="N220" s="100"/>
      <c r="O220" s="113"/>
      <c r="P220" s="100"/>
      <c r="Q220" s="100"/>
      <c r="R220" s="114"/>
      <c r="S220" s="108" t="s">
        <v>25</v>
      </c>
      <c r="T220" s="109"/>
      <c r="U220" s="108"/>
      <c r="V220" s="109"/>
      <c r="W220" s="108" t="s">
        <v>24</v>
      </c>
      <c r="X220" s="109"/>
      <c r="Y220" s="108"/>
      <c r="Z220" s="111"/>
      <c r="AA220" s="108"/>
      <c r="AB220" s="111"/>
      <c r="AC220" s="112"/>
    </row>
    <row r="221" spans="2:29" s="47" customFormat="1" ht="2.25" customHeight="1">
      <c r="B221" s="115"/>
      <c r="C221" s="116"/>
      <c r="D221" s="117"/>
      <c r="E221" s="116"/>
      <c r="F221" s="117"/>
      <c r="G221" s="116"/>
      <c r="H221" s="117"/>
      <c r="I221" s="116"/>
      <c r="J221" s="117"/>
      <c r="K221" s="116"/>
      <c r="L221" s="117"/>
      <c r="M221" s="116"/>
      <c r="N221" s="118"/>
      <c r="O221" s="118"/>
      <c r="P221" s="118"/>
      <c r="Q221" s="118"/>
      <c r="R221" s="118"/>
      <c r="S221" s="115"/>
      <c r="T221" s="116"/>
      <c r="U221" s="117"/>
      <c r="V221" s="116"/>
      <c r="W221" s="117"/>
      <c r="X221" s="116"/>
      <c r="Y221" s="117"/>
      <c r="Z221" s="116"/>
      <c r="AA221" s="117"/>
      <c r="AB221" s="116"/>
      <c r="AC221" s="117"/>
    </row>
    <row r="222" spans="2:29" s="48" customFormat="1" ht="12" customHeight="1">
      <c r="B222" s="129"/>
      <c r="C222" s="128"/>
      <c r="D222" s="129"/>
      <c r="E222" s="123"/>
      <c r="F222" s="129"/>
      <c r="G222" s="123"/>
      <c r="H222" s="129"/>
      <c r="I222" s="123"/>
      <c r="J222" s="129"/>
      <c r="K222" s="123"/>
      <c r="L222" s="129"/>
      <c r="M222" s="123"/>
      <c r="N222" s="130" t="s">
        <v>80</v>
      </c>
      <c r="O222" s="130" t="s">
        <v>81</v>
      </c>
      <c r="P222" s="171"/>
      <c r="Q222" s="129"/>
      <c r="R222" s="128"/>
      <c r="S222" s="129">
        <f>L210</f>
        <v>-15569</v>
      </c>
      <c r="T222" s="128"/>
      <c r="U222" s="129">
        <f>J210</f>
        <v>25068</v>
      </c>
      <c r="V222" s="128"/>
      <c r="W222" s="129">
        <f>H210</f>
        <v>-10551</v>
      </c>
      <c r="X222" s="128"/>
      <c r="Y222" s="129">
        <f>F210</f>
        <v>52444</v>
      </c>
      <c r="Z222" s="128"/>
      <c r="AA222" s="129">
        <f>D210</f>
        <v>-272</v>
      </c>
      <c r="AB222" s="128"/>
      <c r="AC222" s="129">
        <f aca="true" t="shared" si="2" ref="AC222:AC230">S222+U222+W222+Y222+AA222</f>
        <v>51120</v>
      </c>
    </row>
    <row r="223" spans="2:29" s="38" customFormat="1" ht="12" customHeight="1"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32" t="s">
        <v>82</v>
      </c>
      <c r="O223" s="132" t="s">
        <v>83</v>
      </c>
      <c r="P223" s="132"/>
      <c r="Q223" s="143"/>
      <c r="R223" s="143"/>
      <c r="S223" s="142">
        <f>SUM(S224:S226)</f>
        <v>10117</v>
      </c>
      <c r="T223" s="142"/>
      <c r="U223" s="142">
        <f>SUM(U224:U226)</f>
        <v>506</v>
      </c>
      <c r="V223" s="142"/>
      <c r="W223" s="142">
        <f>SUM(W224:W226)</f>
        <v>13086</v>
      </c>
      <c r="X223" s="142"/>
      <c r="Y223" s="142">
        <f>SUM(Y224:Y226)</f>
        <v>7816</v>
      </c>
      <c r="Z223" s="142"/>
      <c r="AA223" s="142">
        <f>SUM(AA224:AA226)</f>
        <v>533</v>
      </c>
      <c r="AB223" s="142"/>
      <c r="AC223" s="142">
        <f t="shared" si="2"/>
        <v>32058</v>
      </c>
    </row>
    <row r="224" spans="2:29" s="53" customFormat="1" ht="12" customHeight="1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76" t="s">
        <v>234</v>
      </c>
      <c r="O224" s="176"/>
      <c r="P224" s="175" t="s">
        <v>235</v>
      </c>
      <c r="Q224" s="138"/>
      <c r="R224" s="138"/>
      <c r="S224" s="137">
        <v>0</v>
      </c>
      <c r="T224" s="137"/>
      <c r="U224" s="137">
        <v>0</v>
      </c>
      <c r="V224" s="137"/>
      <c r="W224" s="137">
        <v>4849</v>
      </c>
      <c r="X224" s="137"/>
      <c r="Y224" s="137">
        <v>0</v>
      </c>
      <c r="Z224" s="137"/>
      <c r="AA224" s="137">
        <v>0</v>
      </c>
      <c r="AB224" s="137"/>
      <c r="AC224" s="137">
        <f t="shared" si="2"/>
        <v>4849</v>
      </c>
    </row>
    <row r="225" spans="2:29" s="53" customFormat="1" ht="12" customHeight="1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76" t="s">
        <v>236</v>
      </c>
      <c r="O225" s="176"/>
      <c r="P225" s="176" t="s">
        <v>237</v>
      </c>
      <c r="Q225" s="138"/>
      <c r="R225" s="138"/>
      <c r="S225" s="137">
        <v>7330</v>
      </c>
      <c r="T225" s="137"/>
      <c r="U225" s="137">
        <v>0</v>
      </c>
      <c r="V225" s="137"/>
      <c r="W225" s="137">
        <v>3446</v>
      </c>
      <c r="X225" s="137"/>
      <c r="Y225" s="137">
        <v>5067</v>
      </c>
      <c r="Z225" s="137"/>
      <c r="AA225" s="137">
        <v>340</v>
      </c>
      <c r="AB225" s="137"/>
      <c r="AC225" s="137">
        <f t="shared" si="2"/>
        <v>16183</v>
      </c>
    </row>
    <row r="226" spans="2:29" s="51" customFormat="1" ht="12" customHeight="1">
      <c r="B226" s="140"/>
      <c r="C226" s="70"/>
      <c r="D226" s="140"/>
      <c r="E226" s="68"/>
      <c r="F226" s="140"/>
      <c r="G226" s="68"/>
      <c r="H226" s="140"/>
      <c r="I226" s="68"/>
      <c r="J226" s="140"/>
      <c r="K226" s="68"/>
      <c r="L226" s="140"/>
      <c r="M226" s="68"/>
      <c r="N226" s="141" t="s">
        <v>238</v>
      </c>
      <c r="O226" s="141"/>
      <c r="P226" s="141" t="s">
        <v>248</v>
      </c>
      <c r="Q226" s="140"/>
      <c r="R226" s="70"/>
      <c r="S226" s="140">
        <v>2787</v>
      </c>
      <c r="T226" s="70"/>
      <c r="U226" s="140">
        <v>506</v>
      </c>
      <c r="V226" s="70"/>
      <c r="W226" s="140">
        <v>4791</v>
      </c>
      <c r="X226" s="70"/>
      <c r="Y226" s="140">
        <v>2749</v>
      </c>
      <c r="Z226" s="70"/>
      <c r="AA226" s="140">
        <v>193</v>
      </c>
      <c r="AB226" s="70"/>
      <c r="AC226" s="140">
        <f t="shared" si="2"/>
        <v>11026</v>
      </c>
    </row>
    <row r="227" spans="2:60" s="58" customFormat="1" ht="12" customHeight="1"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32" t="s">
        <v>82</v>
      </c>
      <c r="O227" s="132" t="s">
        <v>84</v>
      </c>
      <c r="P227" s="132"/>
      <c r="Q227" s="143"/>
      <c r="R227" s="143"/>
      <c r="S227" s="142">
        <f>SUM(S228:S230)</f>
        <v>2708</v>
      </c>
      <c r="T227" s="142"/>
      <c r="U227" s="142">
        <f>SUM(U228:U230)</f>
        <v>-2847</v>
      </c>
      <c r="V227" s="142"/>
      <c r="W227" s="142">
        <f>SUM(W228:W230)</f>
        <v>-24428</v>
      </c>
      <c r="X227" s="142"/>
      <c r="Y227" s="142">
        <f>SUM(Y228:Y230)</f>
        <v>-2938</v>
      </c>
      <c r="Z227" s="142"/>
      <c r="AA227" s="142">
        <f>SUM(AA228:AA230)</f>
        <v>-6</v>
      </c>
      <c r="AB227" s="142"/>
      <c r="AC227" s="142">
        <f t="shared" si="2"/>
        <v>-27511</v>
      </c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</row>
    <row r="228" spans="2:60" s="42" customFormat="1" ht="12" customHeight="1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76" t="s">
        <v>234</v>
      </c>
      <c r="O228" s="175"/>
      <c r="P228" s="176" t="s">
        <v>235</v>
      </c>
      <c r="Q228" s="138"/>
      <c r="R228" s="138"/>
      <c r="S228" s="137">
        <v>-904</v>
      </c>
      <c r="T228" s="137"/>
      <c r="U228" s="137">
        <v>0</v>
      </c>
      <c r="V228" s="137"/>
      <c r="W228" s="137">
        <v>0</v>
      </c>
      <c r="X228" s="137"/>
      <c r="Y228" s="137">
        <v>-3945</v>
      </c>
      <c r="Z228" s="137"/>
      <c r="AA228" s="137">
        <v>0</v>
      </c>
      <c r="AB228" s="137"/>
      <c r="AC228" s="137">
        <f t="shared" si="2"/>
        <v>-4849</v>
      </c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</row>
    <row r="229" spans="2:29" s="59" customFormat="1" ht="12" customHeight="1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76" t="s">
        <v>236</v>
      </c>
      <c r="O229" s="176"/>
      <c r="P229" s="176" t="s">
        <v>237</v>
      </c>
      <c r="Q229" s="138"/>
      <c r="R229" s="138"/>
      <c r="S229" s="137">
        <v>0</v>
      </c>
      <c r="T229" s="137"/>
      <c r="U229" s="137">
        <v>0</v>
      </c>
      <c r="V229" s="137"/>
      <c r="W229" s="137">
        <v>-12391</v>
      </c>
      <c r="X229" s="137"/>
      <c r="Y229" s="137">
        <v>0</v>
      </c>
      <c r="Z229" s="137"/>
      <c r="AA229" s="137">
        <v>0</v>
      </c>
      <c r="AB229" s="137"/>
      <c r="AC229" s="137">
        <f t="shared" si="2"/>
        <v>-12391</v>
      </c>
    </row>
    <row r="230" spans="2:29" s="51" customFormat="1" ht="12" customHeight="1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76" t="s">
        <v>238</v>
      </c>
      <c r="O230" s="176"/>
      <c r="P230" s="176" t="s">
        <v>248</v>
      </c>
      <c r="Q230" s="138"/>
      <c r="R230" s="138"/>
      <c r="S230" s="137">
        <v>3612</v>
      </c>
      <c r="T230" s="137"/>
      <c r="U230" s="137">
        <v>-2847</v>
      </c>
      <c r="V230" s="137"/>
      <c r="W230" s="137">
        <v>-12037</v>
      </c>
      <c r="X230" s="137"/>
      <c r="Y230" s="137">
        <v>1007</v>
      </c>
      <c r="Z230" s="137"/>
      <c r="AA230" s="137">
        <v>-6</v>
      </c>
      <c r="AB230" s="137"/>
      <c r="AC230" s="137">
        <f t="shared" si="2"/>
        <v>-10271</v>
      </c>
    </row>
    <row r="231" spans="2:29" s="47" customFormat="1" ht="12" customHeight="1">
      <c r="B231" s="158">
        <f>D231+F231+H231+J231+L231</f>
        <v>55667</v>
      </c>
      <c r="C231" s="158"/>
      <c r="D231" s="158">
        <f>AA222+AA223+AA227</f>
        <v>255</v>
      </c>
      <c r="E231" s="158"/>
      <c r="F231" s="158">
        <f>Y222+Y223+Y227</f>
        <v>57322</v>
      </c>
      <c r="G231" s="158"/>
      <c r="H231" s="158">
        <f>W222+W223+W227</f>
        <v>-21893</v>
      </c>
      <c r="I231" s="158"/>
      <c r="J231" s="158">
        <f>U222+U223+U227</f>
        <v>22727</v>
      </c>
      <c r="K231" s="158"/>
      <c r="L231" s="158">
        <f>S222+S223+S227</f>
        <v>-2744</v>
      </c>
      <c r="M231" s="158"/>
      <c r="N231" s="186" t="s">
        <v>85</v>
      </c>
      <c r="O231" s="186" t="s">
        <v>239</v>
      </c>
      <c r="P231" s="186"/>
      <c r="Q231" s="143"/>
      <c r="R231" s="143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</row>
    <row r="232" spans="2:29" s="47" customFormat="1" ht="12" customHeight="1"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95"/>
      <c r="O232" s="195" t="s">
        <v>240</v>
      </c>
      <c r="P232" s="195"/>
      <c r="Q232" s="143"/>
      <c r="R232" s="143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</row>
    <row r="233" spans="2:60" s="46" customFormat="1" ht="12" customHeight="1" thickBot="1">
      <c r="B233" s="83"/>
      <c r="C233" s="84"/>
      <c r="D233" s="83"/>
      <c r="E233" s="84"/>
      <c r="F233" s="83"/>
      <c r="G233" s="84"/>
      <c r="H233" s="83"/>
      <c r="I233" s="84"/>
      <c r="J233" s="83"/>
      <c r="K233" s="84"/>
      <c r="L233" s="83"/>
      <c r="M233" s="84"/>
      <c r="N233" s="85"/>
      <c r="O233" s="85" t="s">
        <v>241</v>
      </c>
      <c r="P233" s="85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</row>
    <row r="234" spans="2:29" s="47" customFormat="1" ht="21" customHeight="1">
      <c r="B234" s="86" t="s">
        <v>54</v>
      </c>
      <c r="C234" s="86"/>
      <c r="D234" s="87"/>
      <c r="E234" s="88"/>
      <c r="F234" s="88"/>
      <c r="G234" s="88"/>
      <c r="H234" s="88"/>
      <c r="I234" s="88"/>
      <c r="J234" s="88"/>
      <c r="K234" s="88"/>
      <c r="L234" s="89"/>
      <c r="M234" s="88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</row>
    <row r="235" spans="2:29" s="47" customFormat="1" ht="3.75" customHeight="1"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1"/>
      <c r="O235" s="92"/>
      <c r="P235" s="93"/>
      <c r="Q235" s="93"/>
      <c r="R235" s="94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</row>
    <row r="236" spans="2:29" s="47" customFormat="1" ht="12.75">
      <c r="B236" s="95" t="s">
        <v>52</v>
      </c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8" t="s">
        <v>6</v>
      </c>
      <c r="O236" s="99"/>
      <c r="P236" s="100" t="s">
        <v>96</v>
      </c>
      <c r="Q236" s="100"/>
      <c r="R236" s="101"/>
      <c r="S236" s="102" t="s">
        <v>53</v>
      </c>
      <c r="T236" s="96"/>
      <c r="U236" s="96"/>
      <c r="V236" s="96"/>
      <c r="W236" s="96"/>
      <c r="X236" s="96"/>
      <c r="Y236" s="96"/>
      <c r="Z236" s="96"/>
      <c r="AA236" s="96"/>
      <c r="AB236" s="96"/>
      <c r="AC236" s="194"/>
    </row>
    <row r="237" spans="2:29" s="47" customFormat="1" ht="2.25" customHeight="1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6"/>
      <c r="O237" s="97"/>
      <c r="P237" s="96"/>
      <c r="Q237" s="96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</row>
    <row r="238" spans="2:29" s="47" customFormat="1" ht="12.75">
      <c r="B238" s="102" t="s">
        <v>8</v>
      </c>
      <c r="C238" s="103"/>
      <c r="D238" s="104" t="s">
        <v>9</v>
      </c>
      <c r="E238" s="103"/>
      <c r="F238" s="104" t="s">
        <v>10</v>
      </c>
      <c r="G238" s="103"/>
      <c r="H238" s="104" t="s">
        <v>11</v>
      </c>
      <c r="I238" s="105"/>
      <c r="J238" s="104" t="s">
        <v>12</v>
      </c>
      <c r="K238" s="105"/>
      <c r="L238" s="104" t="s">
        <v>13</v>
      </c>
      <c r="M238" s="105"/>
      <c r="N238" s="102"/>
      <c r="O238" s="106"/>
      <c r="P238" s="102" t="s">
        <v>97</v>
      </c>
      <c r="Q238" s="102"/>
      <c r="R238" s="101"/>
      <c r="S238" s="104" t="s">
        <v>13</v>
      </c>
      <c r="T238" s="103"/>
      <c r="U238" s="104" t="s">
        <v>12</v>
      </c>
      <c r="V238" s="103"/>
      <c r="W238" s="104" t="s">
        <v>11</v>
      </c>
      <c r="X238" s="103"/>
      <c r="Y238" s="104" t="s">
        <v>10</v>
      </c>
      <c r="Z238" s="105"/>
      <c r="AA238" s="104" t="s">
        <v>9</v>
      </c>
      <c r="AB238" s="105"/>
      <c r="AC238" s="102" t="s">
        <v>8</v>
      </c>
    </row>
    <row r="239" spans="2:29" s="47" customFormat="1" ht="2.25" customHeight="1">
      <c r="B239" s="106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2"/>
      <c r="O239" s="106"/>
      <c r="P239" s="102"/>
      <c r="Q239" s="102"/>
      <c r="R239" s="65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6"/>
    </row>
    <row r="240" spans="2:29" s="47" customFormat="1" ht="12.75">
      <c r="B240" s="107" t="s">
        <v>14</v>
      </c>
      <c r="C240" s="103"/>
      <c r="D240" s="108" t="s">
        <v>15</v>
      </c>
      <c r="E240" s="109"/>
      <c r="F240" s="108" t="s">
        <v>16</v>
      </c>
      <c r="G240" s="103"/>
      <c r="H240" s="110" t="s">
        <v>17</v>
      </c>
      <c r="I240" s="111"/>
      <c r="J240" s="104" t="s">
        <v>18</v>
      </c>
      <c r="K240" s="111"/>
      <c r="L240" s="104" t="s">
        <v>19</v>
      </c>
      <c r="M240" s="111"/>
      <c r="N240" s="102"/>
      <c r="O240" s="106"/>
      <c r="P240" s="102"/>
      <c r="Q240" s="102"/>
      <c r="R240" s="65"/>
      <c r="S240" s="104" t="s">
        <v>19</v>
      </c>
      <c r="T240" s="103"/>
      <c r="U240" s="104" t="s">
        <v>18</v>
      </c>
      <c r="V240" s="109"/>
      <c r="W240" s="110" t="s">
        <v>17</v>
      </c>
      <c r="X240" s="103"/>
      <c r="Y240" s="108" t="s">
        <v>16</v>
      </c>
      <c r="Z240" s="105"/>
      <c r="AA240" s="108" t="s">
        <v>15</v>
      </c>
      <c r="AB240" s="105"/>
      <c r="AC240" s="107" t="s">
        <v>14</v>
      </c>
    </row>
    <row r="241" spans="2:29" s="47" customFormat="1" ht="12.75">
      <c r="B241" s="112" t="s">
        <v>20</v>
      </c>
      <c r="C241" s="109"/>
      <c r="D241" s="108"/>
      <c r="E241" s="109"/>
      <c r="F241" s="108"/>
      <c r="G241" s="109"/>
      <c r="H241" s="108" t="s">
        <v>21</v>
      </c>
      <c r="I241" s="111"/>
      <c r="J241" s="108" t="s">
        <v>22</v>
      </c>
      <c r="K241" s="111"/>
      <c r="L241" s="108" t="s">
        <v>23</v>
      </c>
      <c r="M241" s="111"/>
      <c r="N241" s="100"/>
      <c r="O241" s="113"/>
      <c r="P241" s="100"/>
      <c r="Q241" s="100"/>
      <c r="R241" s="114"/>
      <c r="S241" s="108" t="s">
        <v>23</v>
      </c>
      <c r="T241" s="109"/>
      <c r="U241" s="108" t="s">
        <v>22</v>
      </c>
      <c r="V241" s="109"/>
      <c r="W241" s="108" t="s">
        <v>21</v>
      </c>
      <c r="X241" s="109"/>
      <c r="Y241" s="108"/>
      <c r="Z241" s="111"/>
      <c r="AA241" s="108"/>
      <c r="AB241" s="111"/>
      <c r="AC241" s="112" t="s">
        <v>20</v>
      </c>
    </row>
    <row r="242" spans="2:29" s="47" customFormat="1" ht="12.75">
      <c r="B242" s="112"/>
      <c r="C242" s="109"/>
      <c r="D242" s="108"/>
      <c r="E242" s="109"/>
      <c r="F242" s="108"/>
      <c r="G242" s="109"/>
      <c r="H242" s="108" t="s">
        <v>24</v>
      </c>
      <c r="I242" s="111"/>
      <c r="J242" s="108"/>
      <c r="K242" s="111"/>
      <c r="L242" s="108" t="s">
        <v>25</v>
      </c>
      <c r="M242" s="111"/>
      <c r="N242" s="100"/>
      <c r="O242" s="113"/>
      <c r="P242" s="100"/>
      <c r="Q242" s="100"/>
      <c r="R242" s="114"/>
      <c r="S242" s="108" t="s">
        <v>25</v>
      </c>
      <c r="T242" s="109"/>
      <c r="U242" s="108"/>
      <c r="V242" s="109"/>
      <c r="W242" s="108" t="s">
        <v>24</v>
      </c>
      <c r="X242" s="109"/>
      <c r="Y242" s="108"/>
      <c r="Z242" s="111"/>
      <c r="AA242" s="108"/>
      <c r="AB242" s="111"/>
      <c r="AC242" s="112"/>
    </row>
    <row r="243" spans="2:29" s="47" customFormat="1" ht="2.25" customHeight="1">
      <c r="B243" s="115"/>
      <c r="C243" s="116"/>
      <c r="D243" s="117"/>
      <c r="E243" s="116"/>
      <c r="F243" s="117"/>
      <c r="G243" s="116"/>
      <c r="H243" s="117"/>
      <c r="I243" s="116"/>
      <c r="J243" s="117"/>
      <c r="K243" s="116"/>
      <c r="L243" s="117"/>
      <c r="M243" s="116"/>
      <c r="N243" s="118"/>
      <c r="O243" s="118"/>
      <c r="P243" s="118"/>
      <c r="Q243" s="118"/>
      <c r="R243" s="118"/>
      <c r="S243" s="115"/>
      <c r="T243" s="116"/>
      <c r="U243" s="117"/>
      <c r="V243" s="116"/>
      <c r="W243" s="117"/>
      <c r="X243" s="116"/>
      <c r="Y243" s="117"/>
      <c r="Z243" s="116"/>
      <c r="AA243" s="117"/>
      <c r="AB243" s="116"/>
      <c r="AC243" s="117"/>
    </row>
    <row r="244" spans="2:29" s="60" customFormat="1" ht="12" customHeight="1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89" t="s">
        <v>85</v>
      </c>
      <c r="O244" s="168" t="s">
        <v>239</v>
      </c>
      <c r="P244" s="168"/>
      <c r="Q244" s="197"/>
      <c r="R244" s="196"/>
      <c r="S244" s="170">
        <f>L231</f>
        <v>-2744</v>
      </c>
      <c r="T244" s="170"/>
      <c r="U244" s="170">
        <f>J231</f>
        <v>22727</v>
      </c>
      <c r="V244" s="170"/>
      <c r="W244" s="170">
        <f>H231</f>
        <v>-21893</v>
      </c>
      <c r="X244" s="170"/>
      <c r="Y244" s="170">
        <f>F231</f>
        <v>57322</v>
      </c>
      <c r="Z244" s="170"/>
      <c r="AA244" s="170">
        <f>D231</f>
        <v>255</v>
      </c>
      <c r="AB244" s="170"/>
      <c r="AC244" s="170">
        <f>S244+U244+W244+Y244+AA244</f>
        <v>55667</v>
      </c>
    </row>
    <row r="245" spans="2:29" ht="12" customHeight="1"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98"/>
      <c r="O245" s="199" t="s">
        <v>240</v>
      </c>
      <c r="P245" s="199"/>
      <c r="Q245" s="143"/>
      <c r="R245" s="143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</row>
    <row r="246" spans="2:29" s="48" customFormat="1" ht="12" customHeight="1">
      <c r="B246" s="129"/>
      <c r="C246" s="128"/>
      <c r="D246" s="129"/>
      <c r="E246" s="123"/>
      <c r="F246" s="129"/>
      <c r="G246" s="123"/>
      <c r="H246" s="129"/>
      <c r="I246" s="123"/>
      <c r="J246" s="129"/>
      <c r="K246" s="123"/>
      <c r="L246" s="129"/>
      <c r="M246" s="123"/>
      <c r="N246" s="130"/>
      <c r="O246" s="130" t="s">
        <v>241</v>
      </c>
      <c r="P246" s="130"/>
      <c r="Q246" s="129"/>
      <c r="R246" s="128"/>
      <c r="S246" s="129"/>
      <c r="T246" s="128"/>
      <c r="U246" s="129"/>
      <c r="V246" s="128"/>
      <c r="W246" s="129"/>
      <c r="X246" s="128"/>
      <c r="Y246" s="129"/>
      <c r="Z246" s="128"/>
      <c r="AA246" s="129"/>
      <c r="AB246" s="128"/>
      <c r="AC246" s="129"/>
    </row>
    <row r="247" spans="2:29" s="61" customFormat="1" ht="12" customHeight="1">
      <c r="B247" s="200">
        <f>D247+F247+H247+J247+L247</f>
        <v>316697</v>
      </c>
      <c r="C247" s="190"/>
      <c r="D247" s="200">
        <f>D248+D250</f>
        <v>845</v>
      </c>
      <c r="E247" s="191"/>
      <c r="F247" s="200">
        <f>F248+F250</f>
        <v>92063</v>
      </c>
      <c r="G247" s="191"/>
      <c r="H247" s="200">
        <f>H248+H250</f>
        <v>43646</v>
      </c>
      <c r="I247" s="191"/>
      <c r="J247" s="200">
        <f>J248+J250</f>
        <v>8767</v>
      </c>
      <c r="K247" s="191"/>
      <c r="L247" s="200">
        <f>L248+L250</f>
        <v>171376</v>
      </c>
      <c r="M247" s="191"/>
      <c r="N247" s="201" t="s">
        <v>252</v>
      </c>
      <c r="O247" s="201" t="s">
        <v>253</v>
      </c>
      <c r="P247" s="202"/>
      <c r="Q247" s="200"/>
      <c r="R247" s="190"/>
      <c r="S247" s="200"/>
      <c r="T247" s="190"/>
      <c r="U247" s="200"/>
      <c r="V247" s="190"/>
      <c r="W247" s="200"/>
      <c r="X247" s="190"/>
      <c r="Y247" s="200"/>
      <c r="Z247" s="190"/>
      <c r="AA247" s="200"/>
      <c r="AB247" s="190"/>
      <c r="AC247" s="200"/>
    </row>
    <row r="248" spans="2:29" s="42" customFormat="1" ht="12" customHeight="1">
      <c r="B248" s="137">
        <f>D248+F248+H248+J248+L248</f>
        <v>312046</v>
      </c>
      <c r="C248" s="137"/>
      <c r="D248" s="137">
        <v>845</v>
      </c>
      <c r="E248" s="137"/>
      <c r="F248" s="137">
        <v>91570</v>
      </c>
      <c r="G248" s="137"/>
      <c r="H248" s="137">
        <v>43646</v>
      </c>
      <c r="I248" s="137"/>
      <c r="J248" s="137">
        <v>8767</v>
      </c>
      <c r="K248" s="137"/>
      <c r="L248" s="137">
        <v>167218</v>
      </c>
      <c r="M248" s="137"/>
      <c r="N248" s="139" t="s">
        <v>86</v>
      </c>
      <c r="O248" s="139"/>
      <c r="P248" s="139" t="s">
        <v>87</v>
      </c>
      <c r="Q248" s="138"/>
      <c r="R248" s="138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</row>
    <row r="249" spans="2:29" s="37" customFormat="1" ht="12" customHeight="1">
      <c r="B249" s="142">
        <f>D249+F249+H249+J249+L249</f>
        <v>-161310</v>
      </c>
      <c r="C249" s="142"/>
      <c r="D249" s="142">
        <v>-516</v>
      </c>
      <c r="E249" s="142"/>
      <c r="F249" s="142">
        <v>-46311</v>
      </c>
      <c r="G249" s="142"/>
      <c r="H249" s="142">
        <v>-18206</v>
      </c>
      <c r="I249" s="142"/>
      <c r="J249" s="142">
        <v>-5453</v>
      </c>
      <c r="K249" s="142"/>
      <c r="L249" s="142">
        <v>-90824</v>
      </c>
      <c r="M249" s="142"/>
      <c r="N249" s="172" t="s">
        <v>32</v>
      </c>
      <c r="O249" s="172" t="s">
        <v>33</v>
      </c>
      <c r="P249" s="172"/>
      <c r="Q249" s="143"/>
      <c r="R249" s="143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</row>
    <row r="250" spans="2:29" s="42" customFormat="1" ht="12" customHeight="1">
      <c r="B250" s="137">
        <f>D250+F250+H250+J250+L250</f>
        <v>4651</v>
      </c>
      <c r="C250" s="137"/>
      <c r="D250" s="137">
        <v>0</v>
      </c>
      <c r="E250" s="137"/>
      <c r="F250" s="137">
        <v>493</v>
      </c>
      <c r="G250" s="137"/>
      <c r="H250" s="137">
        <v>0</v>
      </c>
      <c r="I250" s="137"/>
      <c r="J250" s="137">
        <v>0</v>
      </c>
      <c r="K250" s="137"/>
      <c r="L250" s="137">
        <v>4158</v>
      </c>
      <c r="M250" s="137"/>
      <c r="N250" s="211" t="s">
        <v>261</v>
      </c>
      <c r="O250" s="211"/>
      <c r="P250" s="212" t="s">
        <v>262</v>
      </c>
      <c r="Q250" s="138"/>
      <c r="R250" s="138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</row>
    <row r="251" spans="2:29" s="39" customFormat="1" ht="12" customHeight="1">
      <c r="B251" s="142">
        <f>D251+F251+H251+J251+L251</f>
        <v>162</v>
      </c>
      <c r="C251" s="142"/>
      <c r="D251" s="142">
        <v>0</v>
      </c>
      <c r="E251" s="142"/>
      <c r="F251" s="142">
        <v>-1817</v>
      </c>
      <c r="G251" s="142"/>
      <c r="H251" s="142">
        <v>1537</v>
      </c>
      <c r="I251" s="142"/>
      <c r="J251" s="142">
        <v>0</v>
      </c>
      <c r="K251" s="142"/>
      <c r="L251" s="142">
        <v>442</v>
      </c>
      <c r="M251" s="142"/>
      <c r="N251" s="172" t="s">
        <v>88</v>
      </c>
      <c r="O251" s="172" t="s">
        <v>242</v>
      </c>
      <c r="P251" s="172"/>
      <c r="Q251" s="143"/>
      <c r="R251" s="143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</row>
    <row r="252" spans="2:29" s="39" customFormat="1" ht="12" customHeight="1"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73"/>
      <c r="O252" s="203" t="s">
        <v>243</v>
      </c>
      <c r="P252" s="203"/>
      <c r="Q252" s="143"/>
      <c r="R252" s="143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</row>
    <row r="253" spans="2:29" s="40" customFormat="1" ht="12" customHeight="1"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73"/>
      <c r="O253" s="203" t="s">
        <v>244</v>
      </c>
      <c r="P253" s="203"/>
      <c r="Q253" s="143"/>
      <c r="R253" s="143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</row>
    <row r="254" spans="2:60" s="44" customFormat="1" ht="12" customHeight="1">
      <c r="B254" s="152">
        <f>D254+F254+H254+J254+L254</f>
        <v>-99882</v>
      </c>
      <c r="C254" s="152"/>
      <c r="D254" s="152">
        <f>AA244-D247-D249-D251</f>
        <v>-74</v>
      </c>
      <c r="E254" s="152"/>
      <c r="F254" s="152">
        <f>Y244-F247-F249-F251</f>
        <v>13387</v>
      </c>
      <c r="G254" s="152"/>
      <c r="H254" s="152">
        <f>W244-H247-H249-H251</f>
        <v>-48870</v>
      </c>
      <c r="I254" s="152"/>
      <c r="J254" s="152">
        <f>U244-J247-J249-J251</f>
        <v>19413</v>
      </c>
      <c r="K254" s="152"/>
      <c r="L254" s="152">
        <f>S244-L247-L249-L251</f>
        <v>-83738</v>
      </c>
      <c r="M254" s="152"/>
      <c r="N254" s="181" t="s">
        <v>89</v>
      </c>
      <c r="O254" s="181" t="s">
        <v>245</v>
      </c>
      <c r="P254" s="181"/>
      <c r="Q254" s="153"/>
      <c r="R254" s="153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</row>
    <row r="255" spans="2:60" s="44" customFormat="1" ht="12" customHeight="1" thickBot="1">
      <c r="B255" s="204"/>
      <c r="C255" s="205"/>
      <c r="D255" s="204"/>
      <c r="E255" s="205"/>
      <c r="F255" s="204"/>
      <c r="G255" s="205"/>
      <c r="H255" s="204"/>
      <c r="I255" s="205"/>
      <c r="J255" s="204"/>
      <c r="K255" s="205"/>
      <c r="L255" s="204"/>
      <c r="M255" s="205"/>
      <c r="N255" s="206"/>
      <c r="O255" s="206" t="s">
        <v>246</v>
      </c>
      <c r="P255" s="206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</row>
    <row r="256" spans="2:60" s="37" customFormat="1" ht="12" customHeight="1">
      <c r="B256" s="20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</row>
    <row r="257" spans="2:60" s="37" customFormat="1" ht="12" customHeight="1">
      <c r="B257" s="209">
        <v>0</v>
      </c>
      <c r="C257" s="210">
        <f>IF(B257="(P)","Estimación provisional",IF(B257="(A)","Estimación avance",""))</f>
      </c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</row>
    <row r="258" spans="2:60" s="58" customFormat="1" ht="12" customHeight="1"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</row>
    <row r="259" spans="2:60" s="37" customFormat="1" ht="12" customHeight="1"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</row>
    <row r="260" spans="2:29" ht="12" customHeight="1"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</row>
    <row r="261" spans="2:29" s="47" customFormat="1" ht="12" customHeight="1"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</row>
    <row r="262" spans="2:29" s="47" customFormat="1" ht="12" customHeight="1"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</row>
    <row r="263" spans="2:29" s="47" customFormat="1" ht="12" customHeight="1"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</row>
    <row r="264" spans="2:29" s="47" customFormat="1" ht="12" customHeight="1"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</row>
    <row r="265" spans="2:29" s="47" customFormat="1" ht="12" customHeight="1"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</row>
    <row r="266" spans="2:29" s="47" customFormat="1" ht="12" customHeight="1"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</row>
    <row r="267" spans="2:29" s="47" customFormat="1" ht="12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</row>
    <row r="268" spans="2:29" s="47" customFormat="1" ht="12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</row>
    <row r="269" spans="2:29" s="47" customFormat="1" ht="12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</row>
    <row r="270" spans="2:29" s="47" customFormat="1" ht="12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</row>
    <row r="271" spans="2:29" s="47" customFormat="1" ht="12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</row>
    <row r="272" spans="2:29" s="47" customFormat="1" ht="12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</row>
    <row r="273" spans="2:60" s="58" customFormat="1" ht="12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</row>
    <row r="275" spans="2:60" s="37" customFormat="1" ht="12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</row>
  </sheetData>
  <sheetProtection/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9" min="1" max="28" man="1"/>
    <brk id="69" min="1" max="28" man="1"/>
    <brk id="108" min="1" max="28" man="1"/>
    <brk id="146" min="1" max="28" man="1"/>
    <brk id="190" min="1" max="28" man="1"/>
    <brk id="233" min="1" max="2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BJ275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28125" style="33" customWidth="1"/>
    <col min="2" max="2" width="9.8515625" style="52" customWidth="1"/>
    <col min="3" max="3" width="0.5625" style="52" customWidth="1"/>
    <col min="4" max="4" width="6.421875" style="52" customWidth="1"/>
    <col min="5" max="5" width="0.5625" style="52" customWidth="1"/>
    <col min="6" max="6" width="8.421875" style="52" customWidth="1"/>
    <col min="7" max="7" width="0.5625" style="52" customWidth="1"/>
    <col min="8" max="8" width="8.28125" style="52" customWidth="1"/>
    <col min="9" max="9" width="0.5625" style="52" customWidth="1"/>
    <col min="10" max="10" width="8.8515625" style="52" customWidth="1"/>
    <col min="11" max="11" width="0.5625" style="52" customWidth="1"/>
    <col min="12" max="12" width="8.57421875" style="52" customWidth="1"/>
    <col min="13" max="13" width="0.5625" style="52" customWidth="1"/>
    <col min="14" max="14" width="9.7109375" style="52" bestFit="1" customWidth="1"/>
    <col min="15" max="15" width="0.5625" style="52" customWidth="1"/>
    <col min="16" max="16" width="3.57421875" style="52" customWidth="1"/>
    <col min="17" max="17" width="22.28125" style="52" customWidth="1"/>
    <col min="18" max="18" width="0.5625" style="52" customWidth="1"/>
    <col min="19" max="19" width="9.140625" style="52" bestFit="1" customWidth="1"/>
    <col min="20" max="20" width="0.5625" style="52" customWidth="1"/>
    <col min="21" max="21" width="10.00390625" style="52" bestFit="1" customWidth="1"/>
    <col min="22" max="22" width="0.5625" style="52" customWidth="1"/>
    <col min="23" max="23" width="8.57421875" style="52" bestFit="1" customWidth="1"/>
    <col min="24" max="24" width="0.5625" style="52" customWidth="1"/>
    <col min="25" max="25" width="7.140625" style="52" bestFit="1" customWidth="1"/>
    <col min="26" max="26" width="0.42578125" style="52" customWidth="1"/>
    <col min="27" max="27" width="6.140625" style="52" bestFit="1" customWidth="1"/>
    <col min="28" max="28" width="0.42578125" style="52" customWidth="1"/>
    <col min="29" max="29" width="10.140625" style="52" bestFit="1" customWidth="1"/>
    <col min="30" max="16384" width="11.421875" style="33" customWidth="1"/>
  </cols>
  <sheetData>
    <row r="2" spans="2:62" ht="24.75" customHeight="1">
      <c r="B2" s="21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219" t="s">
        <v>247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1" t="s">
        <v>286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32" t="s">
        <v>255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29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2:29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2:29" ht="17.25" customHeight="1">
      <c r="B8" s="35" t="s">
        <v>98</v>
      </c>
      <c r="C8" s="35"/>
      <c r="D8" s="28"/>
      <c r="E8" s="13"/>
      <c r="F8" s="13"/>
      <c r="G8" s="13"/>
      <c r="H8" s="13"/>
      <c r="I8" s="13"/>
      <c r="J8" s="13"/>
      <c r="K8" s="13"/>
      <c r="L8" s="30"/>
      <c r="M8" s="13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2:29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1"/>
      <c r="P9" s="36"/>
      <c r="Q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s="37" customFormat="1" ht="12" customHeight="1">
      <c r="B10" s="19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6</v>
      </c>
      <c r="O10" s="12"/>
      <c r="P10" s="18" t="s">
        <v>96</v>
      </c>
      <c r="Q10" s="18"/>
      <c r="S10" s="19" t="s">
        <v>35</v>
      </c>
      <c r="T10" s="20"/>
      <c r="U10" s="20"/>
      <c r="V10" s="20"/>
      <c r="W10" s="20"/>
      <c r="X10" s="20"/>
      <c r="Y10" s="20"/>
      <c r="Z10" s="20"/>
      <c r="AA10" s="20"/>
      <c r="AB10" s="20"/>
      <c r="AC10" s="19"/>
    </row>
    <row r="11" spans="2:17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  <c r="O11" s="2"/>
      <c r="P11" s="20"/>
      <c r="Q11" s="20"/>
    </row>
    <row r="12" spans="2:29" s="37" customFormat="1" ht="11.25">
      <c r="B12" s="10" t="s">
        <v>8</v>
      </c>
      <c r="C12" s="3"/>
      <c r="D12" s="9" t="s">
        <v>9</v>
      </c>
      <c r="E12" s="3"/>
      <c r="F12" s="9" t="s">
        <v>10</v>
      </c>
      <c r="G12" s="3"/>
      <c r="H12" s="9" t="s">
        <v>11</v>
      </c>
      <c r="I12" s="5"/>
      <c r="J12" s="9" t="s">
        <v>12</v>
      </c>
      <c r="K12" s="5"/>
      <c r="L12" s="9" t="s">
        <v>13</v>
      </c>
      <c r="M12" s="5"/>
      <c r="N12" s="10"/>
      <c r="O12" s="22"/>
      <c r="P12" s="10" t="s">
        <v>97</v>
      </c>
      <c r="Q12" s="10"/>
      <c r="S12" s="9" t="s">
        <v>13</v>
      </c>
      <c r="T12" s="3"/>
      <c r="U12" s="9" t="s">
        <v>12</v>
      </c>
      <c r="V12" s="3"/>
      <c r="W12" s="9" t="s">
        <v>11</v>
      </c>
      <c r="X12" s="3"/>
      <c r="Y12" s="9" t="s">
        <v>10</v>
      </c>
      <c r="Z12" s="5"/>
      <c r="AA12" s="9" t="s">
        <v>9</v>
      </c>
      <c r="AB12" s="5"/>
      <c r="AC12" s="10" t="s">
        <v>8</v>
      </c>
    </row>
    <row r="13" spans="2:29" s="38" customFormat="1" ht="2.25" customHeight="1">
      <c r="B13" s="2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0"/>
      <c r="O13" s="22"/>
      <c r="P13" s="10"/>
      <c r="Q13" s="10"/>
      <c r="S13" s="3"/>
      <c r="T13" s="3"/>
      <c r="U13" s="3"/>
      <c r="V13" s="3"/>
      <c r="W13" s="3"/>
      <c r="X13" s="3"/>
      <c r="Y13" s="3"/>
      <c r="Z13" s="5"/>
      <c r="AA13" s="3"/>
      <c r="AB13" s="5"/>
      <c r="AC13" s="22"/>
    </row>
    <row r="14" spans="2:29" s="38" customFormat="1" ht="11.25">
      <c r="B14" s="23" t="s">
        <v>14</v>
      </c>
      <c r="C14" s="3"/>
      <c r="D14" s="24" t="s">
        <v>15</v>
      </c>
      <c r="E14" s="4"/>
      <c r="F14" s="24" t="s">
        <v>16</v>
      </c>
      <c r="G14" s="3"/>
      <c r="H14" s="26" t="s">
        <v>17</v>
      </c>
      <c r="I14" s="25"/>
      <c r="J14" s="9" t="s">
        <v>18</v>
      </c>
      <c r="K14" s="25"/>
      <c r="L14" s="9" t="s">
        <v>19</v>
      </c>
      <c r="M14" s="25"/>
      <c r="N14" s="10"/>
      <c r="O14" s="22"/>
      <c r="P14" s="10"/>
      <c r="Q14" s="10"/>
      <c r="S14" s="9" t="s">
        <v>19</v>
      </c>
      <c r="T14" s="3"/>
      <c r="U14" s="9" t="s">
        <v>18</v>
      </c>
      <c r="V14" s="4"/>
      <c r="W14" s="26" t="s">
        <v>17</v>
      </c>
      <c r="X14" s="3"/>
      <c r="Y14" s="24" t="s">
        <v>16</v>
      </c>
      <c r="Z14" s="5"/>
      <c r="AA14" s="24" t="s">
        <v>15</v>
      </c>
      <c r="AB14" s="5"/>
      <c r="AC14" s="23" t="s">
        <v>14</v>
      </c>
    </row>
    <row r="15" spans="2:29" s="39" customFormat="1" ht="11.25">
      <c r="B15" s="27" t="s">
        <v>20</v>
      </c>
      <c r="C15" s="4"/>
      <c r="D15" s="24"/>
      <c r="E15" s="4"/>
      <c r="F15" s="24"/>
      <c r="G15" s="4"/>
      <c r="H15" s="24" t="s">
        <v>21</v>
      </c>
      <c r="I15" s="25"/>
      <c r="J15" s="24" t="s">
        <v>22</v>
      </c>
      <c r="K15" s="25"/>
      <c r="L15" s="24" t="s">
        <v>23</v>
      </c>
      <c r="M15" s="25"/>
      <c r="N15" s="18"/>
      <c r="O15" s="29"/>
      <c r="P15" s="18"/>
      <c r="Q15" s="18"/>
      <c r="S15" s="24" t="s">
        <v>23</v>
      </c>
      <c r="T15" s="4"/>
      <c r="U15" s="24" t="s">
        <v>22</v>
      </c>
      <c r="V15" s="4"/>
      <c r="W15" s="24" t="s">
        <v>21</v>
      </c>
      <c r="X15" s="4"/>
      <c r="Y15" s="24"/>
      <c r="Z15" s="25"/>
      <c r="AA15" s="24"/>
      <c r="AB15" s="25"/>
      <c r="AC15" s="27" t="s">
        <v>20</v>
      </c>
    </row>
    <row r="16" spans="2:29" s="39" customFormat="1" ht="11.25">
      <c r="B16" s="27"/>
      <c r="C16" s="4"/>
      <c r="D16" s="24"/>
      <c r="E16" s="4"/>
      <c r="F16" s="24"/>
      <c r="G16" s="4"/>
      <c r="H16" s="24" t="s">
        <v>24</v>
      </c>
      <c r="I16" s="25"/>
      <c r="J16" s="24"/>
      <c r="K16" s="25"/>
      <c r="L16" s="24" t="s">
        <v>25</v>
      </c>
      <c r="M16" s="25"/>
      <c r="N16" s="18"/>
      <c r="O16" s="29"/>
      <c r="P16" s="18"/>
      <c r="Q16" s="18"/>
      <c r="S16" s="24" t="s">
        <v>25</v>
      </c>
      <c r="T16" s="4"/>
      <c r="U16" s="24"/>
      <c r="V16" s="4"/>
      <c r="W16" s="24" t="s">
        <v>24</v>
      </c>
      <c r="X16" s="4"/>
      <c r="Y16" s="24"/>
      <c r="Z16" s="25"/>
      <c r="AA16" s="24"/>
      <c r="AB16" s="25"/>
      <c r="AC16" s="27"/>
    </row>
    <row r="17" spans="2:29" s="40" customFormat="1" ht="2.25" customHeight="1">
      <c r="B17" s="15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S17" s="15"/>
      <c r="T17" s="8"/>
      <c r="U17" s="14"/>
      <c r="V17" s="8"/>
      <c r="W17" s="14"/>
      <c r="X17" s="8"/>
      <c r="Y17" s="14"/>
      <c r="Z17" s="8"/>
      <c r="AA17" s="14"/>
      <c r="AB17" s="8"/>
      <c r="AC17" s="14"/>
    </row>
    <row r="18" spans="2:60" s="37" customFormat="1" ht="12" customHeight="1"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 t="s">
        <v>26</v>
      </c>
      <c r="N18" s="65" t="s">
        <v>27</v>
      </c>
      <c r="O18" s="65" t="s">
        <v>28</v>
      </c>
      <c r="P18" s="65"/>
      <c r="Q18" s="65"/>
      <c r="R18" s="66"/>
      <c r="S18" s="66">
        <f>SUM(S19:S21)</f>
        <v>1295007</v>
      </c>
      <c r="T18" s="66"/>
      <c r="U18" s="66">
        <f>SUM(U19:U21)</f>
        <v>82137</v>
      </c>
      <c r="V18" s="66"/>
      <c r="W18" s="66">
        <f>SUM(W19:W21)</f>
        <v>206306</v>
      </c>
      <c r="X18" s="66"/>
      <c r="Y18" s="66">
        <f>SUM(Y19:Y21)</f>
        <v>347613</v>
      </c>
      <c r="Z18" s="66"/>
      <c r="AA18" s="66">
        <f>SUM(AA19:AA21)</f>
        <v>12953</v>
      </c>
      <c r="AB18" s="66"/>
      <c r="AC18" s="66">
        <f>S18+U18+W18+Y18+AA18</f>
        <v>1944016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</row>
    <row r="19" spans="2:60" s="42" customFormat="1" ht="12" customHeight="1"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 t="s">
        <v>26</v>
      </c>
      <c r="N19" s="69" t="s">
        <v>90</v>
      </c>
      <c r="O19" s="69"/>
      <c r="P19" s="69" t="s">
        <v>91</v>
      </c>
      <c r="Q19" s="69"/>
      <c r="R19" s="70"/>
      <c r="S19" s="70">
        <v>1288604</v>
      </c>
      <c r="T19" s="70"/>
      <c r="U19" s="70">
        <v>82137</v>
      </c>
      <c r="V19" s="70"/>
      <c r="W19" s="70">
        <v>10724</v>
      </c>
      <c r="X19" s="70"/>
      <c r="Y19" s="70">
        <v>266501</v>
      </c>
      <c r="Z19" s="70"/>
      <c r="AA19" s="70">
        <v>2791</v>
      </c>
      <c r="AB19" s="70"/>
      <c r="AC19" s="70">
        <f>S19+U19+W19+Y19+AA19</f>
        <v>1650757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2:60" s="42" customFormat="1" ht="12" customHeight="1">
      <c r="B20" s="67"/>
      <c r="C20" s="68"/>
      <c r="D20" s="67"/>
      <c r="E20" s="68"/>
      <c r="F20" s="67"/>
      <c r="G20" s="68"/>
      <c r="H20" s="67"/>
      <c r="I20" s="68"/>
      <c r="J20" s="67"/>
      <c r="K20" s="68"/>
      <c r="L20" s="67"/>
      <c r="M20" s="68" t="s">
        <v>26</v>
      </c>
      <c r="N20" s="69" t="s">
        <v>92</v>
      </c>
      <c r="O20" s="69"/>
      <c r="P20" s="69" t="s">
        <v>93</v>
      </c>
      <c r="Q20" s="69"/>
      <c r="R20" s="70"/>
      <c r="S20" s="70">
        <v>6403</v>
      </c>
      <c r="T20" s="70"/>
      <c r="U20" s="70">
        <v>0</v>
      </c>
      <c r="V20" s="70"/>
      <c r="W20" s="70">
        <v>207</v>
      </c>
      <c r="X20" s="70"/>
      <c r="Y20" s="70">
        <v>81112</v>
      </c>
      <c r="Z20" s="70"/>
      <c r="AA20" s="70">
        <v>16</v>
      </c>
      <c r="AB20" s="70"/>
      <c r="AC20" s="70">
        <f>S20+U20+W20+Y20+AA20</f>
        <v>87738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</row>
    <row r="21" spans="2:60" s="42" customFormat="1" ht="12" customHeight="1">
      <c r="B21" s="67"/>
      <c r="C21" s="68"/>
      <c r="D21" s="67"/>
      <c r="E21" s="68"/>
      <c r="F21" s="67"/>
      <c r="G21" s="68"/>
      <c r="H21" s="67"/>
      <c r="I21" s="68"/>
      <c r="J21" s="67"/>
      <c r="K21" s="68"/>
      <c r="L21" s="67"/>
      <c r="M21" s="68"/>
      <c r="N21" s="69" t="s">
        <v>94</v>
      </c>
      <c r="O21" s="69"/>
      <c r="P21" s="69" t="s">
        <v>95</v>
      </c>
      <c r="Q21" s="69"/>
      <c r="R21" s="70"/>
      <c r="S21" s="70">
        <v>0</v>
      </c>
      <c r="T21" s="70"/>
      <c r="U21" s="70">
        <v>0</v>
      </c>
      <c r="V21" s="70"/>
      <c r="W21" s="70">
        <v>195375</v>
      </c>
      <c r="X21" s="70"/>
      <c r="Y21" s="70">
        <v>0</v>
      </c>
      <c r="Z21" s="70"/>
      <c r="AA21" s="70">
        <v>10146</v>
      </c>
      <c r="AB21" s="70"/>
      <c r="AC21" s="70">
        <f>S21+U21+W21+Y21+AA21</f>
        <v>205521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2:60" s="37" customFormat="1" ht="12" customHeight="1">
      <c r="B22" s="63">
        <f>D22+F22+H22+J22+L22</f>
        <v>970658</v>
      </c>
      <c r="C22" s="64"/>
      <c r="D22" s="63">
        <v>6705</v>
      </c>
      <c r="E22" s="64"/>
      <c r="F22" s="63">
        <v>88676</v>
      </c>
      <c r="G22" s="64"/>
      <c r="H22" s="63">
        <v>61834</v>
      </c>
      <c r="I22" s="64"/>
      <c r="J22" s="63">
        <v>26156</v>
      </c>
      <c r="K22" s="64"/>
      <c r="L22" s="63">
        <v>787287</v>
      </c>
      <c r="M22" s="64"/>
      <c r="N22" s="65" t="s">
        <v>29</v>
      </c>
      <c r="O22" s="65" t="s">
        <v>30</v>
      </c>
      <c r="P22" s="69"/>
      <c r="Q22" s="6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2:60" s="37" customFormat="1" ht="12" customHeight="1"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5" t="s">
        <v>99</v>
      </c>
      <c r="O23" s="65" t="s">
        <v>100</v>
      </c>
      <c r="P23" s="69"/>
      <c r="Q23" s="65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>
        <v>74702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</row>
    <row r="24" spans="2:60" s="37" customFormat="1" ht="12" customHeight="1"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5" t="s">
        <v>101</v>
      </c>
      <c r="O24" s="65" t="s">
        <v>102</v>
      </c>
      <c r="P24" s="69"/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</row>
    <row r="25" spans="2:60" s="44" customFormat="1" ht="12" customHeight="1">
      <c r="B25" s="71">
        <f>AC18+AC23-B22</f>
        <v>1048060</v>
      </c>
      <c r="C25" s="72"/>
      <c r="D25" s="71">
        <f>AA18-D22</f>
        <v>6248</v>
      </c>
      <c r="E25" s="72"/>
      <c r="F25" s="71">
        <f>Y18-F22</f>
        <v>258937</v>
      </c>
      <c r="G25" s="72"/>
      <c r="H25" s="71">
        <f>W18-H22</f>
        <v>144472</v>
      </c>
      <c r="I25" s="72"/>
      <c r="J25" s="71">
        <f>U18-J22</f>
        <v>55981</v>
      </c>
      <c r="K25" s="72"/>
      <c r="L25" s="71">
        <f>S18-L22</f>
        <v>507720</v>
      </c>
      <c r="M25" s="72"/>
      <c r="N25" s="73" t="s">
        <v>103</v>
      </c>
      <c r="O25" s="73" t="s">
        <v>104</v>
      </c>
      <c r="P25" s="74"/>
      <c r="Q25" s="73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2:60" s="44" customFormat="1" ht="12" customHeight="1">
      <c r="B26" s="76"/>
      <c r="C26" s="77"/>
      <c r="D26" s="76"/>
      <c r="E26" s="78"/>
      <c r="F26" s="76"/>
      <c r="G26" s="78"/>
      <c r="H26" s="76"/>
      <c r="I26" s="78"/>
      <c r="J26" s="76"/>
      <c r="K26" s="78"/>
      <c r="L26" s="76"/>
      <c r="M26" s="78" t="s">
        <v>26</v>
      </c>
      <c r="N26" s="73" t="s">
        <v>105</v>
      </c>
      <c r="O26" s="73" t="s">
        <v>106</v>
      </c>
      <c r="P26" s="74"/>
      <c r="Q26" s="73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2:60" s="37" customFormat="1" ht="12" customHeight="1">
      <c r="B27" s="63">
        <f>D27+F27+H27+J27+L27</f>
        <v>163084</v>
      </c>
      <c r="C27" s="64"/>
      <c r="D27" s="63">
        <v>527</v>
      </c>
      <c r="E27" s="64"/>
      <c r="F27" s="63">
        <v>45212</v>
      </c>
      <c r="G27" s="64"/>
      <c r="H27" s="63">
        <v>18508</v>
      </c>
      <c r="I27" s="64"/>
      <c r="J27" s="63">
        <v>5507</v>
      </c>
      <c r="K27" s="64"/>
      <c r="L27" s="63">
        <v>93330</v>
      </c>
      <c r="M27" s="64" t="s">
        <v>26</v>
      </c>
      <c r="N27" s="65" t="s">
        <v>32</v>
      </c>
      <c r="O27" s="65" t="s">
        <v>33</v>
      </c>
      <c r="P27" s="65"/>
      <c r="Q27" s="6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</row>
    <row r="28" spans="2:60" s="46" customFormat="1" ht="12" customHeight="1">
      <c r="B28" s="79">
        <f>B25-B27</f>
        <v>884976</v>
      </c>
      <c r="C28" s="80"/>
      <c r="D28" s="79">
        <f>D25-D27</f>
        <v>5721</v>
      </c>
      <c r="E28" s="81"/>
      <c r="F28" s="79">
        <f>F25-F27</f>
        <v>213725</v>
      </c>
      <c r="G28" s="81"/>
      <c r="H28" s="79">
        <f>H25-H27</f>
        <v>125964</v>
      </c>
      <c r="I28" s="81"/>
      <c r="J28" s="79">
        <f>J25-J27</f>
        <v>50474</v>
      </c>
      <c r="K28" s="81"/>
      <c r="L28" s="79">
        <f>L25-L27</f>
        <v>414390</v>
      </c>
      <c r="M28" s="81" t="s">
        <v>26</v>
      </c>
      <c r="N28" s="82" t="s">
        <v>107</v>
      </c>
      <c r="O28" s="82" t="s">
        <v>108</v>
      </c>
      <c r="P28" s="82"/>
      <c r="Q28" s="82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2:60" s="46" customFormat="1" ht="12" customHeight="1" thickBot="1">
      <c r="B29" s="83"/>
      <c r="C29" s="84"/>
      <c r="D29" s="83"/>
      <c r="E29" s="84"/>
      <c r="F29" s="83"/>
      <c r="G29" s="84"/>
      <c r="H29" s="83"/>
      <c r="I29" s="84"/>
      <c r="J29" s="83"/>
      <c r="K29" s="84"/>
      <c r="L29" s="83"/>
      <c r="M29" s="84" t="s">
        <v>26</v>
      </c>
      <c r="N29" s="85" t="s">
        <v>109</v>
      </c>
      <c r="O29" s="85" t="s">
        <v>110</v>
      </c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2:29" s="47" customFormat="1" ht="21" customHeight="1">
      <c r="B30" s="86" t="s">
        <v>47</v>
      </c>
      <c r="C30" s="86"/>
      <c r="D30" s="87"/>
      <c r="E30" s="88"/>
      <c r="F30" s="88"/>
      <c r="G30" s="88"/>
      <c r="H30" s="88"/>
      <c r="I30" s="88"/>
      <c r="J30" s="88"/>
      <c r="K30" s="88"/>
      <c r="L30" s="89"/>
      <c r="M30" s="88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2:29" s="47" customFormat="1" ht="3.7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92"/>
      <c r="P31" s="93"/>
      <c r="Q31" s="93"/>
      <c r="R31" s="94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</row>
    <row r="32" spans="2:29" s="47" customFormat="1" ht="12.75">
      <c r="B32" s="95" t="s">
        <v>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8" t="s">
        <v>6</v>
      </c>
      <c r="O32" s="99"/>
      <c r="P32" s="100" t="s">
        <v>96</v>
      </c>
      <c r="Q32" s="100"/>
      <c r="R32" s="101"/>
      <c r="S32" s="95" t="s">
        <v>35</v>
      </c>
      <c r="T32" s="96"/>
      <c r="U32" s="96"/>
      <c r="V32" s="96"/>
      <c r="W32" s="96"/>
      <c r="X32" s="96"/>
      <c r="Y32" s="96"/>
      <c r="Z32" s="96"/>
      <c r="AA32" s="96"/>
      <c r="AB32" s="96"/>
      <c r="AC32" s="95"/>
    </row>
    <row r="33" spans="2:29" s="47" customFormat="1" ht="2.2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6"/>
      <c r="O33" s="97"/>
      <c r="P33" s="96"/>
      <c r="Q33" s="96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2:29" s="47" customFormat="1" ht="12.75">
      <c r="B34" s="102" t="s">
        <v>8</v>
      </c>
      <c r="C34" s="103"/>
      <c r="D34" s="104" t="s">
        <v>9</v>
      </c>
      <c r="E34" s="103"/>
      <c r="F34" s="104" t="s">
        <v>10</v>
      </c>
      <c r="G34" s="103"/>
      <c r="H34" s="104" t="s">
        <v>11</v>
      </c>
      <c r="I34" s="105"/>
      <c r="J34" s="104" t="s">
        <v>12</v>
      </c>
      <c r="K34" s="105"/>
      <c r="L34" s="104" t="s">
        <v>13</v>
      </c>
      <c r="M34" s="105"/>
      <c r="N34" s="102"/>
      <c r="O34" s="106"/>
      <c r="P34" s="102" t="s">
        <v>97</v>
      </c>
      <c r="Q34" s="102"/>
      <c r="R34" s="101"/>
      <c r="S34" s="104" t="s">
        <v>13</v>
      </c>
      <c r="T34" s="103"/>
      <c r="U34" s="104" t="s">
        <v>12</v>
      </c>
      <c r="V34" s="103"/>
      <c r="W34" s="104" t="s">
        <v>11</v>
      </c>
      <c r="X34" s="103"/>
      <c r="Y34" s="104" t="s">
        <v>10</v>
      </c>
      <c r="Z34" s="105"/>
      <c r="AA34" s="104" t="s">
        <v>9</v>
      </c>
      <c r="AB34" s="105"/>
      <c r="AC34" s="102" t="s">
        <v>8</v>
      </c>
    </row>
    <row r="35" spans="2:29" s="47" customFormat="1" ht="2.25" customHeight="1">
      <c r="B35" s="106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2"/>
      <c r="O35" s="106"/>
      <c r="P35" s="102"/>
      <c r="Q35" s="102"/>
      <c r="R35" s="6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6"/>
    </row>
    <row r="36" spans="2:29" s="47" customFormat="1" ht="12.75">
      <c r="B36" s="107" t="s">
        <v>14</v>
      </c>
      <c r="C36" s="103"/>
      <c r="D36" s="108" t="s">
        <v>15</v>
      </c>
      <c r="E36" s="109"/>
      <c r="F36" s="108" t="s">
        <v>16</v>
      </c>
      <c r="G36" s="103"/>
      <c r="H36" s="110" t="s">
        <v>17</v>
      </c>
      <c r="I36" s="111"/>
      <c r="J36" s="104" t="s">
        <v>18</v>
      </c>
      <c r="K36" s="111"/>
      <c r="L36" s="104" t="s">
        <v>19</v>
      </c>
      <c r="M36" s="111"/>
      <c r="N36" s="102"/>
      <c r="O36" s="106"/>
      <c r="P36" s="102"/>
      <c r="Q36" s="102"/>
      <c r="R36" s="65"/>
      <c r="S36" s="104" t="s">
        <v>19</v>
      </c>
      <c r="T36" s="103"/>
      <c r="U36" s="104" t="s">
        <v>18</v>
      </c>
      <c r="V36" s="109"/>
      <c r="W36" s="110" t="s">
        <v>17</v>
      </c>
      <c r="X36" s="103"/>
      <c r="Y36" s="108" t="s">
        <v>16</v>
      </c>
      <c r="Z36" s="105"/>
      <c r="AA36" s="108" t="s">
        <v>15</v>
      </c>
      <c r="AB36" s="105"/>
      <c r="AC36" s="107" t="s">
        <v>14</v>
      </c>
    </row>
    <row r="37" spans="2:29" s="47" customFormat="1" ht="12.75">
      <c r="B37" s="112" t="s">
        <v>20</v>
      </c>
      <c r="C37" s="109"/>
      <c r="D37" s="108"/>
      <c r="E37" s="109"/>
      <c r="F37" s="108"/>
      <c r="G37" s="109"/>
      <c r="H37" s="108" t="s">
        <v>21</v>
      </c>
      <c r="I37" s="111"/>
      <c r="J37" s="108" t="s">
        <v>22</v>
      </c>
      <c r="K37" s="111"/>
      <c r="L37" s="108" t="s">
        <v>23</v>
      </c>
      <c r="M37" s="111"/>
      <c r="N37" s="100"/>
      <c r="O37" s="113"/>
      <c r="P37" s="100"/>
      <c r="Q37" s="100"/>
      <c r="R37" s="114"/>
      <c r="S37" s="108" t="s">
        <v>23</v>
      </c>
      <c r="T37" s="109"/>
      <c r="U37" s="108" t="s">
        <v>22</v>
      </c>
      <c r="V37" s="109"/>
      <c r="W37" s="108" t="s">
        <v>21</v>
      </c>
      <c r="X37" s="109"/>
      <c r="Y37" s="108"/>
      <c r="Z37" s="111"/>
      <c r="AA37" s="108"/>
      <c r="AB37" s="111"/>
      <c r="AC37" s="112" t="s">
        <v>20</v>
      </c>
    </row>
    <row r="38" spans="2:29" s="47" customFormat="1" ht="12.75">
      <c r="B38" s="112"/>
      <c r="C38" s="109"/>
      <c r="D38" s="108"/>
      <c r="E38" s="109"/>
      <c r="F38" s="108"/>
      <c r="G38" s="109"/>
      <c r="H38" s="108" t="s">
        <v>24</v>
      </c>
      <c r="I38" s="111"/>
      <c r="J38" s="108"/>
      <c r="K38" s="111"/>
      <c r="L38" s="108" t="s">
        <v>25</v>
      </c>
      <c r="M38" s="111"/>
      <c r="N38" s="100"/>
      <c r="O38" s="113"/>
      <c r="P38" s="100"/>
      <c r="Q38" s="100"/>
      <c r="R38" s="114"/>
      <c r="S38" s="108" t="s">
        <v>25</v>
      </c>
      <c r="T38" s="109"/>
      <c r="U38" s="108"/>
      <c r="V38" s="109"/>
      <c r="W38" s="108" t="s">
        <v>24</v>
      </c>
      <c r="X38" s="109"/>
      <c r="Y38" s="108"/>
      <c r="Z38" s="111"/>
      <c r="AA38" s="108"/>
      <c r="AB38" s="111"/>
      <c r="AC38" s="112"/>
    </row>
    <row r="39" spans="2:29" s="47" customFormat="1" ht="2.25" customHeight="1">
      <c r="B39" s="115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8"/>
      <c r="O39" s="118"/>
      <c r="P39" s="118"/>
      <c r="Q39" s="118"/>
      <c r="R39" s="118"/>
      <c r="S39" s="115"/>
      <c r="T39" s="116"/>
      <c r="U39" s="117"/>
      <c r="V39" s="116"/>
      <c r="W39" s="117"/>
      <c r="X39" s="116"/>
      <c r="Y39" s="117"/>
      <c r="Z39" s="116"/>
      <c r="AA39" s="117"/>
      <c r="AB39" s="116"/>
      <c r="AC39" s="117"/>
    </row>
    <row r="40" spans="2:29" s="47" customFormat="1" ht="12" customHeight="1"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  <c r="N40" s="119" t="s">
        <v>31</v>
      </c>
      <c r="O40" s="120" t="s">
        <v>111</v>
      </c>
      <c r="P40" s="121"/>
      <c r="Q40" s="65"/>
      <c r="R40" s="66"/>
      <c r="S40" s="66">
        <f>L25</f>
        <v>507720</v>
      </c>
      <c r="T40" s="66"/>
      <c r="U40" s="66">
        <f>J25</f>
        <v>55981</v>
      </c>
      <c r="V40" s="66"/>
      <c r="W40" s="66">
        <f>H25</f>
        <v>144472</v>
      </c>
      <c r="X40" s="66"/>
      <c r="Y40" s="66">
        <f>F25</f>
        <v>258937</v>
      </c>
      <c r="Z40" s="66"/>
      <c r="AA40" s="66">
        <f>D25</f>
        <v>6248</v>
      </c>
      <c r="AB40" s="66"/>
      <c r="AC40" s="66">
        <f>B25</f>
        <v>1048060</v>
      </c>
    </row>
    <row r="41" spans="2:29" s="47" customFormat="1" ht="12" customHeight="1">
      <c r="B41" s="63"/>
      <c r="C41" s="64"/>
      <c r="D41" s="63"/>
      <c r="E41" s="64"/>
      <c r="F41" s="63"/>
      <c r="G41" s="64"/>
      <c r="H41" s="63"/>
      <c r="I41" s="64"/>
      <c r="J41" s="63"/>
      <c r="K41" s="64"/>
      <c r="L41" s="63"/>
      <c r="M41" s="64"/>
      <c r="N41" s="119"/>
      <c r="O41" s="120" t="s">
        <v>112</v>
      </c>
      <c r="P41" s="121"/>
      <c r="Q41" s="6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2:29" s="48" customFormat="1" ht="12" customHeight="1">
      <c r="B42" s="122"/>
      <c r="C42" s="123"/>
      <c r="D42" s="122"/>
      <c r="E42" s="123"/>
      <c r="F42" s="122"/>
      <c r="G42" s="123"/>
      <c r="H42" s="122"/>
      <c r="I42" s="123"/>
      <c r="J42" s="122"/>
      <c r="K42" s="123"/>
      <c r="L42" s="122"/>
      <c r="M42" s="123"/>
      <c r="N42" s="124" t="s">
        <v>34</v>
      </c>
      <c r="O42" s="125" t="s">
        <v>113</v>
      </c>
      <c r="P42" s="126"/>
      <c r="Q42" s="127"/>
      <c r="R42" s="128"/>
      <c r="S42" s="128">
        <f>L28</f>
        <v>414390</v>
      </c>
      <c r="T42" s="128"/>
      <c r="U42" s="128">
        <f>J28</f>
        <v>50474</v>
      </c>
      <c r="V42" s="128"/>
      <c r="W42" s="128">
        <f>H28</f>
        <v>125964</v>
      </c>
      <c r="X42" s="128"/>
      <c r="Y42" s="128">
        <f>F28</f>
        <v>213725</v>
      </c>
      <c r="Z42" s="128"/>
      <c r="AA42" s="128">
        <f>D28</f>
        <v>5721</v>
      </c>
      <c r="AB42" s="128"/>
      <c r="AC42" s="128">
        <f>B28</f>
        <v>884976</v>
      </c>
    </row>
    <row r="43" spans="2:29" s="48" customFormat="1" ht="12" customHeight="1">
      <c r="B43" s="129"/>
      <c r="C43" s="128"/>
      <c r="D43" s="129"/>
      <c r="E43" s="123"/>
      <c r="F43" s="129"/>
      <c r="G43" s="123"/>
      <c r="H43" s="129"/>
      <c r="I43" s="123"/>
      <c r="J43" s="129"/>
      <c r="K43" s="123"/>
      <c r="L43" s="129"/>
      <c r="M43" s="123"/>
      <c r="N43" s="129"/>
      <c r="O43" s="130" t="s">
        <v>114</v>
      </c>
      <c r="P43" s="129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129"/>
    </row>
    <row r="44" spans="2:29" s="47" customFormat="1" ht="12" customHeight="1">
      <c r="B44" s="131">
        <f>D44+F44+H44+J44+L44</f>
        <v>524581</v>
      </c>
      <c r="C44" s="66"/>
      <c r="D44" s="131">
        <f>D45+D46</f>
        <v>5713</v>
      </c>
      <c r="E44" s="64"/>
      <c r="F44" s="131">
        <f>F45+F46</f>
        <v>49080</v>
      </c>
      <c r="G44" s="64"/>
      <c r="H44" s="131">
        <f>H45+H46</f>
        <v>125710</v>
      </c>
      <c r="I44" s="64"/>
      <c r="J44" s="131">
        <f>J45+J46</f>
        <v>22762</v>
      </c>
      <c r="K44" s="64"/>
      <c r="L44" s="131">
        <f>L45+L46</f>
        <v>321316</v>
      </c>
      <c r="M44" s="64"/>
      <c r="N44" s="132" t="s">
        <v>36</v>
      </c>
      <c r="O44" s="132" t="s">
        <v>37</v>
      </c>
      <c r="P44" s="132"/>
      <c r="Q44" s="6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2:29" s="47" customFormat="1" ht="12" customHeight="1">
      <c r="B45" s="133">
        <f>D45+F45+H45+J45+L45</f>
        <v>411068</v>
      </c>
      <c r="C45" s="77"/>
      <c r="D45" s="133">
        <v>4580</v>
      </c>
      <c r="E45" s="78"/>
      <c r="F45" s="133">
        <v>39258</v>
      </c>
      <c r="G45" s="78"/>
      <c r="H45" s="133">
        <v>97573</v>
      </c>
      <c r="I45" s="78"/>
      <c r="J45" s="133">
        <v>17133</v>
      </c>
      <c r="K45" s="78"/>
      <c r="L45" s="133">
        <v>252524</v>
      </c>
      <c r="M45" s="78"/>
      <c r="N45" s="119" t="s">
        <v>115</v>
      </c>
      <c r="O45" s="119"/>
      <c r="P45" s="119" t="s">
        <v>116</v>
      </c>
      <c r="Q45" s="73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2:29" s="47" customFormat="1" ht="12" customHeight="1">
      <c r="B46" s="63">
        <f>D46+F46+H46+J46+L46</f>
        <v>113513</v>
      </c>
      <c r="C46" s="66"/>
      <c r="D46" s="63">
        <f>D48+D49</f>
        <v>1133</v>
      </c>
      <c r="E46" s="64"/>
      <c r="F46" s="63">
        <f>F48+F49</f>
        <v>9822</v>
      </c>
      <c r="G46" s="64"/>
      <c r="H46" s="63">
        <f>H48+H49</f>
        <v>28137</v>
      </c>
      <c r="I46" s="64"/>
      <c r="J46" s="63">
        <f>J48+J49</f>
        <v>5629</v>
      </c>
      <c r="K46" s="64"/>
      <c r="L46" s="63">
        <f>L48+L49</f>
        <v>68792</v>
      </c>
      <c r="M46" s="64"/>
      <c r="N46" s="132" t="s">
        <v>117</v>
      </c>
      <c r="O46" s="132"/>
      <c r="P46" s="132" t="s">
        <v>118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2:29" s="49" customFormat="1" ht="12" customHeight="1">
      <c r="B47" s="134"/>
      <c r="C47" s="135"/>
      <c r="D47" s="134"/>
      <c r="E47" s="135"/>
      <c r="F47" s="134"/>
      <c r="G47" s="135"/>
      <c r="H47" s="134"/>
      <c r="I47" s="135"/>
      <c r="J47" s="134"/>
      <c r="K47" s="135"/>
      <c r="L47" s="134"/>
      <c r="M47" s="135"/>
      <c r="N47" s="132"/>
      <c r="O47" s="132"/>
      <c r="P47" s="136" t="s">
        <v>119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</row>
    <row r="48" spans="2:29" s="50" customFormat="1" ht="12" customHeight="1">
      <c r="B48" s="137">
        <f>D48+F48+H48+J48+L48</f>
        <v>92827</v>
      </c>
      <c r="C48" s="137"/>
      <c r="D48" s="137">
        <v>1103</v>
      </c>
      <c r="E48" s="137"/>
      <c r="F48" s="137">
        <v>9427</v>
      </c>
      <c r="G48" s="137"/>
      <c r="H48" s="137">
        <v>18286</v>
      </c>
      <c r="I48" s="137"/>
      <c r="J48" s="137">
        <v>4342</v>
      </c>
      <c r="K48" s="137"/>
      <c r="L48" s="137">
        <v>59669</v>
      </c>
      <c r="M48" s="137"/>
      <c r="N48" s="139" t="s">
        <v>120</v>
      </c>
      <c r="O48" s="139" t="s">
        <v>121</v>
      </c>
      <c r="P48" s="69" t="s">
        <v>121</v>
      </c>
      <c r="Q48" s="69"/>
      <c r="R48" s="138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</row>
    <row r="49" spans="2:29" s="51" customFormat="1" ht="12" customHeight="1">
      <c r="B49" s="140">
        <f>D49+F49+H49+J49+L49</f>
        <v>20686</v>
      </c>
      <c r="C49" s="70"/>
      <c r="D49" s="140">
        <v>30</v>
      </c>
      <c r="E49" s="68"/>
      <c r="F49" s="140">
        <v>395</v>
      </c>
      <c r="G49" s="68"/>
      <c r="H49" s="140">
        <v>9851</v>
      </c>
      <c r="I49" s="68"/>
      <c r="J49" s="140">
        <v>1287</v>
      </c>
      <c r="K49" s="68"/>
      <c r="L49" s="140">
        <v>9123</v>
      </c>
      <c r="M49" s="68"/>
      <c r="N49" s="141" t="s">
        <v>122</v>
      </c>
      <c r="O49" s="141"/>
      <c r="P49" s="141" t="s">
        <v>123</v>
      </c>
      <c r="Q49" s="140"/>
      <c r="R49" s="70"/>
      <c r="S49" s="140"/>
      <c r="T49" s="70"/>
      <c r="U49" s="140"/>
      <c r="V49" s="70"/>
      <c r="W49" s="140"/>
      <c r="X49" s="70"/>
      <c r="Y49" s="140"/>
      <c r="Z49" s="70"/>
      <c r="AA49" s="140"/>
      <c r="AB49" s="70"/>
      <c r="AC49" s="140"/>
    </row>
    <row r="50" spans="2:29" s="37" customFormat="1" ht="12" customHeight="1">
      <c r="B50" s="66">
        <f>B52+B59</f>
        <v>95298</v>
      </c>
      <c r="C50" s="142"/>
      <c r="D50" s="142">
        <v>14</v>
      </c>
      <c r="E50" s="142"/>
      <c r="F50" s="142">
        <v>5361</v>
      </c>
      <c r="G50" s="142"/>
      <c r="H50" s="142">
        <v>254</v>
      </c>
      <c r="I50" s="142"/>
      <c r="J50" s="142">
        <v>527</v>
      </c>
      <c r="K50" s="142"/>
      <c r="L50" s="142">
        <v>7379</v>
      </c>
      <c r="M50" s="142"/>
      <c r="N50" s="132" t="s">
        <v>124</v>
      </c>
      <c r="O50" s="132" t="s">
        <v>125</v>
      </c>
      <c r="P50" s="132"/>
      <c r="Q50" s="143"/>
      <c r="R50" s="143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</row>
    <row r="51" spans="2:29" s="37" customFormat="1" ht="12" customHeight="1">
      <c r="B51" s="66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32"/>
      <c r="O51" s="136" t="s">
        <v>126</v>
      </c>
      <c r="P51" s="136"/>
      <c r="Q51" s="143"/>
      <c r="R51" s="143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</row>
    <row r="52" spans="2:29" s="38" customFormat="1" ht="12" customHeight="1">
      <c r="B52" s="66">
        <f>SUM(B53:B56)</f>
        <v>81763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32" t="s">
        <v>127</v>
      </c>
      <c r="O52" s="132"/>
      <c r="P52" s="132" t="s">
        <v>128</v>
      </c>
      <c r="Q52" s="143"/>
      <c r="R52" s="143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</row>
    <row r="53" spans="2:29" s="41" customFormat="1" ht="12" customHeight="1">
      <c r="B53" s="70">
        <v>43406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9" t="s">
        <v>129</v>
      </c>
      <c r="O53" s="139"/>
      <c r="P53" s="139" t="s">
        <v>130</v>
      </c>
      <c r="Q53" s="138"/>
      <c r="R53" s="138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</row>
    <row r="54" spans="2:29" s="53" customFormat="1" ht="12" customHeight="1">
      <c r="B54" s="70">
        <v>1448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9" t="s">
        <v>131</v>
      </c>
      <c r="O54" s="144"/>
      <c r="P54" s="139" t="s">
        <v>132</v>
      </c>
      <c r="Q54" s="138"/>
      <c r="R54" s="138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2:29" s="53" customFormat="1" ht="12" customHeight="1">
      <c r="B55" s="70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9"/>
      <c r="O55" s="144"/>
      <c r="P55" s="145" t="s">
        <v>133</v>
      </c>
      <c r="Q55" s="138"/>
      <c r="R55" s="138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</row>
    <row r="56" spans="2:29" s="54" customFormat="1" ht="12" customHeight="1">
      <c r="B56" s="70">
        <v>36909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9" t="s">
        <v>134</v>
      </c>
      <c r="O56" s="144"/>
      <c r="P56" s="139" t="s">
        <v>135</v>
      </c>
      <c r="Q56" s="138"/>
      <c r="R56" s="138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</row>
    <row r="57" spans="2:29" s="51" customFormat="1" ht="12" customHeight="1">
      <c r="B57" s="70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46"/>
      <c r="O57" s="147"/>
      <c r="P57" s="145" t="s">
        <v>136</v>
      </c>
      <c r="Q57" s="138"/>
      <c r="R57" s="138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</row>
    <row r="58" spans="2:29" s="51" customFormat="1" ht="12" customHeight="1">
      <c r="B58" s="70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46"/>
      <c r="O58" s="147"/>
      <c r="P58" s="145" t="s">
        <v>137</v>
      </c>
      <c r="Q58" s="138"/>
      <c r="R58" s="138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</row>
    <row r="59" spans="2:29" s="47" customFormat="1" ht="12" customHeight="1">
      <c r="B59" s="66">
        <f>D59+F59+H59+J59+L59</f>
        <v>13535</v>
      </c>
      <c r="C59" s="142"/>
      <c r="D59" s="142">
        <v>14</v>
      </c>
      <c r="E59" s="142"/>
      <c r="F59" s="142">
        <v>5361</v>
      </c>
      <c r="G59" s="142"/>
      <c r="H59" s="142">
        <v>254</v>
      </c>
      <c r="I59" s="142"/>
      <c r="J59" s="142">
        <v>527</v>
      </c>
      <c r="K59" s="142"/>
      <c r="L59" s="142">
        <v>7379</v>
      </c>
      <c r="M59" s="142"/>
      <c r="N59" s="132" t="s">
        <v>138</v>
      </c>
      <c r="O59" s="148"/>
      <c r="P59" s="132" t="s">
        <v>139</v>
      </c>
      <c r="Q59" s="143"/>
      <c r="R59" s="143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</row>
    <row r="60" spans="2:29" s="47" customFormat="1" ht="12" customHeight="1">
      <c r="B60" s="149"/>
      <c r="C60" s="66"/>
      <c r="D60" s="149"/>
      <c r="E60" s="64"/>
      <c r="F60" s="149"/>
      <c r="G60" s="64"/>
      <c r="H60" s="149"/>
      <c r="I60" s="64"/>
      <c r="J60" s="149"/>
      <c r="K60" s="64"/>
      <c r="L60" s="149"/>
      <c r="M60" s="64"/>
      <c r="N60" s="150"/>
      <c r="O60" s="150"/>
      <c r="P60" s="150" t="s">
        <v>140</v>
      </c>
      <c r="Q60" s="149"/>
      <c r="R60" s="66"/>
      <c r="S60" s="149"/>
      <c r="T60" s="66"/>
      <c r="U60" s="149"/>
      <c r="V60" s="66"/>
      <c r="W60" s="149"/>
      <c r="X60" s="66"/>
      <c r="Y60" s="149"/>
      <c r="Z60" s="66"/>
      <c r="AA60" s="149"/>
      <c r="AB60" s="66"/>
      <c r="AC60" s="149"/>
    </row>
    <row r="61" spans="2:29" s="47" customFormat="1" ht="12" customHeight="1">
      <c r="B61" s="66">
        <f>B62+B65</f>
        <v>-18210</v>
      </c>
      <c r="C61" s="142"/>
      <c r="D61" s="142">
        <v>-6</v>
      </c>
      <c r="E61" s="142"/>
      <c r="F61" s="142">
        <v>-5594</v>
      </c>
      <c r="G61" s="142"/>
      <c r="H61" s="142">
        <v>0</v>
      </c>
      <c r="I61" s="142"/>
      <c r="J61" s="142">
        <v>-134</v>
      </c>
      <c r="K61" s="142"/>
      <c r="L61" s="142">
        <v>-5415</v>
      </c>
      <c r="M61" s="142"/>
      <c r="N61" s="132" t="s">
        <v>141</v>
      </c>
      <c r="O61" s="132" t="s">
        <v>142</v>
      </c>
      <c r="P61" s="132"/>
      <c r="Q61" s="143"/>
      <c r="R61" s="143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2:29" s="47" customFormat="1" ht="12" customHeight="1">
      <c r="B62" s="66">
        <f>SUM(B63:B64)</f>
        <v>-7061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32" t="s">
        <v>101</v>
      </c>
      <c r="O62" s="148"/>
      <c r="P62" s="132" t="s">
        <v>143</v>
      </c>
      <c r="Q62" s="143"/>
      <c r="R62" s="143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</row>
    <row r="63" spans="2:29" s="51" customFormat="1" ht="12" customHeight="1">
      <c r="B63" s="70">
        <v>0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9" t="s">
        <v>144</v>
      </c>
      <c r="O63" s="151"/>
      <c r="P63" s="139" t="s">
        <v>145</v>
      </c>
      <c r="Q63" s="138"/>
      <c r="R63" s="138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</row>
    <row r="64" spans="2:29" s="51" customFormat="1" ht="12" customHeight="1">
      <c r="B64" s="70">
        <v>-7061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9" t="s">
        <v>146</v>
      </c>
      <c r="O64" s="151"/>
      <c r="P64" s="139" t="s">
        <v>147</v>
      </c>
      <c r="Q64" s="138"/>
      <c r="R64" s="138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</row>
    <row r="65" spans="2:29" s="47" customFormat="1" ht="12" customHeight="1">
      <c r="B65" s="66">
        <f>D65+F65+H65+J65+L65</f>
        <v>-11149</v>
      </c>
      <c r="C65" s="142"/>
      <c r="D65" s="142">
        <v>-6</v>
      </c>
      <c r="E65" s="142"/>
      <c r="F65" s="142">
        <v>-5594</v>
      </c>
      <c r="G65" s="142"/>
      <c r="H65" s="142">
        <v>0</v>
      </c>
      <c r="I65" s="142"/>
      <c r="J65" s="142">
        <v>-134</v>
      </c>
      <c r="K65" s="142"/>
      <c r="L65" s="142">
        <v>-5415</v>
      </c>
      <c r="M65" s="142"/>
      <c r="N65" s="132" t="s">
        <v>148</v>
      </c>
      <c r="O65" s="148"/>
      <c r="P65" s="132" t="s">
        <v>149</v>
      </c>
      <c r="Q65" s="143"/>
      <c r="R65" s="143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</row>
    <row r="66" spans="2:60" s="44" customFormat="1" ht="12" customHeight="1">
      <c r="B66" s="75">
        <f>D66+F66+H66+J66+L66</f>
        <v>279419</v>
      </c>
      <c r="C66" s="152"/>
      <c r="D66" s="152">
        <f>AA40-D44-D50-D61</f>
        <v>527</v>
      </c>
      <c r="E66" s="152"/>
      <c r="F66" s="152">
        <f>Y40-F44-F50-F61-F67</f>
        <v>43118</v>
      </c>
      <c r="G66" s="152"/>
      <c r="H66" s="152">
        <f>W40-H44-H50-H61</f>
        <v>18508</v>
      </c>
      <c r="I66" s="152"/>
      <c r="J66" s="152">
        <f>U40-J44-J50-J61</f>
        <v>32826</v>
      </c>
      <c r="K66" s="152"/>
      <c r="L66" s="152">
        <f>S40-L44-L50-L61</f>
        <v>184440</v>
      </c>
      <c r="M66" s="152"/>
      <c r="N66" s="154" t="s">
        <v>38</v>
      </c>
      <c r="O66" s="155" t="s">
        <v>39</v>
      </c>
      <c r="P66" s="156"/>
      <c r="Q66" s="153"/>
      <c r="R66" s="153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</row>
    <row r="67" spans="2:29" s="55" customFormat="1" ht="12" customHeight="1">
      <c r="B67" s="75">
        <f>D67+F67+H67+J67+L67</f>
        <v>166972</v>
      </c>
      <c r="C67" s="152"/>
      <c r="D67" s="152"/>
      <c r="E67" s="152"/>
      <c r="F67" s="152">
        <v>166972</v>
      </c>
      <c r="G67" s="152"/>
      <c r="H67" s="152"/>
      <c r="I67" s="152"/>
      <c r="J67" s="152"/>
      <c r="K67" s="152"/>
      <c r="L67" s="152"/>
      <c r="M67" s="152"/>
      <c r="N67" s="154" t="s">
        <v>40</v>
      </c>
      <c r="O67" s="157" t="s">
        <v>41</v>
      </c>
      <c r="P67" s="156"/>
      <c r="Q67" s="153"/>
      <c r="R67" s="153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</row>
    <row r="68" spans="2:29" s="56" customFormat="1" ht="12" customHeight="1">
      <c r="B68" s="80">
        <f>D68+F68+H68+J68+L68</f>
        <v>132037</v>
      </c>
      <c r="C68" s="158"/>
      <c r="D68" s="158">
        <f>AA42-D44-D50-D61</f>
        <v>0</v>
      </c>
      <c r="E68" s="158"/>
      <c r="F68" s="158">
        <f>Y42-F44-F50-F61-F69</f>
        <v>13608</v>
      </c>
      <c r="G68" s="158"/>
      <c r="H68" s="158">
        <f>W42-H44-H50-H61</f>
        <v>0</v>
      </c>
      <c r="I68" s="158"/>
      <c r="J68" s="158">
        <f>U42-J44-J50-J61</f>
        <v>27319</v>
      </c>
      <c r="K68" s="158"/>
      <c r="L68" s="158">
        <f>S42-L44-L50-L61</f>
        <v>91110</v>
      </c>
      <c r="M68" s="158"/>
      <c r="N68" s="160" t="s">
        <v>42</v>
      </c>
      <c r="O68" s="161" t="s">
        <v>43</v>
      </c>
      <c r="P68" s="162"/>
      <c r="Q68" s="159"/>
      <c r="R68" s="159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2:60" s="46" customFormat="1" ht="12" customHeight="1" thickBot="1">
      <c r="B69" s="83">
        <f>D69+F69+H69+J69+L69</f>
        <v>151270</v>
      </c>
      <c r="C69" s="84"/>
      <c r="D69" s="83"/>
      <c r="E69" s="84"/>
      <c r="F69" s="83">
        <v>151270</v>
      </c>
      <c r="G69" s="84"/>
      <c r="H69" s="83"/>
      <c r="I69" s="84"/>
      <c r="J69" s="83"/>
      <c r="K69" s="84"/>
      <c r="L69" s="83"/>
      <c r="M69" s="84"/>
      <c r="N69" s="85" t="s">
        <v>44</v>
      </c>
      <c r="O69" s="85" t="s">
        <v>45</v>
      </c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2:29" s="47" customFormat="1" ht="21" customHeight="1">
      <c r="B70" s="86" t="s">
        <v>46</v>
      </c>
      <c r="C70" s="86"/>
      <c r="D70" s="87"/>
      <c r="E70" s="88"/>
      <c r="F70" s="88"/>
      <c r="G70" s="88"/>
      <c r="H70" s="88"/>
      <c r="I70" s="88"/>
      <c r="J70" s="88"/>
      <c r="K70" s="88"/>
      <c r="L70" s="89"/>
      <c r="M70" s="88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</row>
    <row r="71" spans="2:29" s="47" customFormat="1" ht="3.7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1"/>
      <c r="O71" s="92"/>
      <c r="P71" s="93"/>
      <c r="Q71" s="93"/>
      <c r="R71" s="94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2:29" s="47" customFormat="1" ht="12.75">
      <c r="B72" s="95" t="s">
        <v>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8" t="s">
        <v>6</v>
      </c>
      <c r="O72" s="99"/>
      <c r="P72" s="100" t="s">
        <v>96</v>
      </c>
      <c r="Q72" s="100"/>
      <c r="R72" s="101"/>
      <c r="S72" s="95" t="s">
        <v>35</v>
      </c>
      <c r="T72" s="96"/>
      <c r="U72" s="96"/>
      <c r="V72" s="96"/>
      <c r="W72" s="96"/>
      <c r="X72" s="96"/>
      <c r="Y72" s="96"/>
      <c r="Z72" s="96"/>
      <c r="AA72" s="96"/>
      <c r="AB72" s="96"/>
      <c r="AC72" s="95"/>
    </row>
    <row r="73" spans="2:29" s="47" customFormat="1" ht="2.25" customHeight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6"/>
      <c r="O73" s="97"/>
      <c r="P73" s="96"/>
      <c r="Q73" s="96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2:29" s="47" customFormat="1" ht="12.75">
      <c r="B74" s="102" t="s">
        <v>8</v>
      </c>
      <c r="C74" s="103"/>
      <c r="D74" s="104" t="s">
        <v>9</v>
      </c>
      <c r="E74" s="103"/>
      <c r="F74" s="104" t="s">
        <v>10</v>
      </c>
      <c r="G74" s="103"/>
      <c r="H74" s="104" t="s">
        <v>11</v>
      </c>
      <c r="I74" s="105"/>
      <c r="J74" s="104" t="s">
        <v>12</v>
      </c>
      <c r="K74" s="105"/>
      <c r="L74" s="104" t="s">
        <v>13</v>
      </c>
      <c r="M74" s="105"/>
      <c r="N74" s="102"/>
      <c r="O74" s="106"/>
      <c r="P74" s="102" t="s">
        <v>97</v>
      </c>
      <c r="Q74" s="102"/>
      <c r="R74" s="101"/>
      <c r="S74" s="104" t="s">
        <v>13</v>
      </c>
      <c r="T74" s="103"/>
      <c r="U74" s="104" t="s">
        <v>12</v>
      </c>
      <c r="V74" s="103"/>
      <c r="W74" s="104" t="s">
        <v>11</v>
      </c>
      <c r="X74" s="103"/>
      <c r="Y74" s="104" t="s">
        <v>10</v>
      </c>
      <c r="Z74" s="105"/>
      <c r="AA74" s="104" t="s">
        <v>9</v>
      </c>
      <c r="AB74" s="105"/>
      <c r="AC74" s="102" t="s">
        <v>8</v>
      </c>
    </row>
    <row r="75" spans="2:29" s="47" customFormat="1" ht="2.25" customHeight="1">
      <c r="B75" s="106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2"/>
      <c r="O75" s="106"/>
      <c r="P75" s="102"/>
      <c r="Q75" s="102"/>
      <c r="R75" s="65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6"/>
    </row>
    <row r="76" spans="2:29" s="47" customFormat="1" ht="12.75">
      <c r="B76" s="107" t="s">
        <v>14</v>
      </c>
      <c r="C76" s="103"/>
      <c r="D76" s="108" t="s">
        <v>15</v>
      </c>
      <c r="E76" s="109"/>
      <c r="F76" s="108" t="s">
        <v>16</v>
      </c>
      <c r="G76" s="103"/>
      <c r="H76" s="110" t="s">
        <v>17</v>
      </c>
      <c r="I76" s="111"/>
      <c r="J76" s="104" t="s">
        <v>18</v>
      </c>
      <c r="K76" s="111"/>
      <c r="L76" s="104" t="s">
        <v>19</v>
      </c>
      <c r="M76" s="111"/>
      <c r="N76" s="102"/>
      <c r="O76" s="106"/>
      <c r="P76" s="102"/>
      <c r="Q76" s="102"/>
      <c r="R76" s="65"/>
      <c r="S76" s="104" t="s">
        <v>19</v>
      </c>
      <c r="T76" s="103"/>
      <c r="U76" s="104" t="s">
        <v>18</v>
      </c>
      <c r="V76" s="109"/>
      <c r="W76" s="110" t="s">
        <v>17</v>
      </c>
      <c r="X76" s="103"/>
      <c r="Y76" s="108" t="s">
        <v>16</v>
      </c>
      <c r="Z76" s="105"/>
      <c r="AA76" s="108" t="s">
        <v>15</v>
      </c>
      <c r="AB76" s="105"/>
      <c r="AC76" s="107" t="s">
        <v>14</v>
      </c>
    </row>
    <row r="77" spans="2:29" s="47" customFormat="1" ht="12.75">
      <c r="B77" s="112" t="s">
        <v>20</v>
      </c>
      <c r="C77" s="109"/>
      <c r="D77" s="108"/>
      <c r="E77" s="109"/>
      <c r="F77" s="108"/>
      <c r="G77" s="109"/>
      <c r="H77" s="108" t="s">
        <v>21</v>
      </c>
      <c r="I77" s="111"/>
      <c r="J77" s="108" t="s">
        <v>22</v>
      </c>
      <c r="K77" s="111"/>
      <c r="L77" s="108" t="s">
        <v>23</v>
      </c>
      <c r="M77" s="111"/>
      <c r="N77" s="100"/>
      <c r="O77" s="113"/>
      <c r="P77" s="100"/>
      <c r="Q77" s="100"/>
      <c r="R77" s="114"/>
      <c r="S77" s="108" t="s">
        <v>23</v>
      </c>
      <c r="T77" s="109"/>
      <c r="U77" s="108" t="s">
        <v>22</v>
      </c>
      <c r="V77" s="109"/>
      <c r="W77" s="108" t="s">
        <v>21</v>
      </c>
      <c r="X77" s="109"/>
      <c r="Y77" s="108"/>
      <c r="Z77" s="111"/>
      <c r="AA77" s="108"/>
      <c r="AB77" s="111"/>
      <c r="AC77" s="112" t="s">
        <v>20</v>
      </c>
    </row>
    <row r="78" spans="2:29" s="47" customFormat="1" ht="12.75">
      <c r="B78" s="112"/>
      <c r="C78" s="109"/>
      <c r="D78" s="108"/>
      <c r="E78" s="109"/>
      <c r="F78" s="108"/>
      <c r="G78" s="109"/>
      <c r="H78" s="108" t="s">
        <v>24</v>
      </c>
      <c r="I78" s="111"/>
      <c r="J78" s="108"/>
      <c r="K78" s="111"/>
      <c r="L78" s="108" t="s">
        <v>25</v>
      </c>
      <c r="M78" s="111"/>
      <c r="N78" s="100"/>
      <c r="O78" s="113"/>
      <c r="P78" s="100"/>
      <c r="Q78" s="100"/>
      <c r="R78" s="114"/>
      <c r="S78" s="108" t="s">
        <v>25</v>
      </c>
      <c r="T78" s="109"/>
      <c r="U78" s="108"/>
      <c r="V78" s="109"/>
      <c r="W78" s="108" t="s">
        <v>24</v>
      </c>
      <c r="X78" s="109"/>
      <c r="Y78" s="108"/>
      <c r="Z78" s="111"/>
      <c r="AA78" s="108"/>
      <c r="AB78" s="111"/>
      <c r="AC78" s="112"/>
    </row>
    <row r="79" spans="2:29" s="47" customFormat="1" ht="2.25" customHeight="1">
      <c r="B79" s="115"/>
      <c r="C79" s="116"/>
      <c r="D79" s="117"/>
      <c r="E79" s="116"/>
      <c r="F79" s="117"/>
      <c r="G79" s="116"/>
      <c r="H79" s="117"/>
      <c r="I79" s="116"/>
      <c r="J79" s="117"/>
      <c r="K79" s="116"/>
      <c r="L79" s="117"/>
      <c r="M79" s="116"/>
      <c r="N79" s="118"/>
      <c r="O79" s="118"/>
      <c r="P79" s="118"/>
      <c r="Q79" s="118"/>
      <c r="R79" s="118"/>
      <c r="S79" s="115"/>
      <c r="T79" s="116"/>
      <c r="U79" s="117"/>
      <c r="V79" s="116"/>
      <c r="W79" s="117"/>
      <c r="X79" s="116"/>
      <c r="Y79" s="117"/>
      <c r="Z79" s="116"/>
      <c r="AA79" s="117"/>
      <c r="AB79" s="116"/>
      <c r="AC79" s="117"/>
    </row>
    <row r="80" spans="2:60" s="37" customFormat="1" ht="12" customHeight="1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63" t="s">
        <v>38</v>
      </c>
      <c r="O80" s="164" t="s">
        <v>39</v>
      </c>
      <c r="P80" s="165"/>
      <c r="Q80" s="166"/>
      <c r="R80" s="143"/>
      <c r="S80" s="142">
        <f>L66</f>
        <v>184440</v>
      </c>
      <c r="T80" s="142"/>
      <c r="U80" s="142">
        <f>J66</f>
        <v>32826</v>
      </c>
      <c r="V80" s="142"/>
      <c r="W80" s="142">
        <f>H66</f>
        <v>18508</v>
      </c>
      <c r="X80" s="142"/>
      <c r="Y80" s="142">
        <f>F66</f>
        <v>43118</v>
      </c>
      <c r="Z80" s="142"/>
      <c r="AA80" s="142">
        <f>D66</f>
        <v>527</v>
      </c>
      <c r="AB80" s="142"/>
      <c r="AC80" s="142">
        <f aca="true" t="shared" si="0" ref="AC80:AC86">S80+U80+W80+Y80+AA80</f>
        <v>279419</v>
      </c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2:29" s="47" customFormat="1" ht="12" customHeight="1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63" t="s">
        <v>40</v>
      </c>
      <c r="O81" s="164" t="s">
        <v>41</v>
      </c>
      <c r="P81" s="165"/>
      <c r="Q81" s="166"/>
      <c r="R81" s="143"/>
      <c r="S81" s="142">
        <f>L67</f>
        <v>0</v>
      </c>
      <c r="T81" s="142"/>
      <c r="U81" s="142">
        <f>J67</f>
        <v>0</v>
      </c>
      <c r="V81" s="142"/>
      <c r="W81" s="142">
        <f>H67</f>
        <v>0</v>
      </c>
      <c r="X81" s="142"/>
      <c r="Y81" s="142">
        <f>F67</f>
        <v>166972</v>
      </c>
      <c r="Z81" s="142"/>
      <c r="AA81" s="142">
        <f>D67</f>
        <v>0</v>
      </c>
      <c r="AB81" s="142"/>
      <c r="AC81" s="142">
        <f t="shared" si="0"/>
        <v>166972</v>
      </c>
    </row>
    <row r="82" spans="2:29" s="47" customFormat="1" ht="12" customHeight="1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67" t="s">
        <v>42</v>
      </c>
      <c r="O82" s="168" t="s">
        <v>43</v>
      </c>
      <c r="P82" s="169"/>
      <c r="Q82" s="166"/>
      <c r="R82" s="143"/>
      <c r="S82" s="170">
        <f>L68</f>
        <v>91110</v>
      </c>
      <c r="T82" s="170"/>
      <c r="U82" s="170">
        <f>J68</f>
        <v>27319</v>
      </c>
      <c r="V82" s="170"/>
      <c r="W82" s="170">
        <f>H68</f>
        <v>0</v>
      </c>
      <c r="X82" s="170"/>
      <c r="Y82" s="170">
        <f>F68</f>
        <v>13608</v>
      </c>
      <c r="Z82" s="170"/>
      <c r="AA82" s="170">
        <f>D68</f>
        <v>0</v>
      </c>
      <c r="AB82" s="170"/>
      <c r="AC82" s="170">
        <f t="shared" si="0"/>
        <v>132037</v>
      </c>
    </row>
    <row r="83" spans="2:29" s="48" customFormat="1" ht="12" customHeight="1">
      <c r="B83" s="129"/>
      <c r="C83" s="128"/>
      <c r="D83" s="129"/>
      <c r="E83" s="123"/>
      <c r="F83" s="129"/>
      <c r="G83" s="123"/>
      <c r="H83" s="129"/>
      <c r="I83" s="123"/>
      <c r="J83" s="129"/>
      <c r="K83" s="123"/>
      <c r="L83" s="129"/>
      <c r="M83" s="123"/>
      <c r="N83" s="130" t="s">
        <v>44</v>
      </c>
      <c r="O83" s="130" t="s">
        <v>45</v>
      </c>
      <c r="P83" s="171"/>
      <c r="Q83" s="129"/>
      <c r="R83" s="128"/>
      <c r="S83" s="129">
        <f>L69</f>
        <v>0</v>
      </c>
      <c r="T83" s="128"/>
      <c r="U83" s="129">
        <f>J69</f>
        <v>0</v>
      </c>
      <c r="V83" s="128"/>
      <c r="W83" s="129">
        <f>H69</f>
        <v>0</v>
      </c>
      <c r="X83" s="128"/>
      <c r="Y83" s="129">
        <f>F69</f>
        <v>151270</v>
      </c>
      <c r="Z83" s="128"/>
      <c r="AA83" s="129">
        <f>D69</f>
        <v>0</v>
      </c>
      <c r="AB83" s="128"/>
      <c r="AC83" s="129">
        <f t="shared" si="0"/>
        <v>151270</v>
      </c>
    </row>
    <row r="84" spans="2:29" s="1" customFormat="1" ht="12" customHeight="1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32" t="s">
        <v>36</v>
      </c>
      <c r="O84" s="132" t="s">
        <v>37</v>
      </c>
      <c r="P84" s="132"/>
      <c r="Q84" s="166"/>
      <c r="R84" s="143"/>
      <c r="S84" s="142">
        <f>S85+S86</f>
        <v>0</v>
      </c>
      <c r="T84" s="142"/>
      <c r="U84" s="142">
        <f>U85+U86</f>
        <v>0</v>
      </c>
      <c r="V84" s="142"/>
      <c r="W84" s="142">
        <f>W85+W86</f>
        <v>0</v>
      </c>
      <c r="X84" s="142"/>
      <c r="Y84" s="142">
        <f>Y85+Y86</f>
        <v>524452</v>
      </c>
      <c r="Z84" s="142"/>
      <c r="AA84" s="142">
        <f>AA85+AA86</f>
        <v>0</v>
      </c>
      <c r="AB84" s="142"/>
      <c r="AC84" s="142">
        <f t="shared" si="0"/>
        <v>524452</v>
      </c>
    </row>
    <row r="85" spans="2:29" s="37" customFormat="1" ht="12" customHeight="1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63" t="s">
        <v>115</v>
      </c>
      <c r="O85" s="164"/>
      <c r="P85" s="172" t="s">
        <v>116</v>
      </c>
      <c r="Q85" s="166"/>
      <c r="R85" s="143"/>
      <c r="S85" s="142">
        <v>0</v>
      </c>
      <c r="T85" s="142"/>
      <c r="U85" s="142">
        <v>0</v>
      </c>
      <c r="V85" s="142"/>
      <c r="W85" s="142">
        <v>0</v>
      </c>
      <c r="X85" s="142"/>
      <c r="Y85" s="142">
        <v>411009</v>
      </c>
      <c r="Z85" s="142"/>
      <c r="AA85" s="142">
        <v>0</v>
      </c>
      <c r="AB85" s="142"/>
      <c r="AC85" s="142">
        <f t="shared" si="0"/>
        <v>411009</v>
      </c>
    </row>
    <row r="86" spans="2:29" s="37" customFormat="1" ht="12" customHeight="1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63" t="s">
        <v>117</v>
      </c>
      <c r="O86" s="164"/>
      <c r="P86" s="172" t="s">
        <v>150</v>
      </c>
      <c r="Q86" s="166"/>
      <c r="R86" s="143"/>
      <c r="S86" s="142">
        <f>S88+S89</f>
        <v>0</v>
      </c>
      <c r="T86" s="142"/>
      <c r="U86" s="142">
        <f>U88+U89</f>
        <v>0</v>
      </c>
      <c r="V86" s="142"/>
      <c r="W86" s="142">
        <f>W88+W89</f>
        <v>0</v>
      </c>
      <c r="X86" s="142"/>
      <c r="Y86" s="142">
        <f>Y88+Y89</f>
        <v>113443</v>
      </c>
      <c r="Z86" s="142"/>
      <c r="AA86" s="142">
        <f>AA88+AA89</f>
        <v>0</v>
      </c>
      <c r="AB86" s="142"/>
      <c r="AC86" s="142">
        <f t="shared" si="0"/>
        <v>113443</v>
      </c>
    </row>
    <row r="87" spans="2:29" s="37" customFormat="1" ht="12" customHeight="1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63"/>
      <c r="O87" s="164"/>
      <c r="P87" s="173" t="s">
        <v>151</v>
      </c>
      <c r="Q87" s="166"/>
      <c r="R87" s="143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</row>
    <row r="88" spans="2:29" s="41" customFormat="1" ht="12" customHeight="1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74" t="s">
        <v>120</v>
      </c>
      <c r="O88" s="175"/>
      <c r="P88" s="176" t="s">
        <v>121</v>
      </c>
      <c r="Q88" s="177"/>
      <c r="R88" s="138"/>
      <c r="S88" s="137">
        <v>0</v>
      </c>
      <c r="T88" s="137"/>
      <c r="U88" s="137">
        <v>0</v>
      </c>
      <c r="V88" s="137"/>
      <c r="W88" s="137">
        <v>0</v>
      </c>
      <c r="X88" s="137"/>
      <c r="Y88" s="137">
        <v>92757</v>
      </c>
      <c r="Z88" s="137"/>
      <c r="AA88" s="137">
        <v>0</v>
      </c>
      <c r="AB88" s="137"/>
      <c r="AC88" s="137">
        <f>S88+U88+W88+Y88+AA88</f>
        <v>92757</v>
      </c>
    </row>
    <row r="89" spans="2:29" s="51" customFormat="1" ht="12" customHeight="1">
      <c r="B89" s="140"/>
      <c r="C89" s="70"/>
      <c r="D89" s="140"/>
      <c r="E89" s="68"/>
      <c r="F89" s="140"/>
      <c r="G89" s="68"/>
      <c r="H89" s="140"/>
      <c r="I89" s="68"/>
      <c r="J89" s="140"/>
      <c r="K89" s="68"/>
      <c r="L89" s="140"/>
      <c r="M89" s="68"/>
      <c r="N89" s="141" t="s">
        <v>122</v>
      </c>
      <c r="O89" s="141"/>
      <c r="P89" s="141" t="s">
        <v>152</v>
      </c>
      <c r="Q89" s="140"/>
      <c r="R89" s="70"/>
      <c r="S89" s="140">
        <v>0</v>
      </c>
      <c r="T89" s="70"/>
      <c r="U89" s="140">
        <v>0</v>
      </c>
      <c r="V89" s="70"/>
      <c r="W89" s="140">
        <v>0</v>
      </c>
      <c r="X89" s="70"/>
      <c r="Y89" s="140">
        <v>20686</v>
      </c>
      <c r="Z89" s="70"/>
      <c r="AA89" s="140">
        <v>0</v>
      </c>
      <c r="AB89" s="70"/>
      <c r="AC89" s="140">
        <f>S89+U89+W89+Y89+AA89</f>
        <v>20686</v>
      </c>
    </row>
    <row r="90" spans="2:29" s="39" customFormat="1" ht="12" customHeight="1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32" t="s">
        <v>124</v>
      </c>
      <c r="O90" s="132" t="s">
        <v>153</v>
      </c>
      <c r="P90" s="132"/>
      <c r="Q90" s="166"/>
      <c r="R90" s="143"/>
      <c r="S90" s="142">
        <f>S92+S93</f>
        <v>0</v>
      </c>
      <c r="T90" s="142"/>
      <c r="U90" s="142">
        <f>U92+U93</f>
        <v>0</v>
      </c>
      <c r="V90" s="142"/>
      <c r="W90" s="142">
        <f>W92+W93</f>
        <v>92355</v>
      </c>
      <c r="X90" s="142"/>
      <c r="Y90" s="142">
        <f>Y92+Y93</f>
        <v>0</v>
      </c>
      <c r="Z90" s="142"/>
      <c r="AA90" s="142">
        <f>AA92+AA93</f>
        <v>0</v>
      </c>
      <c r="AB90" s="142"/>
      <c r="AC90" s="142">
        <f>S90+U90+W90+Y90+AA90</f>
        <v>92355</v>
      </c>
    </row>
    <row r="91" spans="2:29" s="39" customFormat="1" ht="12" customHeight="1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32"/>
      <c r="O91" s="178" t="s">
        <v>154</v>
      </c>
      <c r="P91" s="132"/>
      <c r="Q91" s="166"/>
      <c r="R91" s="143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</row>
    <row r="92" spans="2:29" s="54" customFormat="1" ht="12" customHeight="1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74" t="s">
        <v>127</v>
      </c>
      <c r="O92" s="175"/>
      <c r="P92" s="176" t="s">
        <v>128</v>
      </c>
      <c r="Q92" s="177"/>
      <c r="R92" s="138"/>
      <c r="S92" s="137">
        <v>0</v>
      </c>
      <c r="T92" s="137"/>
      <c r="U92" s="137">
        <v>0</v>
      </c>
      <c r="V92" s="137"/>
      <c r="W92" s="137">
        <v>78820</v>
      </c>
      <c r="X92" s="137"/>
      <c r="Y92" s="137">
        <v>0</v>
      </c>
      <c r="Z92" s="137"/>
      <c r="AA92" s="137">
        <v>0</v>
      </c>
      <c r="AB92" s="137"/>
      <c r="AC92" s="137">
        <f aca="true" t="shared" si="1" ref="AC92:AC100">S92+U92+W92+Y92+AA92</f>
        <v>78820</v>
      </c>
    </row>
    <row r="93" spans="2:29" s="51" customFormat="1" ht="12" customHeight="1">
      <c r="B93" s="140"/>
      <c r="C93" s="70"/>
      <c r="D93" s="140"/>
      <c r="E93" s="68"/>
      <c r="F93" s="140"/>
      <c r="G93" s="68"/>
      <c r="H93" s="140"/>
      <c r="I93" s="68"/>
      <c r="J93" s="140"/>
      <c r="K93" s="68"/>
      <c r="L93" s="140"/>
      <c r="M93" s="68"/>
      <c r="N93" s="141" t="s">
        <v>138</v>
      </c>
      <c r="O93" s="141"/>
      <c r="P93" s="141" t="s">
        <v>155</v>
      </c>
      <c r="Q93" s="140"/>
      <c r="R93" s="70"/>
      <c r="S93" s="140">
        <v>0</v>
      </c>
      <c r="T93" s="70"/>
      <c r="U93" s="140">
        <v>0</v>
      </c>
      <c r="V93" s="70"/>
      <c r="W93" s="140">
        <v>13535</v>
      </c>
      <c r="X93" s="70"/>
      <c r="Y93" s="140">
        <v>0</v>
      </c>
      <c r="Z93" s="70"/>
      <c r="AA93" s="140">
        <v>0</v>
      </c>
      <c r="AB93" s="70"/>
      <c r="AC93" s="140">
        <f t="shared" si="1"/>
        <v>13535</v>
      </c>
    </row>
    <row r="94" spans="2:29" s="47" customFormat="1" ht="12" customHeight="1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32" t="s">
        <v>141</v>
      </c>
      <c r="O94" s="132" t="s">
        <v>142</v>
      </c>
      <c r="P94" s="132"/>
      <c r="Q94" s="166"/>
      <c r="R94" s="143"/>
      <c r="S94" s="142">
        <f>S95+S96</f>
        <v>0</v>
      </c>
      <c r="T94" s="142"/>
      <c r="U94" s="142">
        <f>U95+U96</f>
        <v>0</v>
      </c>
      <c r="V94" s="142"/>
      <c r="W94" s="142">
        <f>W95+W96</f>
        <v>-11838</v>
      </c>
      <c r="X94" s="142"/>
      <c r="Y94" s="142">
        <f>Y95+Y96</f>
        <v>0</v>
      </c>
      <c r="Z94" s="142"/>
      <c r="AA94" s="142">
        <f>AA95+AA96</f>
        <v>0</v>
      </c>
      <c r="AB94" s="142"/>
      <c r="AC94" s="142">
        <f t="shared" si="1"/>
        <v>-11838</v>
      </c>
    </row>
    <row r="95" spans="2:60" s="42" customFormat="1" ht="12" customHeight="1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74" t="s">
        <v>101</v>
      </c>
      <c r="O95" s="175"/>
      <c r="P95" s="176" t="s">
        <v>143</v>
      </c>
      <c r="Q95" s="177"/>
      <c r="R95" s="138"/>
      <c r="S95" s="137">
        <v>0</v>
      </c>
      <c r="T95" s="137"/>
      <c r="U95" s="137">
        <v>0</v>
      </c>
      <c r="V95" s="137"/>
      <c r="W95" s="137">
        <v>-5473</v>
      </c>
      <c r="X95" s="137"/>
      <c r="Y95" s="137">
        <v>0</v>
      </c>
      <c r="Z95" s="137"/>
      <c r="AA95" s="137">
        <v>0</v>
      </c>
      <c r="AB95" s="137"/>
      <c r="AC95" s="137">
        <f t="shared" si="1"/>
        <v>-5473</v>
      </c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</row>
    <row r="96" spans="2:29" s="51" customFormat="1" ht="12" customHeight="1">
      <c r="B96" s="140"/>
      <c r="C96" s="70"/>
      <c r="D96" s="140"/>
      <c r="E96" s="68"/>
      <c r="F96" s="140"/>
      <c r="G96" s="68"/>
      <c r="H96" s="140"/>
      <c r="I96" s="68"/>
      <c r="J96" s="140"/>
      <c r="K96" s="68"/>
      <c r="L96" s="140"/>
      <c r="M96" s="68"/>
      <c r="N96" s="141" t="s">
        <v>148</v>
      </c>
      <c r="O96" s="141"/>
      <c r="P96" s="141" t="s">
        <v>149</v>
      </c>
      <c r="Q96" s="140"/>
      <c r="R96" s="70"/>
      <c r="S96" s="140">
        <v>0</v>
      </c>
      <c r="T96" s="70"/>
      <c r="U96" s="140">
        <v>0</v>
      </c>
      <c r="V96" s="70"/>
      <c r="W96" s="140">
        <v>-6365</v>
      </c>
      <c r="X96" s="70"/>
      <c r="Y96" s="140">
        <v>0</v>
      </c>
      <c r="Z96" s="70"/>
      <c r="AA96" s="140">
        <v>0</v>
      </c>
      <c r="AB96" s="70"/>
      <c r="AC96" s="140">
        <f t="shared" si="1"/>
        <v>-6365</v>
      </c>
    </row>
    <row r="97" spans="2:29" s="47" customFormat="1" ht="12" customHeight="1">
      <c r="B97" s="142">
        <f>D97+F97+H97+J97+L97</f>
        <v>245310</v>
      </c>
      <c r="C97" s="142"/>
      <c r="D97" s="142">
        <f>D98+D99+D100+D102+D104</f>
        <v>54</v>
      </c>
      <c r="E97" s="142"/>
      <c r="F97" s="142">
        <f>F98+F99+F100+F102+F104</f>
        <v>17211</v>
      </c>
      <c r="G97" s="142"/>
      <c r="H97" s="142">
        <f>H98+H99+H100+H102+H104</f>
        <v>20369</v>
      </c>
      <c r="I97" s="142"/>
      <c r="J97" s="142">
        <f>J98+J99+J100+J102+J104</f>
        <v>120814</v>
      </c>
      <c r="K97" s="142"/>
      <c r="L97" s="142">
        <f>L98+L99+L100+L102+L104</f>
        <v>86862</v>
      </c>
      <c r="M97" s="142"/>
      <c r="N97" s="132" t="s">
        <v>55</v>
      </c>
      <c r="O97" s="132" t="s">
        <v>56</v>
      </c>
      <c r="P97" s="132"/>
      <c r="Q97" s="166"/>
      <c r="R97" s="143"/>
      <c r="S97" s="142">
        <f>S98+S99+S100+S102+S104</f>
        <v>35952</v>
      </c>
      <c r="T97" s="142"/>
      <c r="U97" s="142">
        <f>U98+U99+U100+U102+U104</f>
        <v>119295</v>
      </c>
      <c r="V97" s="142"/>
      <c r="W97" s="142">
        <f>W98+W99+W100+W102+W104</f>
        <v>12441</v>
      </c>
      <c r="X97" s="142"/>
      <c r="Y97" s="142">
        <f>Y98+Y99+Y100+Y102+Y104</f>
        <v>54358</v>
      </c>
      <c r="Z97" s="142"/>
      <c r="AA97" s="142">
        <f>AA98+AA99+AA100+AA102+AA104</f>
        <v>319</v>
      </c>
      <c r="AB97" s="142"/>
      <c r="AC97" s="142">
        <f t="shared" si="1"/>
        <v>222365</v>
      </c>
    </row>
    <row r="98" spans="2:29" s="51" customFormat="1" ht="12" customHeight="1">
      <c r="B98" s="137">
        <f>D98+F98+H98+J98+L98</f>
        <v>166201</v>
      </c>
      <c r="C98" s="137"/>
      <c r="D98" s="137">
        <v>54</v>
      </c>
      <c r="E98" s="137"/>
      <c r="F98" s="137">
        <v>16397</v>
      </c>
      <c r="G98" s="137"/>
      <c r="H98" s="137">
        <v>20355</v>
      </c>
      <c r="I98" s="137"/>
      <c r="J98" s="137">
        <v>94882</v>
      </c>
      <c r="K98" s="137"/>
      <c r="L98" s="137">
        <v>34513</v>
      </c>
      <c r="M98" s="137"/>
      <c r="N98" s="174" t="s">
        <v>156</v>
      </c>
      <c r="O98" s="175"/>
      <c r="P98" s="176" t="s">
        <v>157</v>
      </c>
      <c r="Q98" s="177"/>
      <c r="R98" s="138"/>
      <c r="S98" s="137">
        <v>4961</v>
      </c>
      <c r="T98" s="137"/>
      <c r="U98" s="137">
        <v>108564</v>
      </c>
      <c r="V98" s="137"/>
      <c r="W98" s="137">
        <v>6015</v>
      </c>
      <c r="X98" s="137"/>
      <c r="Y98" s="137">
        <v>19518</v>
      </c>
      <c r="Z98" s="137"/>
      <c r="AA98" s="137">
        <v>289</v>
      </c>
      <c r="AB98" s="137"/>
      <c r="AC98" s="137">
        <f t="shared" si="1"/>
        <v>139347</v>
      </c>
    </row>
    <row r="99" spans="2:29" s="51" customFormat="1" ht="12" customHeight="1">
      <c r="B99" s="137">
        <f>D99+F99+H99+J99+L99</f>
        <v>64545</v>
      </c>
      <c r="C99" s="137"/>
      <c r="D99" s="137">
        <v>0</v>
      </c>
      <c r="E99" s="137"/>
      <c r="F99" s="137">
        <v>0</v>
      </c>
      <c r="G99" s="137"/>
      <c r="H99" s="137">
        <v>0</v>
      </c>
      <c r="I99" s="137"/>
      <c r="J99" s="137">
        <v>14607</v>
      </c>
      <c r="K99" s="137"/>
      <c r="L99" s="137">
        <v>49938</v>
      </c>
      <c r="M99" s="137"/>
      <c r="N99" s="174" t="s">
        <v>158</v>
      </c>
      <c r="O99" s="175"/>
      <c r="P99" s="176" t="s">
        <v>159</v>
      </c>
      <c r="Q99" s="177"/>
      <c r="R99" s="138"/>
      <c r="S99" s="137">
        <v>26662</v>
      </c>
      <c r="T99" s="137"/>
      <c r="U99" s="137">
        <v>9799</v>
      </c>
      <c r="V99" s="137"/>
      <c r="W99" s="137">
        <v>6145</v>
      </c>
      <c r="X99" s="137"/>
      <c r="Y99" s="137">
        <v>23475</v>
      </c>
      <c r="Z99" s="137"/>
      <c r="AA99" s="137">
        <v>30</v>
      </c>
      <c r="AB99" s="137"/>
      <c r="AC99" s="137">
        <f t="shared" si="1"/>
        <v>66111</v>
      </c>
    </row>
    <row r="100" spans="2:29" s="51" customFormat="1" ht="12" customHeight="1">
      <c r="B100" s="137">
        <f>D100+F100+H100+J100+L100</f>
        <v>2404</v>
      </c>
      <c r="C100" s="137"/>
      <c r="D100" s="137">
        <v>0</v>
      </c>
      <c r="E100" s="137"/>
      <c r="F100" s="137">
        <v>0</v>
      </c>
      <c r="G100" s="137"/>
      <c r="H100" s="137">
        <v>0</v>
      </c>
      <c r="I100" s="137"/>
      <c r="J100" s="137">
        <v>283</v>
      </c>
      <c r="K100" s="137"/>
      <c r="L100" s="137">
        <v>2121</v>
      </c>
      <c r="M100" s="137"/>
      <c r="N100" s="174" t="s">
        <v>160</v>
      </c>
      <c r="O100" s="176"/>
      <c r="P100" s="176" t="s">
        <v>161</v>
      </c>
      <c r="Q100" s="177"/>
      <c r="R100" s="138"/>
      <c r="S100" s="137">
        <v>3799</v>
      </c>
      <c r="T100" s="137"/>
      <c r="U100" s="137">
        <v>932</v>
      </c>
      <c r="V100" s="137"/>
      <c r="W100" s="137">
        <v>0</v>
      </c>
      <c r="X100" s="137"/>
      <c r="Y100" s="137">
        <v>0</v>
      </c>
      <c r="Z100" s="137"/>
      <c r="AA100" s="137">
        <v>0</v>
      </c>
      <c r="AB100" s="137"/>
      <c r="AC100" s="137">
        <f t="shared" si="1"/>
        <v>4731</v>
      </c>
    </row>
    <row r="101" spans="2:29" s="51" customFormat="1" ht="12" customHeight="1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79"/>
      <c r="O101" s="180"/>
      <c r="P101" s="180" t="s">
        <v>162</v>
      </c>
      <c r="Q101" s="177"/>
      <c r="R101" s="138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</row>
    <row r="102" spans="2:29" s="51" customFormat="1" ht="12" customHeight="1">
      <c r="B102" s="137">
        <f>D102+F102+H102+J102+L102</f>
        <v>11042</v>
      </c>
      <c r="C102" s="137"/>
      <c r="D102" s="137">
        <v>0</v>
      </c>
      <c r="E102" s="137"/>
      <c r="F102" s="137">
        <v>0</v>
      </c>
      <c r="G102" s="137"/>
      <c r="H102" s="137">
        <v>0</v>
      </c>
      <c r="I102" s="137"/>
      <c r="J102" s="137">
        <v>11042</v>
      </c>
      <c r="K102" s="137"/>
      <c r="L102" s="137">
        <v>0</v>
      </c>
      <c r="M102" s="137"/>
      <c r="N102" s="174" t="s">
        <v>163</v>
      </c>
      <c r="O102" s="176"/>
      <c r="P102" s="176" t="s">
        <v>164</v>
      </c>
      <c r="Q102" s="177"/>
      <c r="R102" s="138"/>
      <c r="S102" s="137">
        <v>520</v>
      </c>
      <c r="T102" s="137"/>
      <c r="U102" s="137">
        <v>0</v>
      </c>
      <c r="V102" s="137"/>
      <c r="W102" s="137">
        <v>0</v>
      </c>
      <c r="X102" s="137"/>
      <c r="Y102" s="137">
        <v>10538</v>
      </c>
      <c r="Z102" s="137"/>
      <c r="AA102" s="137">
        <v>0</v>
      </c>
      <c r="AB102" s="137"/>
      <c r="AC102" s="137">
        <f>S102+U102+W102+Y102+AA102</f>
        <v>11058</v>
      </c>
    </row>
    <row r="103" spans="2:29" s="51" customFormat="1" ht="12" customHeight="1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79"/>
      <c r="O103" s="180"/>
      <c r="P103" s="180" t="s">
        <v>165</v>
      </c>
      <c r="Q103" s="177"/>
      <c r="R103" s="138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</row>
    <row r="104" spans="2:29" s="51" customFormat="1" ht="12" customHeight="1">
      <c r="B104" s="137">
        <f>D104+F104+H104+J104+L104</f>
        <v>1118</v>
      </c>
      <c r="C104" s="137"/>
      <c r="D104" s="137">
        <v>0</v>
      </c>
      <c r="E104" s="137"/>
      <c r="F104" s="137">
        <v>814</v>
      </c>
      <c r="G104" s="137"/>
      <c r="H104" s="137">
        <v>14</v>
      </c>
      <c r="I104" s="137"/>
      <c r="J104" s="137">
        <v>0</v>
      </c>
      <c r="K104" s="137"/>
      <c r="L104" s="137">
        <v>290</v>
      </c>
      <c r="M104" s="137"/>
      <c r="N104" s="174" t="s">
        <v>166</v>
      </c>
      <c r="O104" s="176"/>
      <c r="P104" s="176" t="s">
        <v>167</v>
      </c>
      <c r="Q104" s="177"/>
      <c r="R104" s="138"/>
      <c r="S104" s="137">
        <v>10</v>
      </c>
      <c r="T104" s="137"/>
      <c r="U104" s="137">
        <v>0</v>
      </c>
      <c r="V104" s="137"/>
      <c r="W104" s="137">
        <v>281</v>
      </c>
      <c r="X104" s="137"/>
      <c r="Y104" s="137">
        <v>827</v>
      </c>
      <c r="Z104" s="137"/>
      <c r="AA104" s="137">
        <v>0</v>
      </c>
      <c r="AB104" s="137"/>
      <c r="AC104" s="137">
        <f>S104+U104+W104+Y104+AA104</f>
        <v>1118</v>
      </c>
    </row>
    <row r="105" spans="2:29" s="55" customFormat="1" ht="12" customHeight="1">
      <c r="B105" s="152">
        <f>D105+F105+H105+J105+L105</f>
        <v>1028415</v>
      </c>
      <c r="C105" s="152"/>
      <c r="D105" s="152">
        <f>AA80+AA84+AA90+AA94+AA97-D97</f>
        <v>792</v>
      </c>
      <c r="E105" s="152"/>
      <c r="F105" s="152">
        <f>Y80+Y81+Y84+Y90+Y94+Y97-F97</f>
        <v>771689</v>
      </c>
      <c r="G105" s="152"/>
      <c r="H105" s="152">
        <f>W80+W84+W90+W94+W97-H97</f>
        <v>91097</v>
      </c>
      <c r="I105" s="152"/>
      <c r="J105" s="152">
        <f>U80+U84+U90+U94+U97-J97</f>
        <v>31307</v>
      </c>
      <c r="K105" s="152"/>
      <c r="L105" s="152">
        <f>S80+S84+S90+S94+S97-L97</f>
        <v>133530</v>
      </c>
      <c r="M105" s="152"/>
      <c r="N105" s="181" t="s">
        <v>257</v>
      </c>
      <c r="O105" s="181" t="s">
        <v>168</v>
      </c>
      <c r="P105" s="182"/>
      <c r="Q105" s="183"/>
      <c r="R105" s="153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</row>
    <row r="106" spans="2:29" s="55" customFormat="1" ht="12" customHeight="1"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84"/>
      <c r="O106" s="184" t="s">
        <v>169</v>
      </c>
      <c r="P106" s="185"/>
      <c r="Q106" s="183"/>
      <c r="R106" s="153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</row>
    <row r="107" spans="2:29" s="56" customFormat="1" ht="12" customHeight="1">
      <c r="B107" s="158">
        <f>D107+F107+H107+J107+L107</f>
        <v>865331</v>
      </c>
      <c r="C107" s="158"/>
      <c r="D107" s="158">
        <f>AA82+AA84+AA90+AA94+AA97-D97</f>
        <v>265</v>
      </c>
      <c r="E107" s="158"/>
      <c r="F107" s="158">
        <f>Y82+Y83+Y84+Y90+Y94+Y97-F97</f>
        <v>726477</v>
      </c>
      <c r="G107" s="158"/>
      <c r="H107" s="158">
        <f>W82+W84+W90+W94+W97-H97</f>
        <v>72589</v>
      </c>
      <c r="I107" s="158"/>
      <c r="J107" s="158">
        <f>U82+U84+U90+U94+U97-J97</f>
        <v>25800</v>
      </c>
      <c r="K107" s="158"/>
      <c r="L107" s="158">
        <f>S82+S84+S90+S94+S97-L97</f>
        <v>40200</v>
      </c>
      <c r="M107" s="158"/>
      <c r="N107" s="186" t="s">
        <v>258</v>
      </c>
      <c r="O107" s="186" t="s">
        <v>170</v>
      </c>
      <c r="P107" s="187"/>
      <c r="Q107" s="188"/>
      <c r="R107" s="159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2:60" s="46" customFormat="1" ht="12" customHeight="1" thickBot="1">
      <c r="B108" s="83"/>
      <c r="C108" s="84"/>
      <c r="D108" s="83"/>
      <c r="E108" s="84"/>
      <c r="F108" s="83"/>
      <c r="G108" s="84"/>
      <c r="H108" s="83"/>
      <c r="I108" s="84"/>
      <c r="J108" s="83"/>
      <c r="K108" s="84"/>
      <c r="L108" s="83"/>
      <c r="M108" s="84"/>
      <c r="N108" s="85"/>
      <c r="O108" s="85" t="s">
        <v>171</v>
      </c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2:29" s="47" customFormat="1" ht="21" customHeight="1">
      <c r="B109" s="86" t="s">
        <v>48</v>
      </c>
      <c r="C109" s="86"/>
      <c r="D109" s="87"/>
      <c r="E109" s="88"/>
      <c r="F109" s="88"/>
      <c r="G109" s="88"/>
      <c r="H109" s="88"/>
      <c r="I109" s="88"/>
      <c r="J109" s="88"/>
      <c r="K109" s="88"/>
      <c r="L109" s="89"/>
      <c r="M109" s="88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</row>
    <row r="110" spans="2:29" s="47" customFormat="1" ht="3.75" customHeight="1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  <c r="O110" s="92"/>
      <c r="P110" s="93"/>
      <c r="Q110" s="93"/>
      <c r="R110" s="94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</row>
    <row r="111" spans="2:29" s="47" customFormat="1" ht="12.75">
      <c r="B111" s="95" t="s">
        <v>7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8" t="s">
        <v>6</v>
      </c>
      <c r="O111" s="99"/>
      <c r="P111" s="100" t="s">
        <v>96</v>
      </c>
      <c r="Q111" s="100"/>
      <c r="R111" s="101"/>
      <c r="S111" s="95" t="s">
        <v>35</v>
      </c>
      <c r="T111" s="96"/>
      <c r="U111" s="96"/>
      <c r="V111" s="96"/>
      <c r="W111" s="96"/>
      <c r="X111" s="96"/>
      <c r="Y111" s="96"/>
      <c r="Z111" s="96"/>
      <c r="AA111" s="96"/>
      <c r="AB111" s="96"/>
      <c r="AC111" s="95"/>
    </row>
    <row r="112" spans="2:29" s="47" customFormat="1" ht="2.25" customHeight="1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6"/>
      <c r="O112" s="97"/>
      <c r="P112" s="96"/>
      <c r="Q112" s="96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2:29" s="47" customFormat="1" ht="12.75">
      <c r="B113" s="102" t="s">
        <v>8</v>
      </c>
      <c r="C113" s="103"/>
      <c r="D113" s="104" t="s">
        <v>9</v>
      </c>
      <c r="E113" s="103"/>
      <c r="F113" s="104" t="s">
        <v>10</v>
      </c>
      <c r="G113" s="103"/>
      <c r="H113" s="104" t="s">
        <v>11</v>
      </c>
      <c r="I113" s="105"/>
      <c r="J113" s="104" t="s">
        <v>12</v>
      </c>
      <c r="K113" s="105"/>
      <c r="L113" s="104" t="s">
        <v>13</v>
      </c>
      <c r="M113" s="105"/>
      <c r="N113" s="102"/>
      <c r="O113" s="106"/>
      <c r="P113" s="102" t="s">
        <v>97</v>
      </c>
      <c r="Q113" s="102"/>
      <c r="R113" s="101"/>
      <c r="S113" s="104" t="s">
        <v>13</v>
      </c>
      <c r="T113" s="103"/>
      <c r="U113" s="104" t="s">
        <v>12</v>
      </c>
      <c r="V113" s="103"/>
      <c r="W113" s="104" t="s">
        <v>11</v>
      </c>
      <c r="X113" s="103"/>
      <c r="Y113" s="104" t="s">
        <v>10</v>
      </c>
      <c r="Z113" s="105"/>
      <c r="AA113" s="104" t="s">
        <v>9</v>
      </c>
      <c r="AB113" s="105"/>
      <c r="AC113" s="102" t="s">
        <v>8</v>
      </c>
    </row>
    <row r="114" spans="2:29" s="47" customFormat="1" ht="2.25" customHeight="1">
      <c r="B114" s="106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2"/>
      <c r="O114" s="106"/>
      <c r="P114" s="102"/>
      <c r="Q114" s="102"/>
      <c r="R114" s="65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6"/>
    </row>
    <row r="115" spans="2:29" s="47" customFormat="1" ht="12.75">
      <c r="B115" s="107" t="s">
        <v>14</v>
      </c>
      <c r="C115" s="103"/>
      <c r="D115" s="108" t="s">
        <v>15</v>
      </c>
      <c r="E115" s="109"/>
      <c r="F115" s="108" t="s">
        <v>16</v>
      </c>
      <c r="G115" s="103"/>
      <c r="H115" s="110" t="s">
        <v>17</v>
      </c>
      <c r="I115" s="111"/>
      <c r="J115" s="104" t="s">
        <v>18</v>
      </c>
      <c r="K115" s="111"/>
      <c r="L115" s="104" t="s">
        <v>19</v>
      </c>
      <c r="M115" s="111"/>
      <c r="N115" s="102"/>
      <c r="O115" s="106"/>
      <c r="P115" s="102"/>
      <c r="Q115" s="102"/>
      <c r="R115" s="65"/>
      <c r="S115" s="104" t="s">
        <v>19</v>
      </c>
      <c r="T115" s="103"/>
      <c r="U115" s="104" t="s">
        <v>18</v>
      </c>
      <c r="V115" s="109"/>
      <c r="W115" s="110" t="s">
        <v>17</v>
      </c>
      <c r="X115" s="103"/>
      <c r="Y115" s="108" t="s">
        <v>16</v>
      </c>
      <c r="Z115" s="105"/>
      <c r="AA115" s="108" t="s">
        <v>15</v>
      </c>
      <c r="AB115" s="105"/>
      <c r="AC115" s="107" t="s">
        <v>14</v>
      </c>
    </row>
    <row r="116" spans="2:29" s="47" customFormat="1" ht="12.75">
      <c r="B116" s="112" t="s">
        <v>20</v>
      </c>
      <c r="C116" s="109"/>
      <c r="D116" s="108"/>
      <c r="E116" s="109"/>
      <c r="F116" s="108"/>
      <c r="G116" s="109"/>
      <c r="H116" s="108" t="s">
        <v>21</v>
      </c>
      <c r="I116" s="111"/>
      <c r="J116" s="108" t="s">
        <v>22</v>
      </c>
      <c r="K116" s="111"/>
      <c r="L116" s="108" t="s">
        <v>23</v>
      </c>
      <c r="M116" s="111"/>
      <c r="N116" s="100"/>
      <c r="O116" s="113"/>
      <c r="P116" s="100"/>
      <c r="Q116" s="100"/>
      <c r="R116" s="114"/>
      <c r="S116" s="108" t="s">
        <v>23</v>
      </c>
      <c r="T116" s="109"/>
      <c r="U116" s="108" t="s">
        <v>22</v>
      </c>
      <c r="V116" s="109"/>
      <c r="W116" s="108" t="s">
        <v>21</v>
      </c>
      <c r="X116" s="109"/>
      <c r="Y116" s="108"/>
      <c r="Z116" s="111"/>
      <c r="AA116" s="108"/>
      <c r="AB116" s="111"/>
      <c r="AC116" s="112" t="s">
        <v>20</v>
      </c>
    </row>
    <row r="117" spans="2:29" s="47" customFormat="1" ht="12.75">
      <c r="B117" s="112"/>
      <c r="C117" s="109"/>
      <c r="D117" s="108"/>
      <c r="E117" s="109"/>
      <c r="F117" s="108"/>
      <c r="G117" s="109"/>
      <c r="H117" s="108" t="s">
        <v>24</v>
      </c>
      <c r="I117" s="111"/>
      <c r="J117" s="108"/>
      <c r="K117" s="111"/>
      <c r="L117" s="108" t="s">
        <v>25</v>
      </c>
      <c r="M117" s="111"/>
      <c r="N117" s="100"/>
      <c r="O117" s="113"/>
      <c r="P117" s="100"/>
      <c r="Q117" s="100"/>
      <c r="R117" s="114"/>
      <c r="S117" s="108" t="s">
        <v>25</v>
      </c>
      <c r="T117" s="109"/>
      <c r="U117" s="108"/>
      <c r="V117" s="109"/>
      <c r="W117" s="108" t="s">
        <v>24</v>
      </c>
      <c r="X117" s="109"/>
      <c r="Y117" s="108"/>
      <c r="Z117" s="111"/>
      <c r="AA117" s="108"/>
      <c r="AB117" s="111"/>
      <c r="AC117" s="112"/>
    </row>
    <row r="118" spans="2:29" s="47" customFormat="1" ht="2.25" customHeight="1">
      <c r="B118" s="115"/>
      <c r="C118" s="116"/>
      <c r="D118" s="117"/>
      <c r="E118" s="116"/>
      <c r="F118" s="117"/>
      <c r="G118" s="116"/>
      <c r="H118" s="117"/>
      <c r="I118" s="116"/>
      <c r="J118" s="117"/>
      <c r="K118" s="116"/>
      <c r="L118" s="117"/>
      <c r="M118" s="116"/>
      <c r="N118" s="118"/>
      <c r="O118" s="118"/>
      <c r="P118" s="118"/>
      <c r="Q118" s="118"/>
      <c r="R118" s="118"/>
      <c r="S118" s="115"/>
      <c r="T118" s="116"/>
      <c r="U118" s="117"/>
      <c r="V118" s="116"/>
      <c r="W118" s="117"/>
      <c r="X118" s="116"/>
      <c r="Y118" s="117"/>
      <c r="Z118" s="116"/>
      <c r="AA118" s="117"/>
      <c r="AB118" s="116"/>
      <c r="AC118" s="117"/>
    </row>
    <row r="119" spans="2:29" s="1" customFormat="1" ht="12" customHeight="1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72" t="s">
        <v>172</v>
      </c>
      <c r="O119" s="172" t="s">
        <v>173</v>
      </c>
      <c r="P119" s="164"/>
      <c r="Q119" s="166"/>
      <c r="R119" s="143"/>
      <c r="S119" s="142">
        <f>L105</f>
        <v>133530</v>
      </c>
      <c r="T119" s="142"/>
      <c r="U119" s="142">
        <f>J105</f>
        <v>31307</v>
      </c>
      <c r="V119" s="142"/>
      <c r="W119" s="142">
        <f>H105</f>
        <v>91097</v>
      </c>
      <c r="X119" s="142"/>
      <c r="Y119" s="142">
        <f>F105</f>
        <v>771689</v>
      </c>
      <c r="Z119" s="142"/>
      <c r="AA119" s="142">
        <f>D105</f>
        <v>792</v>
      </c>
      <c r="AB119" s="142"/>
      <c r="AC119" s="142">
        <f>S119+U119+W119+Y119+AA119</f>
        <v>1028415</v>
      </c>
    </row>
    <row r="120" spans="2:29" s="37" customFormat="1" ht="12" customHeight="1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72" t="s">
        <v>174</v>
      </c>
      <c r="O120" s="172" t="s">
        <v>175</v>
      </c>
      <c r="P120" s="164"/>
      <c r="Q120" s="166"/>
      <c r="R120" s="143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</row>
    <row r="121" spans="2:29" s="37" customFormat="1" ht="12" customHeight="1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89" t="s">
        <v>176</v>
      </c>
      <c r="O121" s="189" t="s">
        <v>177</v>
      </c>
      <c r="P121" s="168"/>
      <c r="Q121" s="166"/>
      <c r="R121" s="143"/>
      <c r="S121" s="170">
        <f>L107</f>
        <v>40200</v>
      </c>
      <c r="T121" s="170"/>
      <c r="U121" s="170">
        <f>J107</f>
        <v>25800</v>
      </c>
      <c r="V121" s="170"/>
      <c r="W121" s="170">
        <f>H107</f>
        <v>72589</v>
      </c>
      <c r="X121" s="170"/>
      <c r="Y121" s="170">
        <f>F107</f>
        <v>726477</v>
      </c>
      <c r="Z121" s="170"/>
      <c r="AA121" s="170">
        <f>D107</f>
        <v>265</v>
      </c>
      <c r="AB121" s="170"/>
      <c r="AC121" s="170">
        <f>S121+U121+W121+Y121+AA121</f>
        <v>865331</v>
      </c>
    </row>
    <row r="122" spans="2:29" s="48" customFormat="1" ht="12" customHeight="1">
      <c r="B122" s="129"/>
      <c r="C122" s="128"/>
      <c r="D122" s="129"/>
      <c r="E122" s="123"/>
      <c r="F122" s="129"/>
      <c r="G122" s="123"/>
      <c r="H122" s="129"/>
      <c r="I122" s="123"/>
      <c r="J122" s="129"/>
      <c r="K122" s="123"/>
      <c r="L122" s="129"/>
      <c r="M122" s="123"/>
      <c r="N122" s="130" t="s">
        <v>178</v>
      </c>
      <c r="O122" s="130" t="s">
        <v>179</v>
      </c>
      <c r="P122" s="171"/>
      <c r="Q122" s="129"/>
      <c r="R122" s="128"/>
      <c r="S122" s="129"/>
      <c r="T122" s="128"/>
      <c r="U122" s="129"/>
      <c r="V122" s="128"/>
      <c r="W122" s="129"/>
      <c r="X122" s="128"/>
      <c r="Y122" s="129"/>
      <c r="Z122" s="128"/>
      <c r="AA122" s="129"/>
      <c r="AB122" s="128"/>
      <c r="AC122" s="129"/>
    </row>
    <row r="123" spans="2:29" s="38" customFormat="1" ht="12" customHeight="1">
      <c r="B123" s="142">
        <f>D123+F123+H123+J123+L123</f>
        <v>100631</v>
      </c>
      <c r="C123" s="142"/>
      <c r="D123" s="142">
        <v>0</v>
      </c>
      <c r="E123" s="142"/>
      <c r="F123" s="142">
        <v>76055</v>
      </c>
      <c r="G123" s="142"/>
      <c r="H123" s="142">
        <v>0</v>
      </c>
      <c r="I123" s="142"/>
      <c r="J123" s="142">
        <v>4547</v>
      </c>
      <c r="K123" s="142"/>
      <c r="L123" s="142">
        <v>20029</v>
      </c>
      <c r="M123" s="142"/>
      <c r="N123" s="132" t="s">
        <v>57</v>
      </c>
      <c r="O123" s="132" t="s">
        <v>180</v>
      </c>
      <c r="P123" s="132"/>
      <c r="Q123" s="166"/>
      <c r="R123" s="143"/>
      <c r="S123" s="142">
        <v>0</v>
      </c>
      <c r="T123" s="142"/>
      <c r="U123" s="142">
        <v>0</v>
      </c>
      <c r="V123" s="142"/>
      <c r="W123" s="142">
        <v>101078</v>
      </c>
      <c r="X123" s="142"/>
      <c r="Y123" s="142">
        <v>0</v>
      </c>
      <c r="Z123" s="142"/>
      <c r="AA123" s="142">
        <v>0</v>
      </c>
      <c r="AB123" s="142"/>
      <c r="AC123" s="142">
        <f>S123+U123+W123+Y123+AA123</f>
        <v>101078</v>
      </c>
    </row>
    <row r="124" spans="2:29" s="38" customFormat="1" ht="12" customHeight="1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32"/>
      <c r="O124" s="178" t="s">
        <v>181</v>
      </c>
      <c r="P124" s="178"/>
      <c r="Q124" s="166"/>
      <c r="R124" s="143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</row>
    <row r="125" spans="2:29" s="39" customFormat="1" ht="12" customHeight="1">
      <c r="B125" s="142">
        <f>D125+F125+H125+J125+L125</f>
        <v>156574</v>
      </c>
      <c r="C125" s="142"/>
      <c r="D125" s="142">
        <f>D126+D127</f>
        <v>0</v>
      </c>
      <c r="E125" s="142"/>
      <c r="F125" s="142">
        <f>F126+F127</f>
        <v>156574</v>
      </c>
      <c r="G125" s="142"/>
      <c r="H125" s="142">
        <f>H126+H127</f>
        <v>0</v>
      </c>
      <c r="I125" s="142"/>
      <c r="J125" s="142">
        <f>J126+J127</f>
        <v>0</v>
      </c>
      <c r="K125" s="142"/>
      <c r="L125" s="142">
        <f>L126+L127</f>
        <v>0</v>
      </c>
      <c r="M125" s="142"/>
      <c r="N125" s="132" t="s">
        <v>58</v>
      </c>
      <c r="O125" s="132" t="s">
        <v>59</v>
      </c>
      <c r="P125" s="132"/>
      <c r="Q125" s="166"/>
      <c r="R125" s="143"/>
      <c r="S125" s="142">
        <f>S126+S127</f>
        <v>9123</v>
      </c>
      <c r="T125" s="142"/>
      <c r="U125" s="142">
        <f>U126+U127</f>
        <v>7280</v>
      </c>
      <c r="V125" s="142"/>
      <c r="W125" s="142">
        <f>W126+W127</f>
        <v>140144</v>
      </c>
      <c r="X125" s="142"/>
      <c r="Y125" s="142">
        <f>Y126+Y127</f>
        <v>395</v>
      </c>
      <c r="Z125" s="142"/>
      <c r="AA125" s="142">
        <f>AA126+AA127</f>
        <v>30</v>
      </c>
      <c r="AB125" s="142"/>
      <c r="AC125" s="142">
        <f>S125+U125+W125+Y125+AA125</f>
        <v>156972</v>
      </c>
    </row>
    <row r="126" spans="2:29" s="53" customFormat="1" ht="12" customHeight="1">
      <c r="B126" s="137">
        <f>D126+F126+H126+J126+L126</f>
        <v>135888</v>
      </c>
      <c r="C126" s="137"/>
      <c r="D126" s="137">
        <v>0</v>
      </c>
      <c r="E126" s="137"/>
      <c r="F126" s="137">
        <v>135888</v>
      </c>
      <c r="G126" s="137"/>
      <c r="H126" s="137">
        <v>0</v>
      </c>
      <c r="I126" s="137"/>
      <c r="J126" s="137">
        <v>0</v>
      </c>
      <c r="K126" s="137"/>
      <c r="L126" s="137">
        <v>0</v>
      </c>
      <c r="M126" s="137"/>
      <c r="N126" s="176" t="s">
        <v>182</v>
      </c>
      <c r="O126" s="176"/>
      <c r="P126" s="176" t="s">
        <v>183</v>
      </c>
      <c r="Q126" s="177"/>
      <c r="R126" s="138"/>
      <c r="S126" s="137">
        <v>0</v>
      </c>
      <c r="T126" s="137"/>
      <c r="U126" s="137">
        <v>5993</v>
      </c>
      <c r="V126" s="137"/>
      <c r="W126" s="137">
        <v>130293</v>
      </c>
      <c r="X126" s="137"/>
      <c r="Y126" s="137">
        <v>0</v>
      </c>
      <c r="Z126" s="137"/>
      <c r="AA126" s="137">
        <v>0</v>
      </c>
      <c r="AB126" s="137"/>
      <c r="AC126" s="137">
        <f>S126+U126+W126+Y126+AA126</f>
        <v>136286</v>
      </c>
    </row>
    <row r="127" spans="2:29" s="51" customFormat="1" ht="12" customHeight="1">
      <c r="B127" s="140">
        <f>D127+F127+H127+J127+L127</f>
        <v>20686</v>
      </c>
      <c r="C127" s="70"/>
      <c r="D127" s="140">
        <v>0</v>
      </c>
      <c r="E127" s="68"/>
      <c r="F127" s="140">
        <v>20686</v>
      </c>
      <c r="G127" s="68"/>
      <c r="H127" s="140">
        <v>0</v>
      </c>
      <c r="I127" s="68"/>
      <c r="J127" s="140">
        <v>0</v>
      </c>
      <c r="K127" s="68"/>
      <c r="L127" s="140">
        <v>0</v>
      </c>
      <c r="M127" s="68"/>
      <c r="N127" s="141" t="s">
        <v>184</v>
      </c>
      <c r="O127" s="141"/>
      <c r="P127" s="141" t="s">
        <v>185</v>
      </c>
      <c r="Q127" s="140"/>
      <c r="R127" s="70"/>
      <c r="S127" s="140">
        <v>9123</v>
      </c>
      <c r="T127" s="70"/>
      <c r="U127" s="140">
        <v>1287</v>
      </c>
      <c r="V127" s="70"/>
      <c r="W127" s="140">
        <v>9851</v>
      </c>
      <c r="X127" s="70"/>
      <c r="Y127" s="140">
        <v>395</v>
      </c>
      <c r="Z127" s="70"/>
      <c r="AA127" s="140">
        <v>30</v>
      </c>
      <c r="AB127" s="70"/>
      <c r="AC127" s="140">
        <f>S127+U127+W127+Y127+AA127</f>
        <v>20686</v>
      </c>
    </row>
    <row r="128" spans="2:29" s="47" customFormat="1" ht="12" customHeight="1">
      <c r="B128" s="142">
        <f>D128+F128+H128+J128+L128</f>
        <v>170434</v>
      </c>
      <c r="C128" s="142"/>
      <c r="D128" s="142">
        <f>D130+D132+D134+D136</f>
        <v>34</v>
      </c>
      <c r="E128" s="142"/>
      <c r="F128" s="142">
        <f>F130+F132+F134+F136</f>
        <v>395</v>
      </c>
      <c r="G128" s="142"/>
      <c r="H128" s="142">
        <f>H130+H132+H134+H136</f>
        <v>153685</v>
      </c>
      <c r="I128" s="142"/>
      <c r="J128" s="142">
        <f>J130+J132+J134+J136</f>
        <v>7197</v>
      </c>
      <c r="K128" s="142"/>
      <c r="L128" s="142">
        <f>L130+L132+L134+L136</f>
        <v>9123</v>
      </c>
      <c r="M128" s="142"/>
      <c r="N128" s="132" t="s">
        <v>60</v>
      </c>
      <c r="O128" s="132" t="s">
        <v>186</v>
      </c>
      <c r="P128" s="132"/>
      <c r="Q128" s="166"/>
      <c r="R128" s="143"/>
      <c r="S128" s="142">
        <f>S130+S132+S134+S136</f>
        <v>0</v>
      </c>
      <c r="T128" s="142"/>
      <c r="U128" s="142">
        <f>U130+U132+U134+U136</f>
        <v>0</v>
      </c>
      <c r="V128" s="142"/>
      <c r="W128" s="142">
        <f>W130+W132+W134+W136</f>
        <v>0</v>
      </c>
      <c r="X128" s="142"/>
      <c r="Y128" s="142">
        <f>Y130+Y132+Y134+Y136</f>
        <v>170470</v>
      </c>
      <c r="Z128" s="142"/>
      <c r="AA128" s="142">
        <f>AA130+AA132+AA134+AA136</f>
        <v>0</v>
      </c>
      <c r="AB128" s="142"/>
      <c r="AC128" s="142">
        <f>S128+U128+W128+Y128+AA128</f>
        <v>170470</v>
      </c>
    </row>
    <row r="129" spans="2:29" s="47" customFormat="1" ht="12" customHeight="1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78"/>
      <c r="O129" s="178" t="s">
        <v>187</v>
      </c>
      <c r="P129" s="178"/>
      <c r="Q129" s="166"/>
      <c r="R129" s="143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</row>
    <row r="130" spans="2:29" s="51" customFormat="1" ht="12" customHeight="1">
      <c r="B130" s="137">
        <f>D130+F130+H130+J130+L130</f>
        <v>133458</v>
      </c>
      <c r="C130" s="137"/>
      <c r="D130" s="137">
        <v>0</v>
      </c>
      <c r="E130" s="137"/>
      <c r="F130" s="137">
        <v>0</v>
      </c>
      <c r="G130" s="137"/>
      <c r="H130" s="137">
        <v>133458</v>
      </c>
      <c r="I130" s="137"/>
      <c r="J130" s="137">
        <v>0</v>
      </c>
      <c r="K130" s="137"/>
      <c r="L130" s="137">
        <v>0</v>
      </c>
      <c r="M130" s="137"/>
      <c r="N130" s="176" t="s">
        <v>188</v>
      </c>
      <c r="O130" s="175"/>
      <c r="P130" s="176" t="s">
        <v>189</v>
      </c>
      <c r="Q130" s="177"/>
      <c r="R130" s="138"/>
      <c r="S130" s="137">
        <v>0</v>
      </c>
      <c r="T130" s="137"/>
      <c r="U130" s="137">
        <v>0</v>
      </c>
      <c r="V130" s="137"/>
      <c r="W130" s="137">
        <v>0</v>
      </c>
      <c r="X130" s="137"/>
      <c r="Y130" s="137">
        <v>133494</v>
      </c>
      <c r="Z130" s="137"/>
      <c r="AA130" s="137">
        <v>0</v>
      </c>
      <c r="AB130" s="137"/>
      <c r="AC130" s="137">
        <f>S130+U130+W130+Y130+AA130</f>
        <v>133494</v>
      </c>
    </row>
    <row r="131" spans="2:29" s="51" customFormat="1" ht="12" customHeight="1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80"/>
      <c r="O131" s="207"/>
      <c r="P131" s="180" t="s">
        <v>190</v>
      </c>
      <c r="Q131" s="177"/>
      <c r="R131" s="138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</row>
    <row r="132" spans="2:29" s="51" customFormat="1" ht="12" customHeight="1">
      <c r="B132" s="137">
        <f>D132+F132+H132+J132+L132</f>
        <v>5910</v>
      </c>
      <c r="C132" s="137"/>
      <c r="D132" s="137">
        <v>0</v>
      </c>
      <c r="E132" s="137"/>
      <c r="F132" s="137">
        <v>0</v>
      </c>
      <c r="G132" s="137"/>
      <c r="H132" s="137">
        <v>0</v>
      </c>
      <c r="I132" s="137"/>
      <c r="J132" s="137">
        <v>5910</v>
      </c>
      <c r="K132" s="137"/>
      <c r="L132" s="137">
        <v>0</v>
      </c>
      <c r="M132" s="137"/>
      <c r="N132" s="176" t="s">
        <v>191</v>
      </c>
      <c r="O132" s="175"/>
      <c r="P132" s="176" t="s">
        <v>192</v>
      </c>
      <c r="Q132" s="177"/>
      <c r="R132" s="138"/>
      <c r="S132" s="137">
        <v>0</v>
      </c>
      <c r="T132" s="137"/>
      <c r="U132" s="137">
        <v>0</v>
      </c>
      <c r="V132" s="137"/>
      <c r="W132" s="137">
        <v>0</v>
      </c>
      <c r="X132" s="137"/>
      <c r="Y132" s="137">
        <v>5910</v>
      </c>
      <c r="Z132" s="137"/>
      <c r="AA132" s="137">
        <v>0</v>
      </c>
      <c r="AB132" s="137"/>
      <c r="AC132" s="137">
        <f>S132+U132+W132+Y132+AA132</f>
        <v>5910</v>
      </c>
    </row>
    <row r="133" spans="2:60" s="42" customFormat="1" ht="12" customHeight="1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80"/>
      <c r="O133" s="207"/>
      <c r="P133" s="180" t="s">
        <v>193</v>
      </c>
      <c r="Q133" s="177"/>
      <c r="R133" s="138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</row>
    <row r="134" spans="2:29" s="51" customFormat="1" ht="12" customHeight="1">
      <c r="B134" s="137">
        <f>D134+F134+H134+J134+L134</f>
        <v>22062</v>
      </c>
      <c r="C134" s="137"/>
      <c r="D134" s="137">
        <v>30</v>
      </c>
      <c r="E134" s="137"/>
      <c r="F134" s="137">
        <v>395</v>
      </c>
      <c r="G134" s="137"/>
      <c r="H134" s="137">
        <v>11227</v>
      </c>
      <c r="I134" s="137"/>
      <c r="J134" s="137">
        <v>1287</v>
      </c>
      <c r="K134" s="137"/>
      <c r="L134" s="137">
        <v>9123</v>
      </c>
      <c r="M134" s="137"/>
      <c r="N134" s="176" t="s">
        <v>194</v>
      </c>
      <c r="O134" s="176"/>
      <c r="P134" s="176" t="s">
        <v>195</v>
      </c>
      <c r="Q134" s="177"/>
      <c r="R134" s="138"/>
      <c r="S134" s="137">
        <v>0</v>
      </c>
      <c r="T134" s="137"/>
      <c r="U134" s="137">
        <v>0</v>
      </c>
      <c r="V134" s="137"/>
      <c r="W134" s="137">
        <v>0</v>
      </c>
      <c r="X134" s="137"/>
      <c r="Y134" s="137">
        <v>22062</v>
      </c>
      <c r="Z134" s="137"/>
      <c r="AA134" s="137">
        <v>0</v>
      </c>
      <c r="AB134" s="137"/>
      <c r="AC134" s="137">
        <f>S134+U134+W134+Y134+AA134</f>
        <v>22062</v>
      </c>
    </row>
    <row r="135" spans="2:29" s="51" customFormat="1" ht="12" customHeight="1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76"/>
      <c r="O135" s="176"/>
      <c r="P135" s="180" t="s">
        <v>151</v>
      </c>
      <c r="Q135" s="177"/>
      <c r="R135" s="138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</row>
    <row r="136" spans="2:29" s="51" customFormat="1" ht="12" customHeight="1">
      <c r="B136" s="137">
        <f>D136+F136+H136+J136+L136</f>
        <v>9004</v>
      </c>
      <c r="C136" s="137"/>
      <c r="D136" s="137">
        <v>4</v>
      </c>
      <c r="E136" s="137"/>
      <c r="F136" s="137">
        <v>0</v>
      </c>
      <c r="G136" s="137"/>
      <c r="H136" s="137">
        <v>9000</v>
      </c>
      <c r="I136" s="137"/>
      <c r="J136" s="137">
        <v>0</v>
      </c>
      <c r="K136" s="137"/>
      <c r="L136" s="137">
        <v>0</v>
      </c>
      <c r="M136" s="137"/>
      <c r="N136" s="176" t="s">
        <v>196</v>
      </c>
      <c r="O136" s="175"/>
      <c r="P136" s="176" t="s">
        <v>197</v>
      </c>
      <c r="Q136" s="177"/>
      <c r="R136" s="138"/>
      <c r="S136" s="137">
        <v>0</v>
      </c>
      <c r="T136" s="137"/>
      <c r="U136" s="137">
        <v>0</v>
      </c>
      <c r="V136" s="137"/>
      <c r="W136" s="137">
        <v>0</v>
      </c>
      <c r="X136" s="137"/>
      <c r="Y136" s="137">
        <v>9004</v>
      </c>
      <c r="Z136" s="137"/>
      <c r="AA136" s="137">
        <v>0</v>
      </c>
      <c r="AB136" s="137"/>
      <c r="AC136" s="137">
        <f>S136+U136+W136+Y136+AA136</f>
        <v>9004</v>
      </c>
    </row>
    <row r="137" spans="2:29" s="51" customFormat="1" ht="12" customHeight="1">
      <c r="B137" s="140"/>
      <c r="C137" s="70"/>
      <c r="D137" s="140"/>
      <c r="E137" s="68"/>
      <c r="F137" s="140"/>
      <c r="G137" s="68"/>
      <c r="H137" s="140"/>
      <c r="I137" s="68"/>
      <c r="J137" s="140"/>
      <c r="K137" s="68"/>
      <c r="L137" s="140"/>
      <c r="M137" s="68"/>
      <c r="N137" s="141"/>
      <c r="O137" s="141"/>
      <c r="P137" s="141" t="s">
        <v>190</v>
      </c>
      <c r="Q137" s="140"/>
      <c r="R137" s="70"/>
      <c r="S137" s="140"/>
      <c r="T137" s="70"/>
      <c r="U137" s="140"/>
      <c r="V137" s="70"/>
      <c r="W137" s="140"/>
      <c r="X137" s="70"/>
      <c r="Y137" s="140"/>
      <c r="Z137" s="70"/>
      <c r="AA137" s="140"/>
      <c r="AB137" s="70"/>
      <c r="AC137" s="140"/>
    </row>
    <row r="138" spans="2:29" s="47" customFormat="1" ht="12" customHeight="1">
      <c r="B138" s="142">
        <f>D138+F138+H138+J138+L138</f>
        <v>229459</v>
      </c>
      <c r="C138" s="142"/>
      <c r="D138" s="142">
        <f>D139+D140+D141+D143+D144</f>
        <v>2048</v>
      </c>
      <c r="E138" s="142"/>
      <c r="F138" s="142">
        <f>F139+F140+F141+F143+F144</f>
        <v>51129</v>
      </c>
      <c r="G138" s="142"/>
      <c r="H138" s="142">
        <f>H139+H140+H141+H143+H144</f>
        <v>136819</v>
      </c>
      <c r="I138" s="142"/>
      <c r="J138" s="142">
        <f>J139+J140+J141+J143+J144</f>
        <v>24039</v>
      </c>
      <c r="K138" s="142"/>
      <c r="L138" s="142">
        <f>L139+L140+L141+L143+L144</f>
        <v>15424</v>
      </c>
      <c r="M138" s="142"/>
      <c r="N138" s="132" t="s">
        <v>61</v>
      </c>
      <c r="O138" s="132" t="s">
        <v>62</v>
      </c>
      <c r="P138" s="132"/>
      <c r="Q138" s="166"/>
      <c r="R138" s="143"/>
      <c r="S138" s="142">
        <f>S139+S140+S141+S143+S144</f>
        <v>5108</v>
      </c>
      <c r="T138" s="142"/>
      <c r="U138" s="142">
        <f>U139+U140+U141+U143+U144</f>
        <v>22427</v>
      </c>
      <c r="V138" s="142"/>
      <c r="W138" s="142">
        <f>W139+W140+W141+W143+W144</f>
        <v>126550</v>
      </c>
      <c r="X138" s="142"/>
      <c r="Y138" s="142">
        <f>Y139+Y140+Y141+Y143+Y144</f>
        <v>52335</v>
      </c>
      <c r="Z138" s="142"/>
      <c r="AA138" s="142">
        <f>AA139+AA140+AA141+AA143+AA144</f>
        <v>11469</v>
      </c>
      <c r="AB138" s="142"/>
      <c r="AC138" s="142">
        <f>S138+U138+W138+Y138+AA138</f>
        <v>217889</v>
      </c>
    </row>
    <row r="139" spans="2:29" s="51" customFormat="1" ht="12" customHeight="1">
      <c r="B139" s="137">
        <f>D139+F139+H139+J139+L139</f>
        <v>22365</v>
      </c>
      <c r="C139" s="137"/>
      <c r="D139" s="137">
        <v>112</v>
      </c>
      <c r="E139" s="137"/>
      <c r="F139" s="137">
        <v>15294</v>
      </c>
      <c r="G139" s="137"/>
      <c r="H139" s="137">
        <v>259</v>
      </c>
      <c r="I139" s="137"/>
      <c r="J139" s="137">
        <v>80</v>
      </c>
      <c r="K139" s="137"/>
      <c r="L139" s="137">
        <v>6620</v>
      </c>
      <c r="M139" s="137"/>
      <c r="N139" s="176" t="s">
        <v>198</v>
      </c>
      <c r="O139" s="175"/>
      <c r="P139" s="176" t="s">
        <v>199</v>
      </c>
      <c r="Q139" s="177"/>
      <c r="R139" s="138"/>
      <c r="S139" s="137">
        <v>0</v>
      </c>
      <c r="T139" s="137"/>
      <c r="U139" s="137">
        <v>22402</v>
      </c>
      <c r="V139" s="137"/>
      <c r="W139" s="137">
        <v>0</v>
      </c>
      <c r="X139" s="137"/>
      <c r="Y139" s="137">
        <v>0</v>
      </c>
      <c r="Z139" s="137"/>
      <c r="AA139" s="137">
        <v>0</v>
      </c>
      <c r="AB139" s="137"/>
      <c r="AC139" s="137">
        <f>S139+U139+W139+Y139+AA139</f>
        <v>22402</v>
      </c>
    </row>
    <row r="140" spans="2:29" s="51" customFormat="1" ht="12" customHeight="1">
      <c r="B140" s="137">
        <f>D140+F140+H140+J140+L140</f>
        <v>22402</v>
      </c>
      <c r="C140" s="137"/>
      <c r="D140" s="137">
        <v>0</v>
      </c>
      <c r="E140" s="137"/>
      <c r="F140" s="137">
        <v>0</v>
      </c>
      <c r="G140" s="137"/>
      <c r="H140" s="137">
        <v>0</v>
      </c>
      <c r="I140" s="137"/>
      <c r="J140" s="137">
        <v>22402</v>
      </c>
      <c r="K140" s="137"/>
      <c r="L140" s="137">
        <v>0</v>
      </c>
      <c r="M140" s="137"/>
      <c r="N140" s="176" t="s">
        <v>200</v>
      </c>
      <c r="O140" s="175"/>
      <c r="P140" s="176" t="s">
        <v>201</v>
      </c>
      <c r="Q140" s="177"/>
      <c r="R140" s="138"/>
      <c r="S140" s="137">
        <v>5108</v>
      </c>
      <c r="T140" s="137"/>
      <c r="U140" s="137">
        <v>25</v>
      </c>
      <c r="V140" s="137"/>
      <c r="W140" s="137">
        <v>201</v>
      </c>
      <c r="X140" s="137"/>
      <c r="Y140" s="137">
        <v>16962</v>
      </c>
      <c r="Z140" s="137"/>
      <c r="AA140" s="137">
        <v>127</v>
      </c>
      <c r="AB140" s="137"/>
      <c r="AC140" s="137">
        <f>S140+U140+W140+Y140+AA140</f>
        <v>22423</v>
      </c>
    </row>
    <row r="141" spans="2:29" s="51" customFormat="1" ht="12" customHeight="1">
      <c r="B141" s="137">
        <f>D141+F141+H141+J141+L141</f>
        <v>117540</v>
      </c>
      <c r="C141" s="137"/>
      <c r="D141" s="137">
        <v>0</v>
      </c>
      <c r="E141" s="137"/>
      <c r="F141" s="137">
        <v>0</v>
      </c>
      <c r="G141" s="137"/>
      <c r="H141" s="137">
        <v>117540</v>
      </c>
      <c r="I141" s="137"/>
      <c r="J141" s="137">
        <v>0</v>
      </c>
      <c r="K141" s="137"/>
      <c r="L141" s="137">
        <v>0</v>
      </c>
      <c r="M141" s="137"/>
      <c r="N141" s="176" t="s">
        <v>202</v>
      </c>
      <c r="O141" s="175"/>
      <c r="P141" s="176" t="s">
        <v>203</v>
      </c>
      <c r="Q141" s="177"/>
      <c r="R141" s="138"/>
      <c r="S141" s="137">
        <v>0</v>
      </c>
      <c r="T141" s="137"/>
      <c r="U141" s="137">
        <v>0</v>
      </c>
      <c r="V141" s="137"/>
      <c r="W141" s="137">
        <v>117540</v>
      </c>
      <c r="X141" s="137"/>
      <c r="Y141" s="137">
        <v>0</v>
      </c>
      <c r="Z141" s="137"/>
      <c r="AA141" s="137">
        <v>0</v>
      </c>
      <c r="AB141" s="137"/>
      <c r="AC141" s="137">
        <f>S141+U141+W141+Y141+AA141</f>
        <v>117540</v>
      </c>
    </row>
    <row r="142" spans="2:29" s="51" customFormat="1" ht="12" customHeight="1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76"/>
      <c r="O142" s="175"/>
      <c r="P142" s="180" t="s">
        <v>204</v>
      </c>
      <c r="Q142" s="177"/>
      <c r="R142" s="138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</row>
    <row r="143" spans="2:29" s="51" customFormat="1" ht="12" customHeight="1">
      <c r="B143" s="137">
        <f>D143+F143+H143+J143+L143</f>
        <v>2902</v>
      </c>
      <c r="C143" s="137"/>
      <c r="D143" s="137">
        <v>0</v>
      </c>
      <c r="E143" s="137"/>
      <c r="F143" s="137">
        <v>0</v>
      </c>
      <c r="G143" s="137"/>
      <c r="H143" s="137">
        <v>2902</v>
      </c>
      <c r="I143" s="137"/>
      <c r="J143" s="137">
        <v>0</v>
      </c>
      <c r="K143" s="137"/>
      <c r="L143" s="137">
        <v>0</v>
      </c>
      <c r="M143" s="137"/>
      <c r="N143" s="176" t="s">
        <v>205</v>
      </c>
      <c r="O143" s="176"/>
      <c r="P143" s="176" t="s">
        <v>206</v>
      </c>
      <c r="Q143" s="177"/>
      <c r="R143" s="138"/>
      <c r="S143" s="137">
        <v>0</v>
      </c>
      <c r="T143" s="137"/>
      <c r="U143" s="137">
        <v>0</v>
      </c>
      <c r="V143" s="137"/>
      <c r="W143" s="137">
        <v>1867</v>
      </c>
      <c r="X143" s="137"/>
      <c r="Y143" s="137">
        <v>0</v>
      </c>
      <c r="Z143" s="137"/>
      <c r="AA143" s="137">
        <v>0</v>
      </c>
      <c r="AB143" s="137"/>
      <c r="AC143" s="137">
        <f>S143+U143+W143+Y143+AA143</f>
        <v>1867</v>
      </c>
    </row>
    <row r="144" spans="2:29" s="51" customFormat="1" ht="12" customHeight="1">
      <c r="B144" s="70">
        <f>D144+F144+H144+J144+L144</f>
        <v>64250</v>
      </c>
      <c r="C144" s="70"/>
      <c r="D144" s="137">
        <v>1936</v>
      </c>
      <c r="E144" s="137"/>
      <c r="F144" s="137">
        <v>35835</v>
      </c>
      <c r="G144" s="137"/>
      <c r="H144" s="137">
        <v>16118</v>
      </c>
      <c r="I144" s="137"/>
      <c r="J144" s="137">
        <v>1557</v>
      </c>
      <c r="K144" s="137"/>
      <c r="L144" s="137">
        <v>8804</v>
      </c>
      <c r="M144" s="137"/>
      <c r="N144" s="176" t="s">
        <v>207</v>
      </c>
      <c r="O144" s="176"/>
      <c r="P144" s="176" t="s">
        <v>208</v>
      </c>
      <c r="Q144" s="177"/>
      <c r="R144" s="138"/>
      <c r="S144" s="137">
        <v>0</v>
      </c>
      <c r="T144" s="137"/>
      <c r="U144" s="137">
        <v>0</v>
      </c>
      <c r="V144" s="137"/>
      <c r="W144" s="137">
        <v>6942</v>
      </c>
      <c r="X144" s="137"/>
      <c r="Y144" s="137">
        <v>35373</v>
      </c>
      <c r="Z144" s="137"/>
      <c r="AA144" s="137">
        <v>11342</v>
      </c>
      <c r="AB144" s="137"/>
      <c r="AC144" s="137">
        <f>S144+U144+W144+Y144+AA144</f>
        <v>53657</v>
      </c>
    </row>
    <row r="145" spans="2:29" s="55" customFormat="1" ht="12" customHeight="1">
      <c r="B145" s="152">
        <f>D145+F145+H145+J145+L145</f>
        <v>1017726</v>
      </c>
      <c r="C145" s="152"/>
      <c r="D145" s="152">
        <f>AA119+AA123+AA125+AA128+AA138-D123-D125-D128-D138</f>
        <v>10209</v>
      </c>
      <c r="E145" s="152"/>
      <c r="F145" s="152">
        <f>Y119+Y123+Y125+Y128+Y138-F123-F125-F128-F138</f>
        <v>710736</v>
      </c>
      <c r="G145" s="152"/>
      <c r="H145" s="152">
        <f>W119+W123+W125+W128+W138-H123-H125-H128-H138</f>
        <v>168365</v>
      </c>
      <c r="I145" s="152"/>
      <c r="J145" s="152">
        <f>U119+U123+U125+U128+U138-J123-J125-J128-J138</f>
        <v>25231</v>
      </c>
      <c r="K145" s="152"/>
      <c r="L145" s="152">
        <f>S119+S123+S125+S128+S138-L123-L125-L128-L138</f>
        <v>103185</v>
      </c>
      <c r="M145" s="152"/>
      <c r="N145" s="181" t="s">
        <v>63</v>
      </c>
      <c r="O145" s="181" t="s">
        <v>64</v>
      </c>
      <c r="P145" s="181"/>
      <c r="Q145" s="183"/>
      <c r="R145" s="153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</row>
    <row r="146" spans="2:60" s="46" customFormat="1" ht="12" customHeight="1" thickBot="1">
      <c r="B146" s="83">
        <f>D146+F146+H146+J146+L146</f>
        <v>854642</v>
      </c>
      <c r="C146" s="84"/>
      <c r="D146" s="83">
        <f>AA121+AA123+AA125+AA128+AA138-D123-D125-D128-D138</f>
        <v>9682</v>
      </c>
      <c r="E146" s="84"/>
      <c r="F146" s="83">
        <f>Y121+Y123+Y125+Y128+Y138-F123-F125-F128-F138</f>
        <v>665524</v>
      </c>
      <c r="G146" s="84"/>
      <c r="H146" s="83">
        <f>W121+W123+W125+W128+W138-H123-H125-H128-H138</f>
        <v>149857</v>
      </c>
      <c r="I146" s="84"/>
      <c r="J146" s="83">
        <f>U121+U123+U125+U128+U138-J123-J125-J128-J138</f>
        <v>19724</v>
      </c>
      <c r="K146" s="84"/>
      <c r="L146" s="83">
        <f>S121+S123+S125+S128+S138-L123-L125-L128-L138</f>
        <v>9855</v>
      </c>
      <c r="M146" s="84"/>
      <c r="N146" s="85" t="s">
        <v>65</v>
      </c>
      <c r="O146" s="85" t="s">
        <v>66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</row>
    <row r="147" spans="2:29" s="47" customFormat="1" ht="21" customHeight="1">
      <c r="B147" s="86" t="s">
        <v>49</v>
      </c>
      <c r="C147" s="86"/>
      <c r="D147" s="87"/>
      <c r="E147" s="88"/>
      <c r="F147" s="88"/>
      <c r="G147" s="88"/>
      <c r="H147" s="88"/>
      <c r="I147" s="88"/>
      <c r="J147" s="88"/>
      <c r="K147" s="88"/>
      <c r="L147" s="89"/>
      <c r="M147" s="88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</row>
    <row r="148" spans="2:29" s="47" customFormat="1" ht="3.75" customHeight="1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1"/>
      <c r="O148" s="92"/>
      <c r="P148" s="93"/>
      <c r="Q148" s="93"/>
      <c r="R148" s="94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</row>
    <row r="149" spans="2:29" s="47" customFormat="1" ht="12.75">
      <c r="B149" s="95" t="s">
        <v>7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8" t="s">
        <v>6</v>
      </c>
      <c r="O149" s="99"/>
      <c r="P149" s="100" t="s">
        <v>96</v>
      </c>
      <c r="Q149" s="100"/>
      <c r="R149" s="101"/>
      <c r="S149" s="95" t="s">
        <v>35</v>
      </c>
      <c r="T149" s="96"/>
      <c r="U149" s="96"/>
      <c r="V149" s="96"/>
      <c r="W149" s="96"/>
      <c r="X149" s="96"/>
      <c r="Y149" s="96"/>
      <c r="Z149" s="96"/>
      <c r="AA149" s="96"/>
      <c r="AB149" s="96"/>
      <c r="AC149" s="95"/>
    </row>
    <row r="150" spans="2:29" s="47" customFormat="1" ht="2.25" customHeight="1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6"/>
      <c r="O150" s="97"/>
      <c r="P150" s="96"/>
      <c r="Q150" s="96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2:29" s="47" customFormat="1" ht="12.75">
      <c r="B151" s="102" t="s">
        <v>8</v>
      </c>
      <c r="C151" s="103"/>
      <c r="D151" s="104" t="s">
        <v>9</v>
      </c>
      <c r="E151" s="103"/>
      <c r="F151" s="104" t="s">
        <v>10</v>
      </c>
      <c r="G151" s="103"/>
      <c r="H151" s="104" t="s">
        <v>11</v>
      </c>
      <c r="I151" s="105"/>
      <c r="J151" s="104" t="s">
        <v>12</v>
      </c>
      <c r="K151" s="105"/>
      <c r="L151" s="104" t="s">
        <v>13</v>
      </c>
      <c r="M151" s="105"/>
      <c r="N151" s="102"/>
      <c r="O151" s="106"/>
      <c r="P151" s="102" t="s">
        <v>97</v>
      </c>
      <c r="Q151" s="102"/>
      <c r="R151" s="101"/>
      <c r="S151" s="104" t="s">
        <v>13</v>
      </c>
      <c r="T151" s="103"/>
      <c r="U151" s="104" t="s">
        <v>12</v>
      </c>
      <c r="V151" s="103"/>
      <c r="W151" s="104" t="s">
        <v>11</v>
      </c>
      <c r="X151" s="103"/>
      <c r="Y151" s="104" t="s">
        <v>10</v>
      </c>
      <c r="Z151" s="105"/>
      <c r="AA151" s="104" t="s">
        <v>9</v>
      </c>
      <c r="AB151" s="105"/>
      <c r="AC151" s="102" t="s">
        <v>8</v>
      </c>
    </row>
    <row r="152" spans="2:29" s="47" customFormat="1" ht="2.25" customHeight="1">
      <c r="B152" s="106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2"/>
      <c r="O152" s="106"/>
      <c r="P152" s="102"/>
      <c r="Q152" s="102"/>
      <c r="R152" s="65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6"/>
    </row>
    <row r="153" spans="2:29" s="47" customFormat="1" ht="12.75">
      <c r="B153" s="107" t="s">
        <v>14</v>
      </c>
      <c r="C153" s="103"/>
      <c r="D153" s="108" t="s">
        <v>15</v>
      </c>
      <c r="E153" s="109"/>
      <c r="F153" s="108" t="s">
        <v>16</v>
      </c>
      <c r="G153" s="103"/>
      <c r="H153" s="110" t="s">
        <v>17</v>
      </c>
      <c r="I153" s="111"/>
      <c r="J153" s="104" t="s">
        <v>18</v>
      </c>
      <c r="K153" s="111"/>
      <c r="L153" s="104" t="s">
        <v>19</v>
      </c>
      <c r="M153" s="111"/>
      <c r="N153" s="102"/>
      <c r="O153" s="106"/>
      <c r="P153" s="102"/>
      <c r="Q153" s="102"/>
      <c r="R153" s="65"/>
      <c r="S153" s="104" t="s">
        <v>19</v>
      </c>
      <c r="T153" s="103"/>
      <c r="U153" s="104" t="s">
        <v>18</v>
      </c>
      <c r="V153" s="109"/>
      <c r="W153" s="110" t="s">
        <v>17</v>
      </c>
      <c r="X153" s="103"/>
      <c r="Y153" s="108" t="s">
        <v>16</v>
      </c>
      <c r="Z153" s="105"/>
      <c r="AA153" s="108" t="s">
        <v>15</v>
      </c>
      <c r="AB153" s="105"/>
      <c r="AC153" s="107" t="s">
        <v>14</v>
      </c>
    </row>
    <row r="154" spans="2:29" s="47" customFormat="1" ht="12.75">
      <c r="B154" s="112" t="s">
        <v>20</v>
      </c>
      <c r="C154" s="109"/>
      <c r="D154" s="108"/>
      <c r="E154" s="109"/>
      <c r="F154" s="108"/>
      <c r="G154" s="109"/>
      <c r="H154" s="108" t="s">
        <v>21</v>
      </c>
      <c r="I154" s="111"/>
      <c r="J154" s="108" t="s">
        <v>22</v>
      </c>
      <c r="K154" s="111"/>
      <c r="L154" s="108" t="s">
        <v>23</v>
      </c>
      <c r="M154" s="111"/>
      <c r="N154" s="100"/>
      <c r="O154" s="113"/>
      <c r="P154" s="100"/>
      <c r="Q154" s="100"/>
      <c r="R154" s="114"/>
      <c r="S154" s="108" t="s">
        <v>23</v>
      </c>
      <c r="T154" s="109"/>
      <c r="U154" s="108" t="s">
        <v>22</v>
      </c>
      <c r="V154" s="109"/>
      <c r="W154" s="108" t="s">
        <v>21</v>
      </c>
      <c r="X154" s="109"/>
      <c r="Y154" s="108"/>
      <c r="Z154" s="111"/>
      <c r="AA154" s="108"/>
      <c r="AB154" s="111"/>
      <c r="AC154" s="112" t="s">
        <v>20</v>
      </c>
    </row>
    <row r="155" spans="2:29" s="47" customFormat="1" ht="12.75">
      <c r="B155" s="112"/>
      <c r="C155" s="109"/>
      <c r="D155" s="108"/>
      <c r="E155" s="109"/>
      <c r="F155" s="108"/>
      <c r="G155" s="109"/>
      <c r="H155" s="108" t="s">
        <v>24</v>
      </c>
      <c r="I155" s="111"/>
      <c r="J155" s="108"/>
      <c r="K155" s="111"/>
      <c r="L155" s="108" t="s">
        <v>25</v>
      </c>
      <c r="M155" s="111"/>
      <c r="N155" s="100"/>
      <c r="O155" s="113"/>
      <c r="P155" s="100"/>
      <c r="Q155" s="100"/>
      <c r="R155" s="114"/>
      <c r="S155" s="108" t="s">
        <v>25</v>
      </c>
      <c r="T155" s="109"/>
      <c r="U155" s="108"/>
      <c r="V155" s="109"/>
      <c r="W155" s="108" t="s">
        <v>24</v>
      </c>
      <c r="X155" s="109"/>
      <c r="Y155" s="108"/>
      <c r="Z155" s="111"/>
      <c r="AA155" s="108"/>
      <c r="AB155" s="111"/>
      <c r="AC155" s="112"/>
    </row>
    <row r="156" spans="2:29" s="47" customFormat="1" ht="2.25" customHeight="1">
      <c r="B156" s="115"/>
      <c r="C156" s="116"/>
      <c r="D156" s="117"/>
      <c r="E156" s="116"/>
      <c r="F156" s="117"/>
      <c r="G156" s="116"/>
      <c r="H156" s="117"/>
      <c r="I156" s="116"/>
      <c r="J156" s="117"/>
      <c r="K156" s="116"/>
      <c r="L156" s="117"/>
      <c r="M156" s="116"/>
      <c r="N156" s="118"/>
      <c r="O156" s="118"/>
      <c r="P156" s="118"/>
      <c r="Q156" s="118"/>
      <c r="R156" s="118"/>
      <c r="S156" s="115"/>
      <c r="T156" s="116"/>
      <c r="U156" s="117"/>
      <c r="V156" s="116"/>
      <c r="W156" s="117"/>
      <c r="X156" s="116"/>
      <c r="Y156" s="117"/>
      <c r="Z156" s="116"/>
      <c r="AA156" s="117"/>
      <c r="AB156" s="116"/>
      <c r="AC156" s="117"/>
    </row>
    <row r="157" spans="2:29" s="38" customFormat="1" ht="12" customHeight="1"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72" t="s">
        <v>63</v>
      </c>
      <c r="O157" s="172" t="s">
        <v>64</v>
      </c>
      <c r="P157" s="164"/>
      <c r="Q157" s="166"/>
      <c r="R157" s="143"/>
      <c r="S157" s="142">
        <f>L145</f>
        <v>103185</v>
      </c>
      <c r="T157" s="142"/>
      <c r="U157" s="142">
        <f>J145</f>
        <v>25231</v>
      </c>
      <c r="V157" s="142"/>
      <c r="W157" s="142">
        <f>H145</f>
        <v>168365</v>
      </c>
      <c r="X157" s="142"/>
      <c r="Y157" s="142">
        <f>F145</f>
        <v>710736</v>
      </c>
      <c r="Z157" s="142"/>
      <c r="AA157" s="142">
        <f>D145</f>
        <v>10209</v>
      </c>
      <c r="AB157" s="142"/>
      <c r="AC157" s="142">
        <f>S157+U157+W157+Y157+AA157</f>
        <v>1017726</v>
      </c>
    </row>
    <row r="158" spans="2:29" s="48" customFormat="1" ht="12" customHeight="1">
      <c r="B158" s="129"/>
      <c r="C158" s="128"/>
      <c r="D158" s="129"/>
      <c r="E158" s="123"/>
      <c r="F158" s="129"/>
      <c r="G158" s="123"/>
      <c r="H158" s="129"/>
      <c r="I158" s="123"/>
      <c r="J158" s="129"/>
      <c r="K158" s="123"/>
      <c r="L158" s="129"/>
      <c r="M158" s="123"/>
      <c r="N158" s="130" t="s">
        <v>65</v>
      </c>
      <c r="O158" s="130" t="s">
        <v>66</v>
      </c>
      <c r="P158" s="171"/>
      <c r="Q158" s="129"/>
      <c r="R158" s="128"/>
      <c r="S158" s="129">
        <f>L146</f>
        <v>9855</v>
      </c>
      <c r="T158" s="128"/>
      <c r="U158" s="129">
        <f>J146</f>
        <v>19724</v>
      </c>
      <c r="V158" s="128"/>
      <c r="W158" s="129">
        <f>H146</f>
        <v>149857</v>
      </c>
      <c r="X158" s="128"/>
      <c r="Y158" s="129">
        <f>F146</f>
        <v>665524</v>
      </c>
      <c r="Z158" s="128"/>
      <c r="AA158" s="129">
        <f>D146</f>
        <v>9682</v>
      </c>
      <c r="AB158" s="128"/>
      <c r="AC158" s="129">
        <f>S158+U158+W158+Y158+AA158</f>
        <v>854642</v>
      </c>
    </row>
    <row r="159" spans="2:29" s="39" customFormat="1" ht="12" customHeight="1">
      <c r="B159" s="142">
        <f>D159+F159+H159+J159+L159</f>
        <v>142865</v>
      </c>
      <c r="C159" s="142"/>
      <c r="D159" s="142">
        <f>D160+D167</f>
        <v>10146</v>
      </c>
      <c r="E159" s="142"/>
      <c r="F159" s="142">
        <f>F160+F167</f>
        <v>0</v>
      </c>
      <c r="G159" s="142"/>
      <c r="H159" s="142">
        <f>H160+H167</f>
        <v>132719</v>
      </c>
      <c r="I159" s="142"/>
      <c r="J159" s="142">
        <f>J160+J167</f>
        <v>0</v>
      </c>
      <c r="K159" s="142"/>
      <c r="L159" s="142">
        <f>L160+L167</f>
        <v>0</v>
      </c>
      <c r="M159" s="142"/>
      <c r="N159" s="132" t="s">
        <v>67</v>
      </c>
      <c r="O159" s="132" t="s">
        <v>68</v>
      </c>
      <c r="P159" s="132"/>
      <c r="Q159" s="166"/>
      <c r="R159" s="143"/>
      <c r="S159" s="142">
        <f>S160+S167</f>
        <v>0</v>
      </c>
      <c r="T159" s="142"/>
      <c r="U159" s="142">
        <f>U160+U167</f>
        <v>0</v>
      </c>
      <c r="V159" s="142"/>
      <c r="W159" s="142">
        <f>W160+W167</f>
        <v>0</v>
      </c>
      <c r="X159" s="142"/>
      <c r="Y159" s="142">
        <f>Y160+Y167</f>
        <v>142865</v>
      </c>
      <c r="Z159" s="142"/>
      <c r="AA159" s="142">
        <f>AA160+AA167</f>
        <v>0</v>
      </c>
      <c r="AB159" s="142"/>
      <c r="AC159" s="142">
        <f>S159+U159+W159+Y159+AA159</f>
        <v>142865</v>
      </c>
    </row>
    <row r="160" spans="2:29" s="39" customFormat="1" ht="12" customHeight="1">
      <c r="B160" s="142">
        <f>D160+F160+H160+J160+L160</f>
        <v>94143</v>
      </c>
      <c r="C160" s="142"/>
      <c r="D160" s="142">
        <f>D161+D163+D165</f>
        <v>7778</v>
      </c>
      <c r="E160" s="142"/>
      <c r="F160" s="142">
        <f>F161+F163+F165</f>
        <v>0</v>
      </c>
      <c r="G160" s="142"/>
      <c r="H160" s="142">
        <f>H161+H163+H165</f>
        <v>86365</v>
      </c>
      <c r="I160" s="142"/>
      <c r="J160" s="142">
        <f>J161+J163+J165</f>
        <v>0</v>
      </c>
      <c r="K160" s="142"/>
      <c r="L160" s="142">
        <f>L161+L163+L165</f>
        <v>0</v>
      </c>
      <c r="M160" s="142"/>
      <c r="N160" s="172" t="s">
        <v>209</v>
      </c>
      <c r="O160" s="172"/>
      <c r="P160" s="164" t="s">
        <v>210</v>
      </c>
      <c r="Q160" s="166"/>
      <c r="R160" s="143"/>
      <c r="S160" s="142">
        <f>S161+S163+S165</f>
        <v>0</v>
      </c>
      <c r="T160" s="142"/>
      <c r="U160" s="142">
        <f>U161+U163+U165</f>
        <v>0</v>
      </c>
      <c r="V160" s="142"/>
      <c r="W160" s="142">
        <f>W161+W163+W165</f>
        <v>0</v>
      </c>
      <c r="X160" s="142"/>
      <c r="Y160" s="142">
        <f>Y161+Y163+Y165</f>
        <v>94143</v>
      </c>
      <c r="Z160" s="142"/>
      <c r="AA160" s="142">
        <f>AA161+AA163+AA165</f>
        <v>0</v>
      </c>
      <c r="AB160" s="142"/>
      <c r="AC160" s="142">
        <f>S160+U160+W160+Y160+AA160</f>
        <v>94143</v>
      </c>
    </row>
    <row r="161" spans="2:29" s="54" customFormat="1" ht="12" customHeight="1">
      <c r="B161" s="137">
        <f>D161+F161+H161+J161+L161</f>
        <v>80</v>
      </c>
      <c r="C161" s="137"/>
      <c r="D161" s="137">
        <v>0</v>
      </c>
      <c r="E161" s="137"/>
      <c r="F161" s="137">
        <v>0</v>
      </c>
      <c r="G161" s="137"/>
      <c r="H161" s="137">
        <v>80</v>
      </c>
      <c r="I161" s="137"/>
      <c r="J161" s="137">
        <v>0</v>
      </c>
      <c r="K161" s="137"/>
      <c r="L161" s="137">
        <v>0</v>
      </c>
      <c r="M161" s="137"/>
      <c r="N161" s="176" t="s">
        <v>211</v>
      </c>
      <c r="O161" s="176"/>
      <c r="P161" s="176" t="s">
        <v>212</v>
      </c>
      <c r="Q161" s="177"/>
      <c r="R161" s="138"/>
      <c r="S161" s="137">
        <v>0</v>
      </c>
      <c r="T161" s="137"/>
      <c r="U161" s="137">
        <v>0</v>
      </c>
      <c r="V161" s="137"/>
      <c r="W161" s="137">
        <v>0</v>
      </c>
      <c r="X161" s="137"/>
      <c r="Y161" s="137">
        <v>80</v>
      </c>
      <c r="Z161" s="137"/>
      <c r="AA161" s="137">
        <v>0</v>
      </c>
      <c r="AB161" s="137"/>
      <c r="AC161" s="137">
        <f>S161+U161+W161+Y161+AA161</f>
        <v>80</v>
      </c>
    </row>
    <row r="162" spans="2:29" s="51" customFormat="1" ht="12" customHeight="1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76"/>
      <c r="O162" s="176"/>
      <c r="P162" s="176" t="s">
        <v>213</v>
      </c>
      <c r="Q162" s="177"/>
      <c r="R162" s="138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</row>
    <row r="163" spans="2:29" s="51" customFormat="1" ht="12" customHeight="1">
      <c r="B163" s="137">
        <f>D163+F163+H163+J163+L163</f>
        <v>1546</v>
      </c>
      <c r="C163" s="137"/>
      <c r="D163" s="137">
        <v>0</v>
      </c>
      <c r="E163" s="137"/>
      <c r="F163" s="137">
        <v>0</v>
      </c>
      <c r="G163" s="137"/>
      <c r="H163" s="137">
        <v>1546</v>
      </c>
      <c r="I163" s="137"/>
      <c r="J163" s="137">
        <v>0</v>
      </c>
      <c r="K163" s="137"/>
      <c r="L163" s="137">
        <v>0</v>
      </c>
      <c r="M163" s="137"/>
      <c r="N163" s="176" t="s">
        <v>214</v>
      </c>
      <c r="O163" s="175"/>
      <c r="P163" s="176" t="s">
        <v>215</v>
      </c>
      <c r="Q163" s="177"/>
      <c r="R163" s="138"/>
      <c r="S163" s="137">
        <v>0</v>
      </c>
      <c r="T163" s="137"/>
      <c r="U163" s="137">
        <v>0</v>
      </c>
      <c r="V163" s="137"/>
      <c r="W163" s="137">
        <v>0</v>
      </c>
      <c r="X163" s="137"/>
      <c r="Y163" s="137">
        <v>1546</v>
      </c>
      <c r="Z163" s="137"/>
      <c r="AA163" s="137">
        <v>0</v>
      </c>
      <c r="AB163" s="137"/>
      <c r="AC163" s="137">
        <f>S163+U163+W163+Y163+AA163</f>
        <v>1546</v>
      </c>
    </row>
    <row r="164" spans="2:60" s="42" customFormat="1" ht="12" customHeight="1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76"/>
      <c r="O164" s="175"/>
      <c r="P164" s="176" t="s">
        <v>216</v>
      </c>
      <c r="Q164" s="177"/>
      <c r="R164" s="138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</row>
    <row r="165" spans="2:29" s="51" customFormat="1" ht="12" customHeight="1">
      <c r="B165" s="137">
        <f>D165+F165+H165+J165+L165</f>
        <v>92517</v>
      </c>
      <c r="C165" s="137"/>
      <c r="D165" s="137">
        <v>7778</v>
      </c>
      <c r="E165" s="137"/>
      <c r="F165" s="137">
        <v>0</v>
      </c>
      <c r="G165" s="137"/>
      <c r="H165" s="137">
        <v>84739</v>
      </c>
      <c r="I165" s="137"/>
      <c r="J165" s="137">
        <v>0</v>
      </c>
      <c r="K165" s="137"/>
      <c r="L165" s="137">
        <v>0</v>
      </c>
      <c r="M165" s="137"/>
      <c r="N165" s="176" t="s">
        <v>217</v>
      </c>
      <c r="O165" s="175"/>
      <c r="P165" s="176" t="s">
        <v>218</v>
      </c>
      <c r="Q165" s="177"/>
      <c r="R165" s="138"/>
      <c r="S165" s="137">
        <v>0</v>
      </c>
      <c r="T165" s="137"/>
      <c r="U165" s="137">
        <v>0</v>
      </c>
      <c r="V165" s="137"/>
      <c r="W165" s="137">
        <v>0</v>
      </c>
      <c r="X165" s="137"/>
      <c r="Y165" s="137">
        <v>92517</v>
      </c>
      <c r="Z165" s="137"/>
      <c r="AA165" s="137">
        <v>0</v>
      </c>
      <c r="AB165" s="137"/>
      <c r="AC165" s="137">
        <f>S165+U165+W165+Y165+AA165</f>
        <v>92517</v>
      </c>
    </row>
    <row r="166" spans="2:29" s="51" customFormat="1" ht="12" customHeight="1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76"/>
      <c r="O166" s="175"/>
      <c r="P166" s="176" t="s">
        <v>219</v>
      </c>
      <c r="Q166" s="177"/>
      <c r="R166" s="138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</row>
    <row r="167" spans="2:29" s="47" customFormat="1" ht="12" customHeight="1">
      <c r="B167" s="142">
        <f>D167+F167+H167+J167+L167</f>
        <v>48722</v>
      </c>
      <c r="C167" s="142"/>
      <c r="D167" s="142">
        <v>2368</v>
      </c>
      <c r="E167" s="142"/>
      <c r="F167" s="142">
        <v>0</v>
      </c>
      <c r="G167" s="142"/>
      <c r="H167" s="142">
        <v>46354</v>
      </c>
      <c r="I167" s="142"/>
      <c r="J167" s="142">
        <v>0</v>
      </c>
      <c r="K167" s="142"/>
      <c r="L167" s="142">
        <v>0</v>
      </c>
      <c r="M167" s="142"/>
      <c r="N167" s="172" t="s">
        <v>220</v>
      </c>
      <c r="O167" s="164"/>
      <c r="P167" s="172" t="s">
        <v>221</v>
      </c>
      <c r="Q167" s="166"/>
      <c r="R167" s="143"/>
      <c r="S167" s="142">
        <v>0</v>
      </c>
      <c r="T167" s="142"/>
      <c r="U167" s="142">
        <v>0</v>
      </c>
      <c r="V167" s="142"/>
      <c r="W167" s="142">
        <v>0</v>
      </c>
      <c r="X167" s="142"/>
      <c r="Y167" s="142">
        <v>48722</v>
      </c>
      <c r="Z167" s="142"/>
      <c r="AA167" s="142">
        <v>0</v>
      </c>
      <c r="AB167" s="142"/>
      <c r="AC167" s="142">
        <f>S167+U167+W167+Y167+AA167</f>
        <v>48722</v>
      </c>
    </row>
    <row r="168" spans="2:29" s="47" customFormat="1" ht="12" customHeight="1"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72"/>
      <c r="O168" s="164"/>
      <c r="P168" s="172" t="s">
        <v>222</v>
      </c>
      <c r="Q168" s="166"/>
      <c r="R168" s="143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</row>
    <row r="169" spans="2:29" s="55" customFormat="1" ht="12" customHeight="1">
      <c r="B169" s="152">
        <f>D169+F169+H169+J169+L169</f>
        <v>1017726</v>
      </c>
      <c r="C169" s="152"/>
      <c r="D169" s="152">
        <f>AA157+AA159-D159</f>
        <v>63</v>
      </c>
      <c r="E169" s="152"/>
      <c r="F169" s="152">
        <f>Y157+Y159-F159</f>
        <v>853601</v>
      </c>
      <c r="G169" s="152"/>
      <c r="H169" s="152">
        <f>W157+W159-H159</f>
        <v>35646</v>
      </c>
      <c r="I169" s="152"/>
      <c r="J169" s="152">
        <f>U157+U159-J159</f>
        <v>25231</v>
      </c>
      <c r="K169" s="152"/>
      <c r="L169" s="152">
        <f>S157+S159-L159</f>
        <v>103185</v>
      </c>
      <c r="M169" s="152"/>
      <c r="N169" s="181" t="s">
        <v>69</v>
      </c>
      <c r="O169" s="181" t="s">
        <v>70</v>
      </c>
      <c r="P169" s="181"/>
      <c r="Q169" s="183"/>
      <c r="R169" s="153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</row>
    <row r="170" spans="2:60" s="46" customFormat="1" ht="12" customHeight="1" thickBot="1">
      <c r="B170" s="83">
        <f>D170+F170+H170+J170+L170</f>
        <v>854642</v>
      </c>
      <c r="C170" s="84"/>
      <c r="D170" s="83">
        <f>AA158+AA159-D159</f>
        <v>-464</v>
      </c>
      <c r="E170" s="84"/>
      <c r="F170" s="83">
        <f>Y158+Y159-F159</f>
        <v>808389</v>
      </c>
      <c r="G170" s="84"/>
      <c r="H170" s="83">
        <f>W158+W159-H159</f>
        <v>17138</v>
      </c>
      <c r="I170" s="84"/>
      <c r="J170" s="83">
        <f>U158+U159-J159</f>
        <v>19724</v>
      </c>
      <c r="K170" s="84"/>
      <c r="L170" s="83">
        <f>S158+S159-L159</f>
        <v>9855</v>
      </c>
      <c r="M170" s="84"/>
      <c r="N170" s="85" t="s">
        <v>71</v>
      </c>
      <c r="O170" s="85" t="s">
        <v>72</v>
      </c>
      <c r="P170" s="85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</row>
    <row r="171" spans="2:29" s="47" customFormat="1" ht="21" customHeight="1">
      <c r="B171" s="86" t="s">
        <v>249</v>
      </c>
      <c r="C171" s="86"/>
      <c r="D171" s="87"/>
      <c r="E171" s="88"/>
      <c r="F171" s="88"/>
      <c r="G171" s="88"/>
      <c r="H171" s="88"/>
      <c r="I171" s="88"/>
      <c r="J171" s="88"/>
      <c r="K171" s="88"/>
      <c r="L171" s="89"/>
      <c r="M171" s="88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</row>
    <row r="172" spans="2:29" s="47" customFormat="1" ht="3.75" customHeight="1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1"/>
      <c r="O172" s="92"/>
      <c r="P172" s="93"/>
      <c r="Q172" s="93"/>
      <c r="R172" s="94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</row>
    <row r="173" spans="2:29" s="47" customFormat="1" ht="12.75">
      <c r="B173" s="95" t="s">
        <v>7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8" t="s">
        <v>6</v>
      </c>
      <c r="O173" s="99"/>
      <c r="P173" s="100" t="s">
        <v>96</v>
      </c>
      <c r="Q173" s="100"/>
      <c r="R173" s="101"/>
      <c r="S173" s="95" t="s">
        <v>35</v>
      </c>
      <c r="T173" s="96"/>
      <c r="U173" s="96"/>
      <c r="V173" s="96"/>
      <c r="W173" s="96"/>
      <c r="X173" s="96"/>
      <c r="Y173" s="96"/>
      <c r="Z173" s="96"/>
      <c r="AA173" s="96"/>
      <c r="AB173" s="96"/>
      <c r="AC173" s="95"/>
    </row>
    <row r="174" spans="2:29" s="47" customFormat="1" ht="2.25" customHeight="1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6"/>
      <c r="O174" s="97"/>
      <c r="P174" s="96"/>
      <c r="Q174" s="96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2:29" s="47" customFormat="1" ht="12.75">
      <c r="B175" s="102" t="s">
        <v>8</v>
      </c>
      <c r="C175" s="103"/>
      <c r="D175" s="104" t="s">
        <v>9</v>
      </c>
      <c r="E175" s="103"/>
      <c r="F175" s="104" t="s">
        <v>10</v>
      </c>
      <c r="G175" s="103"/>
      <c r="H175" s="104" t="s">
        <v>11</v>
      </c>
      <c r="I175" s="105"/>
      <c r="J175" s="104" t="s">
        <v>12</v>
      </c>
      <c r="K175" s="105"/>
      <c r="L175" s="104" t="s">
        <v>13</v>
      </c>
      <c r="M175" s="105"/>
      <c r="N175" s="102"/>
      <c r="O175" s="106"/>
      <c r="P175" s="102" t="s">
        <v>97</v>
      </c>
      <c r="Q175" s="102"/>
      <c r="R175" s="101"/>
      <c r="S175" s="104" t="s">
        <v>13</v>
      </c>
      <c r="T175" s="103"/>
      <c r="U175" s="104" t="s">
        <v>12</v>
      </c>
      <c r="V175" s="103"/>
      <c r="W175" s="104" t="s">
        <v>11</v>
      </c>
      <c r="X175" s="103"/>
      <c r="Y175" s="104" t="s">
        <v>10</v>
      </c>
      <c r="Z175" s="105"/>
      <c r="AA175" s="104" t="s">
        <v>9</v>
      </c>
      <c r="AB175" s="105"/>
      <c r="AC175" s="102" t="s">
        <v>8</v>
      </c>
    </row>
    <row r="176" spans="2:29" s="47" customFormat="1" ht="2.25" customHeight="1">
      <c r="B176" s="106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2"/>
      <c r="O176" s="106"/>
      <c r="P176" s="102"/>
      <c r="Q176" s="102"/>
      <c r="R176" s="65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6"/>
    </row>
    <row r="177" spans="2:29" s="47" customFormat="1" ht="12.75">
      <c r="B177" s="107" t="s">
        <v>14</v>
      </c>
      <c r="C177" s="103"/>
      <c r="D177" s="108" t="s">
        <v>15</v>
      </c>
      <c r="E177" s="109"/>
      <c r="F177" s="108" t="s">
        <v>16</v>
      </c>
      <c r="G177" s="103"/>
      <c r="H177" s="110" t="s">
        <v>17</v>
      </c>
      <c r="I177" s="111"/>
      <c r="J177" s="104" t="s">
        <v>18</v>
      </c>
      <c r="K177" s="111"/>
      <c r="L177" s="104" t="s">
        <v>19</v>
      </c>
      <c r="M177" s="111"/>
      <c r="N177" s="102"/>
      <c r="O177" s="106"/>
      <c r="P177" s="102"/>
      <c r="Q177" s="102"/>
      <c r="R177" s="65"/>
      <c r="S177" s="104" t="s">
        <v>19</v>
      </c>
      <c r="T177" s="103"/>
      <c r="U177" s="104" t="s">
        <v>18</v>
      </c>
      <c r="V177" s="109"/>
      <c r="W177" s="110" t="s">
        <v>17</v>
      </c>
      <c r="X177" s="103"/>
      <c r="Y177" s="108" t="s">
        <v>16</v>
      </c>
      <c r="Z177" s="105"/>
      <c r="AA177" s="108" t="s">
        <v>15</v>
      </c>
      <c r="AB177" s="105"/>
      <c r="AC177" s="107" t="s">
        <v>14</v>
      </c>
    </row>
    <row r="178" spans="2:29" s="47" customFormat="1" ht="12.75">
      <c r="B178" s="112" t="s">
        <v>20</v>
      </c>
      <c r="C178" s="109"/>
      <c r="D178" s="108"/>
      <c r="E178" s="109"/>
      <c r="F178" s="108"/>
      <c r="G178" s="109"/>
      <c r="H178" s="108" t="s">
        <v>21</v>
      </c>
      <c r="I178" s="111"/>
      <c r="J178" s="108" t="s">
        <v>22</v>
      </c>
      <c r="K178" s="111"/>
      <c r="L178" s="108" t="s">
        <v>23</v>
      </c>
      <c r="M178" s="111"/>
      <c r="N178" s="100"/>
      <c r="O178" s="113"/>
      <c r="P178" s="100"/>
      <c r="Q178" s="100"/>
      <c r="R178" s="114"/>
      <c r="S178" s="108" t="s">
        <v>23</v>
      </c>
      <c r="T178" s="109"/>
      <c r="U178" s="108" t="s">
        <v>22</v>
      </c>
      <c r="V178" s="109"/>
      <c r="W178" s="108" t="s">
        <v>21</v>
      </c>
      <c r="X178" s="109"/>
      <c r="Y178" s="108"/>
      <c r="Z178" s="111"/>
      <c r="AA178" s="108"/>
      <c r="AB178" s="111"/>
      <c r="AC178" s="112" t="s">
        <v>20</v>
      </c>
    </row>
    <row r="179" spans="2:29" s="47" customFormat="1" ht="12.75">
      <c r="B179" s="112"/>
      <c r="C179" s="109"/>
      <c r="D179" s="108"/>
      <c r="E179" s="109"/>
      <c r="F179" s="108"/>
      <c r="G179" s="109"/>
      <c r="H179" s="108" t="s">
        <v>24</v>
      </c>
      <c r="I179" s="111"/>
      <c r="J179" s="108"/>
      <c r="K179" s="111"/>
      <c r="L179" s="108" t="s">
        <v>25</v>
      </c>
      <c r="M179" s="111"/>
      <c r="N179" s="100"/>
      <c r="O179" s="113"/>
      <c r="P179" s="100"/>
      <c r="Q179" s="100"/>
      <c r="R179" s="114"/>
      <c r="S179" s="108" t="s">
        <v>25</v>
      </c>
      <c r="T179" s="109"/>
      <c r="U179" s="108"/>
      <c r="V179" s="109"/>
      <c r="W179" s="108" t="s">
        <v>24</v>
      </c>
      <c r="X179" s="109"/>
      <c r="Y179" s="108"/>
      <c r="Z179" s="111"/>
      <c r="AA179" s="108"/>
      <c r="AB179" s="111"/>
      <c r="AC179" s="112"/>
    </row>
    <row r="180" spans="2:29" s="47" customFormat="1" ht="2.25" customHeight="1">
      <c r="B180" s="115"/>
      <c r="C180" s="116"/>
      <c r="D180" s="117"/>
      <c r="E180" s="116"/>
      <c r="F180" s="117"/>
      <c r="G180" s="116"/>
      <c r="H180" s="117"/>
      <c r="I180" s="116"/>
      <c r="J180" s="117"/>
      <c r="K180" s="116"/>
      <c r="L180" s="117"/>
      <c r="M180" s="116"/>
      <c r="N180" s="118"/>
      <c r="O180" s="118"/>
      <c r="P180" s="118"/>
      <c r="Q180" s="118"/>
      <c r="R180" s="118"/>
      <c r="S180" s="115"/>
      <c r="T180" s="116"/>
      <c r="U180" s="117"/>
      <c r="V180" s="116"/>
      <c r="W180" s="117"/>
      <c r="X180" s="116"/>
      <c r="Y180" s="117"/>
      <c r="Z180" s="116"/>
      <c r="AA180" s="117"/>
      <c r="AB180" s="116"/>
      <c r="AC180" s="117"/>
    </row>
    <row r="181" spans="2:29" s="37" customFormat="1" ht="12" customHeight="1"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72" t="s">
        <v>63</v>
      </c>
      <c r="O181" s="172" t="s">
        <v>64</v>
      </c>
      <c r="P181" s="164"/>
      <c r="Q181" s="143"/>
      <c r="R181" s="143"/>
      <c r="S181" s="142">
        <f>S157</f>
        <v>103185</v>
      </c>
      <c r="T181" s="142"/>
      <c r="U181" s="142">
        <f>U157</f>
        <v>25231</v>
      </c>
      <c r="V181" s="142"/>
      <c r="W181" s="142">
        <f>W157</f>
        <v>168365</v>
      </c>
      <c r="X181" s="142"/>
      <c r="Y181" s="142">
        <f>Y157</f>
        <v>710736</v>
      </c>
      <c r="Z181" s="142"/>
      <c r="AA181" s="142">
        <f>AA157</f>
        <v>10209</v>
      </c>
      <c r="AB181" s="142"/>
      <c r="AC181" s="142">
        <f>S181+U181+W181+Y181+AA181</f>
        <v>1017726</v>
      </c>
    </row>
    <row r="182" spans="2:29" s="48" customFormat="1" ht="12" customHeight="1">
      <c r="B182" s="129"/>
      <c r="C182" s="128"/>
      <c r="D182" s="129"/>
      <c r="E182" s="123"/>
      <c r="F182" s="129"/>
      <c r="G182" s="123"/>
      <c r="H182" s="129"/>
      <c r="I182" s="123"/>
      <c r="J182" s="129"/>
      <c r="K182" s="123"/>
      <c r="L182" s="129"/>
      <c r="M182" s="123"/>
      <c r="N182" s="130" t="s">
        <v>65</v>
      </c>
      <c r="O182" s="130" t="s">
        <v>66</v>
      </c>
      <c r="P182" s="171"/>
      <c r="Q182" s="129"/>
      <c r="R182" s="128"/>
      <c r="S182" s="129">
        <f>S158</f>
        <v>9855</v>
      </c>
      <c r="T182" s="128"/>
      <c r="U182" s="129">
        <f>U158</f>
        <v>19724</v>
      </c>
      <c r="V182" s="128"/>
      <c r="W182" s="129">
        <f>W158</f>
        <v>149857</v>
      </c>
      <c r="X182" s="128"/>
      <c r="Y182" s="129">
        <f>Y158</f>
        <v>665524</v>
      </c>
      <c r="Z182" s="128"/>
      <c r="AA182" s="129">
        <f>AA158</f>
        <v>9682</v>
      </c>
      <c r="AB182" s="128"/>
      <c r="AC182" s="129">
        <f>S182+U182+W182+Y182+AA182</f>
        <v>854642</v>
      </c>
    </row>
    <row r="183" spans="2:29" s="37" customFormat="1" ht="12" customHeight="1">
      <c r="B183" s="142">
        <f>D183+F183+H183+J183+L183</f>
        <v>816007</v>
      </c>
      <c r="C183" s="142"/>
      <c r="D183" s="142">
        <f>D184+D185</f>
        <v>10146</v>
      </c>
      <c r="E183" s="142"/>
      <c r="F183" s="142">
        <f>F184+F185</f>
        <v>582258</v>
      </c>
      <c r="G183" s="142"/>
      <c r="H183" s="142">
        <f>H184+H185</f>
        <v>223603</v>
      </c>
      <c r="I183" s="142"/>
      <c r="J183" s="142">
        <f>J184+J185</f>
        <v>0</v>
      </c>
      <c r="K183" s="142"/>
      <c r="L183" s="142">
        <f>L184+L185</f>
        <v>0</v>
      </c>
      <c r="M183" s="142"/>
      <c r="N183" s="132" t="s">
        <v>75</v>
      </c>
      <c r="O183" s="132" t="s">
        <v>76</v>
      </c>
      <c r="P183" s="132"/>
      <c r="Q183" s="143"/>
      <c r="R183" s="143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</row>
    <row r="184" spans="2:29" s="41" customFormat="1" ht="12" customHeight="1">
      <c r="B184" s="137">
        <f>D184+F184+H184+J184+L184</f>
        <v>725123</v>
      </c>
      <c r="C184" s="137"/>
      <c r="D184" s="137">
        <v>10146</v>
      </c>
      <c r="E184" s="137"/>
      <c r="F184" s="137">
        <v>582258</v>
      </c>
      <c r="G184" s="137"/>
      <c r="H184" s="137">
        <v>132719</v>
      </c>
      <c r="I184" s="137"/>
      <c r="J184" s="137">
        <v>0</v>
      </c>
      <c r="K184" s="137"/>
      <c r="L184" s="137">
        <v>0</v>
      </c>
      <c r="M184" s="137"/>
      <c r="N184" s="176" t="s">
        <v>223</v>
      </c>
      <c r="O184" s="176"/>
      <c r="P184" s="175" t="s">
        <v>224</v>
      </c>
      <c r="Q184" s="138"/>
      <c r="R184" s="138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</row>
    <row r="185" spans="2:29" s="41" customFormat="1" ht="12" customHeight="1">
      <c r="B185" s="137">
        <f>D185+F185+H185+J185+L185</f>
        <v>90884</v>
      </c>
      <c r="C185" s="137"/>
      <c r="D185" s="137">
        <v>0</v>
      </c>
      <c r="E185" s="137"/>
      <c r="F185" s="137">
        <v>0</v>
      </c>
      <c r="G185" s="137"/>
      <c r="H185" s="137">
        <v>90884</v>
      </c>
      <c r="I185" s="137"/>
      <c r="J185" s="137">
        <v>0</v>
      </c>
      <c r="K185" s="137"/>
      <c r="L185" s="137">
        <v>0</v>
      </c>
      <c r="M185" s="137"/>
      <c r="N185" s="176" t="s">
        <v>225</v>
      </c>
      <c r="O185" s="176"/>
      <c r="P185" s="176" t="s">
        <v>226</v>
      </c>
      <c r="Q185" s="138"/>
      <c r="R185" s="138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</row>
    <row r="186" spans="2:29" s="39" customFormat="1" ht="12" customHeight="1">
      <c r="B186" s="142">
        <f>D186+F186+H186+J186+L186</f>
        <v>83</v>
      </c>
      <c r="C186" s="142"/>
      <c r="D186" s="142">
        <v>0</v>
      </c>
      <c r="E186" s="142"/>
      <c r="F186" s="142">
        <v>0</v>
      </c>
      <c r="G186" s="142"/>
      <c r="H186" s="142">
        <v>0</v>
      </c>
      <c r="I186" s="142"/>
      <c r="J186" s="142">
        <v>83</v>
      </c>
      <c r="K186" s="142"/>
      <c r="L186" s="142">
        <v>0</v>
      </c>
      <c r="M186" s="142"/>
      <c r="N186" s="172" t="s">
        <v>77</v>
      </c>
      <c r="O186" s="172" t="s">
        <v>227</v>
      </c>
      <c r="P186" s="172"/>
      <c r="Q186" s="143"/>
      <c r="R186" s="143"/>
      <c r="S186" s="142">
        <v>0</v>
      </c>
      <c r="T186" s="142"/>
      <c r="U186" s="142">
        <v>0</v>
      </c>
      <c r="V186" s="142"/>
      <c r="W186" s="142">
        <v>0</v>
      </c>
      <c r="X186" s="142"/>
      <c r="Y186" s="142">
        <v>83</v>
      </c>
      <c r="Z186" s="142"/>
      <c r="AA186" s="142">
        <v>0</v>
      </c>
      <c r="AB186" s="142"/>
      <c r="AC186" s="142">
        <f>S186+U186+W186+Y186+AA186</f>
        <v>83</v>
      </c>
    </row>
    <row r="187" spans="2:29" s="39" customFormat="1" ht="12" customHeight="1"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72"/>
      <c r="O187" s="173" t="s">
        <v>228</v>
      </c>
      <c r="P187" s="173"/>
      <c r="Q187" s="143"/>
      <c r="R187" s="143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</row>
    <row r="188" spans="2:29" s="40" customFormat="1" ht="12" customHeight="1"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72"/>
      <c r="O188" s="173" t="s">
        <v>229</v>
      </c>
      <c r="P188" s="173"/>
      <c r="Q188" s="143"/>
      <c r="R188" s="143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</row>
    <row r="189" spans="2:29" s="55" customFormat="1" ht="12" customHeight="1">
      <c r="B189" s="152">
        <f>D189+F189+H189+J189+L189</f>
        <v>201719</v>
      </c>
      <c r="C189" s="152"/>
      <c r="D189" s="152">
        <f>AA181+AA186-D183-D186</f>
        <v>63</v>
      </c>
      <c r="E189" s="152"/>
      <c r="F189" s="152">
        <f>Y181+Y186-F183-F186</f>
        <v>128561</v>
      </c>
      <c r="G189" s="152"/>
      <c r="H189" s="152">
        <f>W181+W186-H183-H186</f>
        <v>-55238</v>
      </c>
      <c r="I189" s="152"/>
      <c r="J189" s="152">
        <f>U181+U186-J183-J186</f>
        <v>25148</v>
      </c>
      <c r="K189" s="152"/>
      <c r="L189" s="152">
        <f>S181+S186-L183-L186</f>
        <v>103185</v>
      </c>
      <c r="M189" s="152"/>
      <c r="N189" s="181" t="s">
        <v>78</v>
      </c>
      <c r="O189" s="192" t="s">
        <v>79</v>
      </c>
      <c r="P189" s="181"/>
      <c r="Q189" s="153"/>
      <c r="R189" s="153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</row>
    <row r="190" spans="2:60" s="46" customFormat="1" ht="12" customHeight="1" thickBot="1">
      <c r="B190" s="83">
        <f>D190+F190+H190+J190+L190</f>
        <v>38635</v>
      </c>
      <c r="C190" s="84"/>
      <c r="D190" s="83">
        <f>AA182+AA186-D183-D186</f>
        <v>-464</v>
      </c>
      <c r="E190" s="84"/>
      <c r="F190" s="83">
        <f>Y182+Y186-F183-F186</f>
        <v>83349</v>
      </c>
      <c r="G190" s="84"/>
      <c r="H190" s="83">
        <f>W182+W186-H183-H186</f>
        <v>-73746</v>
      </c>
      <c r="I190" s="84"/>
      <c r="J190" s="83">
        <f>U182+U186-J183-J186</f>
        <v>19641</v>
      </c>
      <c r="K190" s="84"/>
      <c r="L190" s="83">
        <f>S182+S186-L183-L186</f>
        <v>9855</v>
      </c>
      <c r="M190" s="84"/>
      <c r="N190" s="85" t="s">
        <v>80</v>
      </c>
      <c r="O190" s="85" t="s">
        <v>81</v>
      </c>
      <c r="P190" s="85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</row>
    <row r="191" spans="2:29" s="47" customFormat="1" ht="21" customHeight="1">
      <c r="B191" s="86" t="s">
        <v>250</v>
      </c>
      <c r="C191" s="86"/>
      <c r="D191" s="87"/>
      <c r="E191" s="88"/>
      <c r="F191" s="88"/>
      <c r="G191" s="88"/>
      <c r="H191" s="88"/>
      <c r="I191" s="88"/>
      <c r="J191" s="88"/>
      <c r="K191" s="88"/>
      <c r="L191" s="89"/>
      <c r="M191" s="88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</row>
    <row r="192" spans="2:29" s="47" customFormat="1" ht="3.75" customHeight="1"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1"/>
      <c r="O192" s="92"/>
      <c r="P192" s="93"/>
      <c r="Q192" s="93"/>
      <c r="R192" s="94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</row>
    <row r="193" spans="2:29" s="47" customFormat="1" ht="12.75">
      <c r="B193" s="95" t="s">
        <v>7</v>
      </c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8" t="s">
        <v>6</v>
      </c>
      <c r="O193" s="99"/>
      <c r="P193" s="100" t="s">
        <v>96</v>
      </c>
      <c r="Q193" s="100"/>
      <c r="R193" s="101"/>
      <c r="S193" s="95" t="s">
        <v>35</v>
      </c>
      <c r="T193" s="96"/>
      <c r="U193" s="96"/>
      <c r="V193" s="96"/>
      <c r="W193" s="96"/>
      <c r="X193" s="96"/>
      <c r="Y193" s="96"/>
      <c r="Z193" s="96"/>
      <c r="AA193" s="96"/>
      <c r="AB193" s="96"/>
      <c r="AC193" s="95"/>
    </row>
    <row r="194" spans="2:29" s="47" customFormat="1" ht="2.25" customHeight="1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6"/>
      <c r="O194" s="97"/>
      <c r="P194" s="96"/>
      <c r="Q194" s="96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2:29" s="47" customFormat="1" ht="12.75">
      <c r="B195" s="102" t="s">
        <v>8</v>
      </c>
      <c r="C195" s="103"/>
      <c r="D195" s="104" t="s">
        <v>9</v>
      </c>
      <c r="E195" s="103"/>
      <c r="F195" s="104" t="s">
        <v>10</v>
      </c>
      <c r="G195" s="103"/>
      <c r="H195" s="104" t="s">
        <v>11</v>
      </c>
      <c r="I195" s="105"/>
      <c r="J195" s="104" t="s">
        <v>12</v>
      </c>
      <c r="K195" s="105"/>
      <c r="L195" s="104" t="s">
        <v>13</v>
      </c>
      <c r="M195" s="105"/>
      <c r="N195" s="102"/>
      <c r="O195" s="106"/>
      <c r="P195" s="102" t="s">
        <v>97</v>
      </c>
      <c r="Q195" s="102"/>
      <c r="R195" s="101"/>
      <c r="S195" s="104" t="s">
        <v>13</v>
      </c>
      <c r="T195" s="103"/>
      <c r="U195" s="104" t="s">
        <v>12</v>
      </c>
      <c r="V195" s="103"/>
      <c r="W195" s="104" t="s">
        <v>11</v>
      </c>
      <c r="X195" s="103"/>
      <c r="Y195" s="104" t="s">
        <v>10</v>
      </c>
      <c r="Z195" s="105"/>
      <c r="AA195" s="104" t="s">
        <v>9</v>
      </c>
      <c r="AB195" s="105"/>
      <c r="AC195" s="102" t="s">
        <v>8</v>
      </c>
    </row>
    <row r="196" spans="2:29" s="47" customFormat="1" ht="2.25" customHeight="1">
      <c r="B196" s="106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2"/>
      <c r="O196" s="106"/>
      <c r="P196" s="102"/>
      <c r="Q196" s="102"/>
      <c r="R196" s="65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6"/>
    </row>
    <row r="197" spans="2:29" s="47" customFormat="1" ht="12.75">
      <c r="B197" s="107" t="s">
        <v>14</v>
      </c>
      <c r="C197" s="103"/>
      <c r="D197" s="108" t="s">
        <v>15</v>
      </c>
      <c r="E197" s="109"/>
      <c r="F197" s="108" t="s">
        <v>16</v>
      </c>
      <c r="G197" s="103"/>
      <c r="H197" s="110" t="s">
        <v>17</v>
      </c>
      <c r="I197" s="111"/>
      <c r="J197" s="104" t="s">
        <v>18</v>
      </c>
      <c r="K197" s="111"/>
      <c r="L197" s="104" t="s">
        <v>19</v>
      </c>
      <c r="M197" s="111"/>
      <c r="N197" s="102"/>
      <c r="O197" s="106"/>
      <c r="P197" s="102"/>
      <c r="Q197" s="102"/>
      <c r="R197" s="65"/>
      <c r="S197" s="104" t="s">
        <v>19</v>
      </c>
      <c r="T197" s="103"/>
      <c r="U197" s="104" t="s">
        <v>18</v>
      </c>
      <c r="V197" s="109"/>
      <c r="W197" s="110" t="s">
        <v>17</v>
      </c>
      <c r="X197" s="103"/>
      <c r="Y197" s="108" t="s">
        <v>16</v>
      </c>
      <c r="Z197" s="105"/>
      <c r="AA197" s="108" t="s">
        <v>15</v>
      </c>
      <c r="AB197" s="105"/>
      <c r="AC197" s="107" t="s">
        <v>14</v>
      </c>
    </row>
    <row r="198" spans="2:29" s="47" customFormat="1" ht="12.75">
      <c r="B198" s="112" t="s">
        <v>20</v>
      </c>
      <c r="C198" s="109"/>
      <c r="D198" s="108"/>
      <c r="E198" s="109"/>
      <c r="F198" s="108"/>
      <c r="G198" s="109"/>
      <c r="H198" s="108" t="s">
        <v>21</v>
      </c>
      <c r="I198" s="111"/>
      <c r="J198" s="108" t="s">
        <v>22</v>
      </c>
      <c r="K198" s="111"/>
      <c r="L198" s="108" t="s">
        <v>23</v>
      </c>
      <c r="M198" s="111"/>
      <c r="N198" s="100"/>
      <c r="O198" s="113"/>
      <c r="P198" s="100"/>
      <c r="Q198" s="100"/>
      <c r="R198" s="114"/>
      <c r="S198" s="108" t="s">
        <v>23</v>
      </c>
      <c r="T198" s="109"/>
      <c r="U198" s="108" t="s">
        <v>22</v>
      </c>
      <c r="V198" s="109"/>
      <c r="W198" s="108" t="s">
        <v>21</v>
      </c>
      <c r="X198" s="109"/>
      <c r="Y198" s="108"/>
      <c r="Z198" s="111"/>
      <c r="AA198" s="108"/>
      <c r="AB198" s="111"/>
      <c r="AC198" s="112" t="s">
        <v>20</v>
      </c>
    </row>
    <row r="199" spans="2:29" s="47" customFormat="1" ht="12.75">
      <c r="B199" s="112"/>
      <c r="C199" s="109"/>
      <c r="D199" s="108"/>
      <c r="E199" s="109"/>
      <c r="F199" s="108"/>
      <c r="G199" s="109"/>
      <c r="H199" s="108" t="s">
        <v>24</v>
      </c>
      <c r="I199" s="111"/>
      <c r="J199" s="108"/>
      <c r="K199" s="111"/>
      <c r="L199" s="108" t="s">
        <v>25</v>
      </c>
      <c r="M199" s="111"/>
      <c r="N199" s="100"/>
      <c r="O199" s="113"/>
      <c r="P199" s="100"/>
      <c r="Q199" s="100"/>
      <c r="R199" s="114"/>
      <c r="S199" s="108" t="s">
        <v>25</v>
      </c>
      <c r="T199" s="109"/>
      <c r="U199" s="108"/>
      <c r="V199" s="109"/>
      <c r="W199" s="108" t="s">
        <v>24</v>
      </c>
      <c r="X199" s="109"/>
      <c r="Y199" s="108"/>
      <c r="Z199" s="111"/>
      <c r="AA199" s="108"/>
      <c r="AB199" s="111"/>
      <c r="AC199" s="112"/>
    </row>
    <row r="200" spans="2:29" s="47" customFormat="1" ht="2.25" customHeight="1">
      <c r="B200" s="115"/>
      <c r="C200" s="116"/>
      <c r="D200" s="117"/>
      <c r="E200" s="116"/>
      <c r="F200" s="117"/>
      <c r="G200" s="116"/>
      <c r="H200" s="117"/>
      <c r="I200" s="116"/>
      <c r="J200" s="117"/>
      <c r="K200" s="116"/>
      <c r="L200" s="117"/>
      <c r="M200" s="116"/>
      <c r="N200" s="118"/>
      <c r="O200" s="118"/>
      <c r="P200" s="118"/>
      <c r="Q200" s="118"/>
      <c r="R200" s="118"/>
      <c r="S200" s="115"/>
      <c r="T200" s="116"/>
      <c r="U200" s="117"/>
      <c r="V200" s="116"/>
      <c r="W200" s="117"/>
      <c r="X200" s="116"/>
      <c r="Y200" s="117"/>
      <c r="Z200" s="116"/>
      <c r="AA200" s="117"/>
      <c r="AB200" s="116"/>
      <c r="AC200" s="117"/>
    </row>
    <row r="201" spans="2:29" s="47" customFormat="1" ht="12" customHeight="1"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63" t="s">
        <v>69</v>
      </c>
      <c r="O201" s="172" t="s">
        <v>70</v>
      </c>
      <c r="P201" s="165"/>
      <c r="Q201" s="143"/>
      <c r="R201" s="143"/>
      <c r="S201" s="142">
        <f>L169</f>
        <v>103185</v>
      </c>
      <c r="T201" s="142"/>
      <c r="U201" s="142">
        <f>J169</f>
        <v>25231</v>
      </c>
      <c r="V201" s="142"/>
      <c r="W201" s="142">
        <f>H169</f>
        <v>35646</v>
      </c>
      <c r="X201" s="142"/>
      <c r="Y201" s="142">
        <f>F169</f>
        <v>853601</v>
      </c>
      <c r="Z201" s="142"/>
      <c r="AA201" s="142">
        <f>D169</f>
        <v>63</v>
      </c>
      <c r="AB201" s="142"/>
      <c r="AC201" s="142">
        <f>S201+U201+W201+Y201+AA201</f>
        <v>1017726</v>
      </c>
    </row>
    <row r="202" spans="2:29" s="48" customFormat="1" ht="12" customHeight="1">
      <c r="B202" s="129"/>
      <c r="C202" s="128"/>
      <c r="D202" s="129"/>
      <c r="E202" s="123"/>
      <c r="F202" s="129"/>
      <c r="G202" s="123"/>
      <c r="H202" s="129"/>
      <c r="I202" s="123"/>
      <c r="J202" s="129"/>
      <c r="K202" s="123"/>
      <c r="L202" s="129"/>
      <c r="M202" s="123"/>
      <c r="N202" s="130" t="s">
        <v>71</v>
      </c>
      <c r="O202" s="130" t="s">
        <v>72</v>
      </c>
      <c r="P202" s="171"/>
      <c r="Q202" s="129"/>
      <c r="R202" s="128"/>
      <c r="S202" s="129">
        <f>L170</f>
        <v>9855</v>
      </c>
      <c r="T202" s="128"/>
      <c r="U202" s="129">
        <f>J170</f>
        <v>19724</v>
      </c>
      <c r="V202" s="128"/>
      <c r="W202" s="129">
        <f>H170</f>
        <v>17138</v>
      </c>
      <c r="X202" s="128"/>
      <c r="Y202" s="129">
        <f>F170</f>
        <v>808389</v>
      </c>
      <c r="Z202" s="128"/>
      <c r="AA202" s="129">
        <f>D170</f>
        <v>-464</v>
      </c>
      <c r="AB202" s="128"/>
      <c r="AC202" s="129">
        <f>S202+U202+W202+Y202+AA202</f>
        <v>854642</v>
      </c>
    </row>
    <row r="203" spans="2:29" s="47" customFormat="1" ht="12" customHeight="1">
      <c r="B203" s="142">
        <f>D203+F203+H203+J203+L203</f>
        <v>816007</v>
      </c>
      <c r="C203" s="142"/>
      <c r="D203" s="142">
        <f>D204+D205</f>
        <v>0</v>
      </c>
      <c r="E203" s="142"/>
      <c r="F203" s="142">
        <f>F204+F205</f>
        <v>725123</v>
      </c>
      <c r="G203" s="142"/>
      <c r="H203" s="142">
        <f>H204+H205</f>
        <v>90884</v>
      </c>
      <c r="I203" s="142"/>
      <c r="J203" s="142">
        <f>J204+J205</f>
        <v>0</v>
      </c>
      <c r="K203" s="142"/>
      <c r="L203" s="142">
        <f>L204+L205</f>
        <v>0</v>
      </c>
      <c r="M203" s="142"/>
      <c r="N203" s="132" t="s">
        <v>73</v>
      </c>
      <c r="O203" s="132" t="s">
        <v>74</v>
      </c>
      <c r="P203" s="132"/>
      <c r="Q203" s="143"/>
      <c r="R203" s="143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</row>
    <row r="204" spans="2:29" s="51" customFormat="1" ht="12" customHeight="1">
      <c r="B204" s="137">
        <f>D204+F204+H204+J204+L204</f>
        <v>725123</v>
      </c>
      <c r="C204" s="137"/>
      <c r="D204" s="137">
        <v>0</v>
      </c>
      <c r="E204" s="137"/>
      <c r="F204" s="137">
        <v>725123</v>
      </c>
      <c r="G204" s="137"/>
      <c r="H204" s="137">
        <v>0</v>
      </c>
      <c r="I204" s="137"/>
      <c r="J204" s="137">
        <v>0</v>
      </c>
      <c r="K204" s="137"/>
      <c r="L204" s="137">
        <v>0</v>
      </c>
      <c r="M204" s="137"/>
      <c r="N204" s="174" t="s">
        <v>230</v>
      </c>
      <c r="O204" s="175"/>
      <c r="P204" s="176" t="s">
        <v>231</v>
      </c>
      <c r="Q204" s="176"/>
      <c r="R204" s="138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</row>
    <row r="205" spans="2:29" s="51" customFormat="1" ht="12" customHeight="1">
      <c r="B205" s="137">
        <f>D205+F205+H205+J205+L205</f>
        <v>90884</v>
      </c>
      <c r="C205" s="137"/>
      <c r="D205" s="137">
        <v>0</v>
      </c>
      <c r="E205" s="137"/>
      <c r="F205" s="137">
        <v>0</v>
      </c>
      <c r="G205" s="137"/>
      <c r="H205" s="137">
        <v>90884</v>
      </c>
      <c r="I205" s="137"/>
      <c r="J205" s="137">
        <v>0</v>
      </c>
      <c r="K205" s="137"/>
      <c r="L205" s="137">
        <v>0</v>
      </c>
      <c r="M205" s="137"/>
      <c r="N205" s="174" t="s">
        <v>232</v>
      </c>
      <c r="O205" s="175"/>
      <c r="P205" s="176" t="s">
        <v>233</v>
      </c>
      <c r="Q205" s="176"/>
      <c r="R205" s="138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</row>
    <row r="206" spans="2:29" s="47" customFormat="1" ht="12" customHeight="1">
      <c r="B206" s="142">
        <f>D206+F206+H206+J206+L206</f>
        <v>83</v>
      </c>
      <c r="C206" s="142"/>
      <c r="D206" s="142">
        <v>0</v>
      </c>
      <c r="E206" s="142"/>
      <c r="F206" s="142">
        <v>0</v>
      </c>
      <c r="G206" s="142"/>
      <c r="H206" s="142">
        <v>0</v>
      </c>
      <c r="I206" s="142"/>
      <c r="J206" s="142">
        <v>83</v>
      </c>
      <c r="K206" s="142"/>
      <c r="L206" s="142">
        <v>0</v>
      </c>
      <c r="M206" s="142"/>
      <c r="N206" s="163" t="s">
        <v>77</v>
      </c>
      <c r="O206" s="172" t="s">
        <v>227</v>
      </c>
      <c r="P206" s="163"/>
      <c r="Q206" s="143"/>
      <c r="R206" s="143"/>
      <c r="S206" s="142">
        <v>0</v>
      </c>
      <c r="T206" s="142"/>
      <c r="U206" s="142">
        <v>0</v>
      </c>
      <c r="V206" s="142"/>
      <c r="W206" s="142">
        <v>0</v>
      </c>
      <c r="X206" s="142"/>
      <c r="Y206" s="142">
        <v>83</v>
      </c>
      <c r="Z206" s="142"/>
      <c r="AA206" s="142">
        <v>0</v>
      </c>
      <c r="AB206" s="142"/>
      <c r="AC206" s="142">
        <f>S206+U206+W206+Y206+AA206</f>
        <v>83</v>
      </c>
    </row>
    <row r="207" spans="2:29" s="47" customFormat="1" ht="12" customHeight="1"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63"/>
      <c r="O207" s="172" t="s">
        <v>228</v>
      </c>
      <c r="P207" s="163"/>
      <c r="Q207" s="143"/>
      <c r="R207" s="143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</row>
    <row r="208" spans="2:29" s="47" customFormat="1" ht="12" customHeight="1"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63"/>
      <c r="O208" s="172" t="s">
        <v>229</v>
      </c>
      <c r="P208" s="163"/>
      <c r="Q208" s="143"/>
      <c r="R208" s="143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</row>
    <row r="209" spans="2:29" s="55" customFormat="1" ht="12" customHeight="1">
      <c r="B209" s="152">
        <f>D209+F209+H209+J209+L209</f>
        <v>201719</v>
      </c>
      <c r="C209" s="152"/>
      <c r="D209" s="152">
        <f>AA201+AA206-D203-D206</f>
        <v>63</v>
      </c>
      <c r="E209" s="152"/>
      <c r="F209" s="152">
        <f>Y201+Y206-F203-F206</f>
        <v>128561</v>
      </c>
      <c r="G209" s="152"/>
      <c r="H209" s="152">
        <f>W201+W206-H203-H206</f>
        <v>-55238</v>
      </c>
      <c r="I209" s="152"/>
      <c r="J209" s="152">
        <f>U201+U206-J203-J206</f>
        <v>25148</v>
      </c>
      <c r="K209" s="152"/>
      <c r="L209" s="152">
        <f>S201+S206-L203-L206</f>
        <v>103185</v>
      </c>
      <c r="M209" s="152"/>
      <c r="N209" s="182" t="s">
        <v>78</v>
      </c>
      <c r="O209" s="192" t="s">
        <v>79</v>
      </c>
      <c r="P209" s="182"/>
      <c r="Q209" s="153"/>
      <c r="R209" s="153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</row>
    <row r="210" spans="2:60" s="46" customFormat="1" ht="12" customHeight="1" thickBot="1">
      <c r="B210" s="83">
        <f>D210+F210+H210+J210+L210</f>
        <v>38635</v>
      </c>
      <c r="C210" s="84"/>
      <c r="D210" s="83">
        <f>AA202+AA206-D203-D206</f>
        <v>-464</v>
      </c>
      <c r="E210" s="84"/>
      <c r="F210" s="83">
        <f>Y202+Y206-F203-F206</f>
        <v>83349</v>
      </c>
      <c r="G210" s="84"/>
      <c r="H210" s="83">
        <f>W202+W206-H203-H206</f>
        <v>-73746</v>
      </c>
      <c r="I210" s="84"/>
      <c r="J210" s="83">
        <f>U202+U206-J203-J206</f>
        <v>19641</v>
      </c>
      <c r="K210" s="84"/>
      <c r="L210" s="83">
        <f>S202+S206-L203-L206</f>
        <v>9855</v>
      </c>
      <c r="M210" s="84"/>
      <c r="N210" s="85" t="s">
        <v>80</v>
      </c>
      <c r="O210" s="85" t="s">
        <v>81</v>
      </c>
      <c r="P210" s="85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</row>
    <row r="211" spans="2:29" s="47" customFormat="1" ht="18">
      <c r="B211" s="193" t="s">
        <v>50</v>
      </c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</row>
    <row r="212" spans="2:29" s="47" customFormat="1" ht="21" customHeight="1">
      <c r="B212" s="86" t="s">
        <v>51</v>
      </c>
      <c r="C212" s="86"/>
      <c r="D212" s="87"/>
      <c r="E212" s="88"/>
      <c r="F212" s="88"/>
      <c r="G212" s="88"/>
      <c r="H212" s="88"/>
      <c r="I212" s="88"/>
      <c r="J212" s="88"/>
      <c r="K212" s="88"/>
      <c r="L212" s="89"/>
      <c r="M212" s="88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</row>
    <row r="213" spans="2:29" s="47" customFormat="1" ht="3.75" customHeight="1"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92"/>
      <c r="P213" s="93"/>
      <c r="Q213" s="93"/>
      <c r="R213" s="94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</row>
    <row r="214" spans="2:29" s="47" customFormat="1" ht="12.75">
      <c r="B214" s="95" t="s">
        <v>52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8" t="s">
        <v>6</v>
      </c>
      <c r="O214" s="99"/>
      <c r="P214" s="100" t="s">
        <v>96</v>
      </c>
      <c r="Q214" s="100"/>
      <c r="R214" s="101"/>
      <c r="S214" s="102" t="s">
        <v>53</v>
      </c>
      <c r="T214" s="96"/>
      <c r="U214" s="96"/>
      <c r="V214" s="96"/>
      <c r="W214" s="96"/>
      <c r="X214" s="96"/>
      <c r="Y214" s="96"/>
      <c r="Z214" s="96"/>
      <c r="AA214" s="96"/>
      <c r="AB214" s="96"/>
      <c r="AC214" s="194"/>
    </row>
    <row r="215" spans="2:29" s="47" customFormat="1" ht="2.25" customHeight="1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6"/>
      <c r="O215" s="97"/>
      <c r="P215" s="96"/>
      <c r="Q215" s="96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2:29" s="47" customFormat="1" ht="12.75">
      <c r="B216" s="102" t="s">
        <v>8</v>
      </c>
      <c r="C216" s="103"/>
      <c r="D216" s="104" t="s">
        <v>9</v>
      </c>
      <c r="E216" s="103"/>
      <c r="F216" s="104" t="s">
        <v>10</v>
      </c>
      <c r="G216" s="103"/>
      <c r="H216" s="104" t="s">
        <v>11</v>
      </c>
      <c r="I216" s="105"/>
      <c r="J216" s="104" t="s">
        <v>12</v>
      </c>
      <c r="K216" s="105"/>
      <c r="L216" s="104" t="s">
        <v>13</v>
      </c>
      <c r="M216" s="105"/>
      <c r="N216" s="102"/>
      <c r="O216" s="106"/>
      <c r="P216" s="102" t="s">
        <v>97</v>
      </c>
      <c r="Q216" s="102"/>
      <c r="R216" s="101"/>
      <c r="S216" s="104" t="s">
        <v>13</v>
      </c>
      <c r="T216" s="103"/>
      <c r="U216" s="104" t="s">
        <v>12</v>
      </c>
      <c r="V216" s="103"/>
      <c r="W216" s="104" t="s">
        <v>11</v>
      </c>
      <c r="X216" s="103"/>
      <c r="Y216" s="104" t="s">
        <v>10</v>
      </c>
      <c r="Z216" s="105"/>
      <c r="AA216" s="104" t="s">
        <v>9</v>
      </c>
      <c r="AB216" s="105"/>
      <c r="AC216" s="102" t="s">
        <v>8</v>
      </c>
    </row>
    <row r="217" spans="2:29" s="47" customFormat="1" ht="2.25" customHeight="1">
      <c r="B217" s="106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2"/>
      <c r="O217" s="106"/>
      <c r="P217" s="102"/>
      <c r="Q217" s="102"/>
      <c r="R217" s="65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6"/>
    </row>
    <row r="218" spans="2:29" s="47" customFormat="1" ht="12.75">
      <c r="B218" s="107" t="s">
        <v>14</v>
      </c>
      <c r="C218" s="103"/>
      <c r="D218" s="108" t="s">
        <v>15</v>
      </c>
      <c r="E218" s="109"/>
      <c r="F218" s="108" t="s">
        <v>16</v>
      </c>
      <c r="G218" s="103"/>
      <c r="H218" s="110" t="s">
        <v>17</v>
      </c>
      <c r="I218" s="111"/>
      <c r="J218" s="104" t="s">
        <v>18</v>
      </c>
      <c r="K218" s="111"/>
      <c r="L218" s="104" t="s">
        <v>19</v>
      </c>
      <c r="M218" s="111"/>
      <c r="N218" s="102"/>
      <c r="O218" s="106"/>
      <c r="P218" s="102"/>
      <c r="Q218" s="102"/>
      <c r="R218" s="65"/>
      <c r="S218" s="104" t="s">
        <v>19</v>
      </c>
      <c r="T218" s="103"/>
      <c r="U218" s="104" t="s">
        <v>18</v>
      </c>
      <c r="V218" s="109"/>
      <c r="W218" s="110" t="s">
        <v>17</v>
      </c>
      <c r="X218" s="103"/>
      <c r="Y218" s="108" t="s">
        <v>16</v>
      </c>
      <c r="Z218" s="105"/>
      <c r="AA218" s="108" t="s">
        <v>15</v>
      </c>
      <c r="AB218" s="105"/>
      <c r="AC218" s="107" t="s">
        <v>14</v>
      </c>
    </row>
    <row r="219" spans="2:29" s="47" customFormat="1" ht="12.75">
      <c r="B219" s="112" t="s">
        <v>20</v>
      </c>
      <c r="C219" s="109"/>
      <c r="D219" s="108"/>
      <c r="E219" s="109"/>
      <c r="F219" s="108"/>
      <c r="G219" s="109"/>
      <c r="H219" s="108" t="s">
        <v>21</v>
      </c>
      <c r="I219" s="111"/>
      <c r="J219" s="108" t="s">
        <v>22</v>
      </c>
      <c r="K219" s="111"/>
      <c r="L219" s="108" t="s">
        <v>23</v>
      </c>
      <c r="M219" s="111"/>
      <c r="N219" s="100"/>
      <c r="O219" s="113"/>
      <c r="P219" s="100"/>
      <c r="Q219" s="100"/>
      <c r="R219" s="114"/>
      <c r="S219" s="108" t="s">
        <v>23</v>
      </c>
      <c r="T219" s="109"/>
      <c r="U219" s="108" t="s">
        <v>22</v>
      </c>
      <c r="V219" s="109"/>
      <c r="W219" s="108" t="s">
        <v>21</v>
      </c>
      <c r="X219" s="109"/>
      <c r="Y219" s="108"/>
      <c r="Z219" s="111"/>
      <c r="AA219" s="108"/>
      <c r="AB219" s="111"/>
      <c r="AC219" s="112" t="s">
        <v>20</v>
      </c>
    </row>
    <row r="220" spans="2:29" s="47" customFormat="1" ht="12.75">
      <c r="B220" s="112"/>
      <c r="C220" s="109"/>
      <c r="D220" s="108"/>
      <c r="E220" s="109"/>
      <c r="F220" s="108"/>
      <c r="G220" s="109"/>
      <c r="H220" s="108" t="s">
        <v>24</v>
      </c>
      <c r="I220" s="111"/>
      <c r="J220" s="108"/>
      <c r="K220" s="111"/>
      <c r="L220" s="108" t="s">
        <v>25</v>
      </c>
      <c r="M220" s="111"/>
      <c r="N220" s="100"/>
      <c r="O220" s="113"/>
      <c r="P220" s="100"/>
      <c r="Q220" s="100"/>
      <c r="R220" s="114"/>
      <c r="S220" s="108" t="s">
        <v>25</v>
      </c>
      <c r="T220" s="109"/>
      <c r="U220" s="108"/>
      <c r="V220" s="109"/>
      <c r="W220" s="108" t="s">
        <v>24</v>
      </c>
      <c r="X220" s="109"/>
      <c r="Y220" s="108"/>
      <c r="Z220" s="111"/>
      <c r="AA220" s="108"/>
      <c r="AB220" s="111"/>
      <c r="AC220" s="112"/>
    </row>
    <row r="221" spans="2:29" s="47" customFormat="1" ht="2.25" customHeight="1">
      <c r="B221" s="115"/>
      <c r="C221" s="116"/>
      <c r="D221" s="117"/>
      <c r="E221" s="116"/>
      <c r="F221" s="117"/>
      <c r="G221" s="116"/>
      <c r="H221" s="117"/>
      <c r="I221" s="116"/>
      <c r="J221" s="117"/>
      <c r="K221" s="116"/>
      <c r="L221" s="117"/>
      <c r="M221" s="116"/>
      <c r="N221" s="118"/>
      <c r="O221" s="118"/>
      <c r="P221" s="118"/>
      <c r="Q221" s="118"/>
      <c r="R221" s="118"/>
      <c r="S221" s="115"/>
      <c r="T221" s="116"/>
      <c r="U221" s="117"/>
      <c r="V221" s="116"/>
      <c r="W221" s="117"/>
      <c r="X221" s="116"/>
      <c r="Y221" s="117"/>
      <c r="Z221" s="116"/>
      <c r="AA221" s="117"/>
      <c r="AB221" s="116"/>
      <c r="AC221" s="117"/>
    </row>
    <row r="222" spans="2:29" s="48" customFormat="1" ht="12" customHeight="1">
      <c r="B222" s="129"/>
      <c r="C222" s="128"/>
      <c r="D222" s="129"/>
      <c r="E222" s="123"/>
      <c r="F222" s="129"/>
      <c r="G222" s="123"/>
      <c r="H222" s="129"/>
      <c r="I222" s="123"/>
      <c r="J222" s="129"/>
      <c r="K222" s="123"/>
      <c r="L222" s="129"/>
      <c r="M222" s="123"/>
      <c r="N222" s="130" t="s">
        <v>80</v>
      </c>
      <c r="O222" s="130" t="s">
        <v>81</v>
      </c>
      <c r="P222" s="171"/>
      <c r="Q222" s="129"/>
      <c r="R222" s="128"/>
      <c r="S222" s="129">
        <f>L210</f>
        <v>9855</v>
      </c>
      <c r="T222" s="128"/>
      <c r="U222" s="129">
        <f>J210</f>
        <v>19641</v>
      </c>
      <c r="V222" s="128"/>
      <c r="W222" s="129">
        <f>H210</f>
        <v>-73746</v>
      </c>
      <c r="X222" s="128"/>
      <c r="Y222" s="129">
        <f>F210</f>
        <v>83349</v>
      </c>
      <c r="Z222" s="128"/>
      <c r="AA222" s="129">
        <f>D210</f>
        <v>-464</v>
      </c>
      <c r="AB222" s="128"/>
      <c r="AC222" s="129">
        <f aca="true" t="shared" si="2" ref="AC222:AC230">S222+U222+W222+Y222+AA222</f>
        <v>38635</v>
      </c>
    </row>
    <row r="223" spans="2:29" s="38" customFormat="1" ht="12" customHeight="1"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32" t="s">
        <v>82</v>
      </c>
      <c r="O223" s="132" t="s">
        <v>83</v>
      </c>
      <c r="P223" s="132"/>
      <c r="Q223" s="143"/>
      <c r="R223" s="143"/>
      <c r="S223" s="142">
        <f>SUM(S224:S226)</f>
        <v>8829</v>
      </c>
      <c r="T223" s="142"/>
      <c r="U223" s="142">
        <f>SUM(U224:U226)</f>
        <v>480</v>
      </c>
      <c r="V223" s="142"/>
      <c r="W223" s="142">
        <f>SUM(W224:W226)</f>
        <v>15898</v>
      </c>
      <c r="X223" s="142"/>
      <c r="Y223" s="142">
        <f>SUM(Y224:Y226)</f>
        <v>6529</v>
      </c>
      <c r="Z223" s="142"/>
      <c r="AA223" s="142">
        <f>SUM(AA224:AA226)</f>
        <v>581</v>
      </c>
      <c r="AB223" s="142"/>
      <c r="AC223" s="142">
        <f t="shared" si="2"/>
        <v>32317</v>
      </c>
    </row>
    <row r="224" spans="2:29" s="53" customFormat="1" ht="12" customHeight="1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76" t="s">
        <v>234</v>
      </c>
      <c r="O224" s="176"/>
      <c r="P224" s="175" t="s">
        <v>235</v>
      </c>
      <c r="Q224" s="138"/>
      <c r="R224" s="138"/>
      <c r="S224" s="137">
        <v>0</v>
      </c>
      <c r="T224" s="137"/>
      <c r="U224" s="137">
        <v>0</v>
      </c>
      <c r="V224" s="137"/>
      <c r="W224" s="137">
        <v>4318</v>
      </c>
      <c r="X224" s="137"/>
      <c r="Y224" s="137">
        <v>0</v>
      </c>
      <c r="Z224" s="137"/>
      <c r="AA224" s="137">
        <v>0</v>
      </c>
      <c r="AB224" s="137"/>
      <c r="AC224" s="137">
        <f t="shared" si="2"/>
        <v>4318</v>
      </c>
    </row>
    <row r="225" spans="2:29" s="53" customFormat="1" ht="12" customHeight="1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76" t="s">
        <v>236</v>
      </c>
      <c r="O225" s="176"/>
      <c r="P225" s="176" t="s">
        <v>237</v>
      </c>
      <c r="Q225" s="138"/>
      <c r="R225" s="138"/>
      <c r="S225" s="137">
        <v>6242</v>
      </c>
      <c r="T225" s="137"/>
      <c r="U225" s="137">
        <v>0</v>
      </c>
      <c r="V225" s="137"/>
      <c r="W225" s="137">
        <v>4333</v>
      </c>
      <c r="X225" s="137"/>
      <c r="Y225" s="137">
        <v>4184</v>
      </c>
      <c r="Z225" s="137"/>
      <c r="AA225" s="137">
        <v>376</v>
      </c>
      <c r="AB225" s="137"/>
      <c r="AC225" s="137">
        <f t="shared" si="2"/>
        <v>15135</v>
      </c>
    </row>
    <row r="226" spans="2:29" s="51" customFormat="1" ht="12" customHeight="1">
      <c r="B226" s="140"/>
      <c r="C226" s="70"/>
      <c r="D226" s="140"/>
      <c r="E226" s="68"/>
      <c r="F226" s="140"/>
      <c r="G226" s="68"/>
      <c r="H226" s="140"/>
      <c r="I226" s="68"/>
      <c r="J226" s="140"/>
      <c r="K226" s="68"/>
      <c r="L226" s="140"/>
      <c r="M226" s="68"/>
      <c r="N226" s="141" t="s">
        <v>238</v>
      </c>
      <c r="O226" s="141"/>
      <c r="P226" s="141" t="s">
        <v>248</v>
      </c>
      <c r="Q226" s="140"/>
      <c r="R226" s="70"/>
      <c r="S226" s="140">
        <v>2587</v>
      </c>
      <c r="T226" s="70"/>
      <c r="U226" s="140">
        <v>480</v>
      </c>
      <c r="V226" s="70"/>
      <c r="W226" s="140">
        <v>7247</v>
      </c>
      <c r="X226" s="70"/>
      <c r="Y226" s="140">
        <v>2345</v>
      </c>
      <c r="Z226" s="70"/>
      <c r="AA226" s="140">
        <v>205</v>
      </c>
      <c r="AB226" s="70"/>
      <c r="AC226" s="140">
        <f t="shared" si="2"/>
        <v>12864</v>
      </c>
    </row>
    <row r="227" spans="2:60" s="58" customFormat="1" ht="12" customHeight="1"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32" t="s">
        <v>82</v>
      </c>
      <c r="O227" s="132" t="s">
        <v>84</v>
      </c>
      <c r="P227" s="132"/>
      <c r="Q227" s="143"/>
      <c r="R227" s="143"/>
      <c r="S227" s="142">
        <f>SUM(S228:S230)</f>
        <v>4880</v>
      </c>
      <c r="T227" s="142"/>
      <c r="U227" s="142">
        <f>SUM(U228:U230)</f>
        <v>-1537</v>
      </c>
      <c r="V227" s="142"/>
      <c r="W227" s="142">
        <f>SUM(W228:W230)</f>
        <v>-29613</v>
      </c>
      <c r="X227" s="142"/>
      <c r="Y227" s="142">
        <f>SUM(Y228:Y230)</f>
        <v>-1303</v>
      </c>
      <c r="Z227" s="142"/>
      <c r="AA227" s="142">
        <f>SUM(AA228:AA230)</f>
        <v>-6</v>
      </c>
      <c r="AB227" s="142"/>
      <c r="AC227" s="142">
        <f t="shared" si="2"/>
        <v>-27579</v>
      </c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</row>
    <row r="228" spans="2:60" s="42" customFormat="1" ht="12" customHeight="1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76" t="s">
        <v>234</v>
      </c>
      <c r="O228" s="175"/>
      <c r="P228" s="176" t="s">
        <v>235</v>
      </c>
      <c r="Q228" s="138"/>
      <c r="R228" s="138"/>
      <c r="S228" s="137">
        <v>-722</v>
      </c>
      <c r="T228" s="137"/>
      <c r="U228" s="137">
        <v>0</v>
      </c>
      <c r="V228" s="137"/>
      <c r="W228" s="137">
        <v>0</v>
      </c>
      <c r="X228" s="137"/>
      <c r="Y228" s="137">
        <v>-3596</v>
      </c>
      <c r="Z228" s="137"/>
      <c r="AA228" s="137">
        <v>0</v>
      </c>
      <c r="AB228" s="137"/>
      <c r="AC228" s="137">
        <f t="shared" si="2"/>
        <v>-4318</v>
      </c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</row>
    <row r="229" spans="2:29" s="59" customFormat="1" ht="12" customHeight="1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76" t="s">
        <v>236</v>
      </c>
      <c r="O229" s="176"/>
      <c r="P229" s="176" t="s">
        <v>237</v>
      </c>
      <c r="Q229" s="138"/>
      <c r="R229" s="138"/>
      <c r="S229" s="137">
        <v>0</v>
      </c>
      <c r="T229" s="137"/>
      <c r="U229" s="137">
        <v>0</v>
      </c>
      <c r="V229" s="137"/>
      <c r="W229" s="137">
        <v>-11106</v>
      </c>
      <c r="X229" s="137"/>
      <c r="Y229" s="137">
        <v>0</v>
      </c>
      <c r="Z229" s="137"/>
      <c r="AA229" s="137">
        <v>0</v>
      </c>
      <c r="AB229" s="137"/>
      <c r="AC229" s="137">
        <f t="shared" si="2"/>
        <v>-11106</v>
      </c>
    </row>
    <row r="230" spans="2:29" s="51" customFormat="1" ht="12" customHeight="1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76" t="s">
        <v>238</v>
      </c>
      <c r="O230" s="176"/>
      <c r="P230" s="176" t="s">
        <v>248</v>
      </c>
      <c r="Q230" s="138"/>
      <c r="R230" s="138"/>
      <c r="S230" s="137">
        <v>5602</v>
      </c>
      <c r="T230" s="137"/>
      <c r="U230" s="137">
        <v>-1537</v>
      </c>
      <c r="V230" s="137"/>
      <c r="W230" s="137">
        <v>-18507</v>
      </c>
      <c r="X230" s="137"/>
      <c r="Y230" s="137">
        <v>2293</v>
      </c>
      <c r="Z230" s="137"/>
      <c r="AA230" s="137">
        <v>-6</v>
      </c>
      <c r="AB230" s="137"/>
      <c r="AC230" s="137">
        <f t="shared" si="2"/>
        <v>-12155</v>
      </c>
    </row>
    <row r="231" spans="2:29" s="47" customFormat="1" ht="12" customHeight="1">
      <c r="B231" s="158">
        <f>D231+F231+H231+J231+L231</f>
        <v>43373</v>
      </c>
      <c r="C231" s="158"/>
      <c r="D231" s="158">
        <f>AA222+AA223+AA227</f>
        <v>111</v>
      </c>
      <c r="E231" s="158"/>
      <c r="F231" s="158">
        <f>Y222+Y223+Y227</f>
        <v>88575</v>
      </c>
      <c r="G231" s="158"/>
      <c r="H231" s="158">
        <f>W222+W223+W227</f>
        <v>-87461</v>
      </c>
      <c r="I231" s="158"/>
      <c r="J231" s="158">
        <f>U222+U223+U227</f>
        <v>18584</v>
      </c>
      <c r="K231" s="158"/>
      <c r="L231" s="158">
        <f>S222+S223+S227</f>
        <v>23564</v>
      </c>
      <c r="M231" s="158"/>
      <c r="N231" s="186" t="s">
        <v>85</v>
      </c>
      <c r="O231" s="186" t="s">
        <v>239</v>
      </c>
      <c r="P231" s="186"/>
      <c r="Q231" s="143"/>
      <c r="R231" s="143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</row>
    <row r="232" spans="2:29" s="47" customFormat="1" ht="12" customHeight="1"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95"/>
      <c r="O232" s="195" t="s">
        <v>240</v>
      </c>
      <c r="P232" s="195"/>
      <c r="Q232" s="143"/>
      <c r="R232" s="143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</row>
    <row r="233" spans="2:60" s="46" customFormat="1" ht="12" customHeight="1" thickBot="1">
      <c r="B233" s="83"/>
      <c r="C233" s="84"/>
      <c r="D233" s="83"/>
      <c r="E233" s="84"/>
      <c r="F233" s="83"/>
      <c r="G233" s="84"/>
      <c r="H233" s="83"/>
      <c r="I233" s="84"/>
      <c r="J233" s="83"/>
      <c r="K233" s="84"/>
      <c r="L233" s="83"/>
      <c r="M233" s="84"/>
      <c r="N233" s="85"/>
      <c r="O233" s="85" t="s">
        <v>241</v>
      </c>
      <c r="P233" s="85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</row>
    <row r="234" spans="2:29" s="47" customFormat="1" ht="21" customHeight="1">
      <c r="B234" s="86" t="s">
        <v>54</v>
      </c>
      <c r="C234" s="86"/>
      <c r="D234" s="87"/>
      <c r="E234" s="88"/>
      <c r="F234" s="88"/>
      <c r="G234" s="88"/>
      <c r="H234" s="88"/>
      <c r="I234" s="88"/>
      <c r="J234" s="88"/>
      <c r="K234" s="88"/>
      <c r="L234" s="89"/>
      <c r="M234" s="88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</row>
    <row r="235" spans="2:29" s="47" customFormat="1" ht="3.75" customHeight="1"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1"/>
      <c r="O235" s="92"/>
      <c r="P235" s="93"/>
      <c r="Q235" s="93"/>
      <c r="R235" s="94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</row>
    <row r="236" spans="2:29" s="47" customFormat="1" ht="12.75">
      <c r="B236" s="95" t="s">
        <v>52</v>
      </c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8" t="s">
        <v>6</v>
      </c>
      <c r="O236" s="99"/>
      <c r="P236" s="100" t="s">
        <v>96</v>
      </c>
      <c r="Q236" s="100"/>
      <c r="R236" s="101"/>
      <c r="S236" s="102" t="s">
        <v>53</v>
      </c>
      <c r="T236" s="96"/>
      <c r="U236" s="96"/>
      <c r="V236" s="96"/>
      <c r="W236" s="96"/>
      <c r="X236" s="96"/>
      <c r="Y236" s="96"/>
      <c r="Z236" s="96"/>
      <c r="AA236" s="96"/>
      <c r="AB236" s="96"/>
      <c r="AC236" s="194"/>
    </row>
    <row r="237" spans="2:29" s="47" customFormat="1" ht="2.25" customHeight="1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6"/>
      <c r="O237" s="97"/>
      <c r="P237" s="96"/>
      <c r="Q237" s="96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</row>
    <row r="238" spans="2:29" s="47" customFormat="1" ht="12.75">
      <c r="B238" s="102" t="s">
        <v>8</v>
      </c>
      <c r="C238" s="103"/>
      <c r="D238" s="104" t="s">
        <v>9</v>
      </c>
      <c r="E238" s="103"/>
      <c r="F238" s="104" t="s">
        <v>10</v>
      </c>
      <c r="G238" s="103"/>
      <c r="H238" s="104" t="s">
        <v>11</v>
      </c>
      <c r="I238" s="105"/>
      <c r="J238" s="104" t="s">
        <v>12</v>
      </c>
      <c r="K238" s="105"/>
      <c r="L238" s="104" t="s">
        <v>13</v>
      </c>
      <c r="M238" s="105"/>
      <c r="N238" s="102"/>
      <c r="O238" s="106"/>
      <c r="P238" s="102" t="s">
        <v>97</v>
      </c>
      <c r="Q238" s="102"/>
      <c r="R238" s="101"/>
      <c r="S238" s="104" t="s">
        <v>13</v>
      </c>
      <c r="T238" s="103"/>
      <c r="U238" s="104" t="s">
        <v>12</v>
      </c>
      <c r="V238" s="103"/>
      <c r="W238" s="104" t="s">
        <v>11</v>
      </c>
      <c r="X238" s="103"/>
      <c r="Y238" s="104" t="s">
        <v>10</v>
      </c>
      <c r="Z238" s="105"/>
      <c r="AA238" s="104" t="s">
        <v>9</v>
      </c>
      <c r="AB238" s="105"/>
      <c r="AC238" s="102" t="s">
        <v>8</v>
      </c>
    </row>
    <row r="239" spans="2:29" s="47" customFormat="1" ht="2.25" customHeight="1">
      <c r="B239" s="106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2"/>
      <c r="O239" s="106"/>
      <c r="P239" s="102"/>
      <c r="Q239" s="102"/>
      <c r="R239" s="65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6"/>
    </row>
    <row r="240" spans="2:29" s="47" customFormat="1" ht="12.75">
      <c r="B240" s="107" t="s">
        <v>14</v>
      </c>
      <c r="C240" s="103"/>
      <c r="D240" s="108" t="s">
        <v>15</v>
      </c>
      <c r="E240" s="109"/>
      <c r="F240" s="108" t="s">
        <v>16</v>
      </c>
      <c r="G240" s="103"/>
      <c r="H240" s="110" t="s">
        <v>17</v>
      </c>
      <c r="I240" s="111"/>
      <c r="J240" s="104" t="s">
        <v>18</v>
      </c>
      <c r="K240" s="111"/>
      <c r="L240" s="104" t="s">
        <v>19</v>
      </c>
      <c r="M240" s="111"/>
      <c r="N240" s="102"/>
      <c r="O240" s="106"/>
      <c r="P240" s="102"/>
      <c r="Q240" s="102"/>
      <c r="R240" s="65"/>
      <c r="S240" s="104" t="s">
        <v>19</v>
      </c>
      <c r="T240" s="103"/>
      <c r="U240" s="104" t="s">
        <v>18</v>
      </c>
      <c r="V240" s="109"/>
      <c r="W240" s="110" t="s">
        <v>17</v>
      </c>
      <c r="X240" s="103"/>
      <c r="Y240" s="108" t="s">
        <v>16</v>
      </c>
      <c r="Z240" s="105"/>
      <c r="AA240" s="108" t="s">
        <v>15</v>
      </c>
      <c r="AB240" s="105"/>
      <c r="AC240" s="107" t="s">
        <v>14</v>
      </c>
    </row>
    <row r="241" spans="2:29" s="47" customFormat="1" ht="12.75">
      <c r="B241" s="112" t="s">
        <v>20</v>
      </c>
      <c r="C241" s="109"/>
      <c r="D241" s="108"/>
      <c r="E241" s="109"/>
      <c r="F241" s="108"/>
      <c r="G241" s="109"/>
      <c r="H241" s="108" t="s">
        <v>21</v>
      </c>
      <c r="I241" s="111"/>
      <c r="J241" s="108" t="s">
        <v>22</v>
      </c>
      <c r="K241" s="111"/>
      <c r="L241" s="108" t="s">
        <v>23</v>
      </c>
      <c r="M241" s="111"/>
      <c r="N241" s="100"/>
      <c r="O241" s="113"/>
      <c r="P241" s="100"/>
      <c r="Q241" s="100"/>
      <c r="R241" s="114"/>
      <c r="S241" s="108" t="s">
        <v>23</v>
      </c>
      <c r="T241" s="109"/>
      <c r="U241" s="108" t="s">
        <v>22</v>
      </c>
      <c r="V241" s="109"/>
      <c r="W241" s="108" t="s">
        <v>21</v>
      </c>
      <c r="X241" s="109"/>
      <c r="Y241" s="108"/>
      <c r="Z241" s="111"/>
      <c r="AA241" s="108"/>
      <c r="AB241" s="111"/>
      <c r="AC241" s="112" t="s">
        <v>20</v>
      </c>
    </row>
    <row r="242" spans="2:29" s="47" customFormat="1" ht="12.75">
      <c r="B242" s="112"/>
      <c r="C242" s="109"/>
      <c r="D242" s="108"/>
      <c r="E242" s="109"/>
      <c r="F242" s="108"/>
      <c r="G242" s="109"/>
      <c r="H242" s="108" t="s">
        <v>24</v>
      </c>
      <c r="I242" s="111"/>
      <c r="J242" s="108"/>
      <c r="K242" s="111"/>
      <c r="L242" s="108" t="s">
        <v>25</v>
      </c>
      <c r="M242" s="111"/>
      <c r="N242" s="100"/>
      <c r="O242" s="113"/>
      <c r="P242" s="100"/>
      <c r="Q242" s="100"/>
      <c r="R242" s="114"/>
      <c r="S242" s="108" t="s">
        <v>25</v>
      </c>
      <c r="T242" s="109"/>
      <c r="U242" s="108"/>
      <c r="V242" s="109"/>
      <c r="W242" s="108" t="s">
        <v>24</v>
      </c>
      <c r="X242" s="109"/>
      <c r="Y242" s="108"/>
      <c r="Z242" s="111"/>
      <c r="AA242" s="108"/>
      <c r="AB242" s="111"/>
      <c r="AC242" s="112"/>
    </row>
    <row r="243" spans="2:29" s="47" customFormat="1" ht="2.25" customHeight="1">
      <c r="B243" s="115"/>
      <c r="C243" s="116"/>
      <c r="D243" s="117"/>
      <c r="E243" s="116"/>
      <c r="F243" s="117"/>
      <c r="G243" s="116"/>
      <c r="H243" s="117"/>
      <c r="I243" s="116"/>
      <c r="J243" s="117"/>
      <c r="K243" s="116"/>
      <c r="L243" s="117"/>
      <c r="M243" s="116"/>
      <c r="N243" s="118"/>
      <c r="O243" s="118"/>
      <c r="P243" s="118"/>
      <c r="Q243" s="118"/>
      <c r="R243" s="118"/>
      <c r="S243" s="115"/>
      <c r="T243" s="116"/>
      <c r="U243" s="117"/>
      <c r="V243" s="116"/>
      <c r="W243" s="117"/>
      <c r="X243" s="116"/>
      <c r="Y243" s="117"/>
      <c r="Z243" s="116"/>
      <c r="AA243" s="117"/>
      <c r="AB243" s="116"/>
      <c r="AC243" s="117"/>
    </row>
    <row r="244" spans="2:29" s="60" customFormat="1" ht="12" customHeight="1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89" t="s">
        <v>85</v>
      </c>
      <c r="O244" s="168" t="s">
        <v>239</v>
      </c>
      <c r="P244" s="168"/>
      <c r="Q244" s="197"/>
      <c r="R244" s="196"/>
      <c r="S244" s="170">
        <f>L231</f>
        <v>23564</v>
      </c>
      <c r="T244" s="170"/>
      <c r="U244" s="170">
        <f>J231</f>
        <v>18584</v>
      </c>
      <c r="V244" s="170"/>
      <c r="W244" s="170">
        <f>H231</f>
        <v>-87461</v>
      </c>
      <c r="X244" s="170"/>
      <c r="Y244" s="170">
        <f>F231</f>
        <v>88575</v>
      </c>
      <c r="Z244" s="170"/>
      <c r="AA244" s="170">
        <f>D231</f>
        <v>111</v>
      </c>
      <c r="AB244" s="170"/>
      <c r="AC244" s="170">
        <f>S244+U244+W244+Y244+AA244</f>
        <v>43373</v>
      </c>
    </row>
    <row r="245" spans="2:29" ht="12" customHeight="1"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98"/>
      <c r="O245" s="199" t="s">
        <v>240</v>
      </c>
      <c r="P245" s="199"/>
      <c r="Q245" s="143"/>
      <c r="R245" s="143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</row>
    <row r="246" spans="2:29" s="48" customFormat="1" ht="12" customHeight="1">
      <c r="B246" s="129"/>
      <c r="C246" s="128"/>
      <c r="D246" s="129"/>
      <c r="E246" s="123"/>
      <c r="F246" s="129"/>
      <c r="G246" s="123"/>
      <c r="H246" s="129"/>
      <c r="I246" s="123"/>
      <c r="J246" s="129"/>
      <c r="K246" s="123"/>
      <c r="L246" s="129"/>
      <c r="M246" s="123"/>
      <c r="N246" s="130"/>
      <c r="O246" s="130" t="s">
        <v>241</v>
      </c>
      <c r="P246" s="130"/>
      <c r="Q246" s="129"/>
      <c r="R246" s="128"/>
      <c r="S246" s="129"/>
      <c r="T246" s="128"/>
      <c r="U246" s="129"/>
      <c r="V246" s="128"/>
      <c r="W246" s="129"/>
      <c r="X246" s="128"/>
      <c r="Y246" s="129"/>
      <c r="Z246" s="128"/>
      <c r="AA246" s="129"/>
      <c r="AB246" s="128"/>
      <c r="AC246" s="129"/>
    </row>
    <row r="247" spans="2:29" s="61" customFormat="1" ht="12" customHeight="1">
      <c r="B247" s="200">
        <f>D247+F247+H247+J247+L247</f>
        <v>251575</v>
      </c>
      <c r="C247" s="190"/>
      <c r="D247" s="200">
        <f>D248+D250</f>
        <v>676</v>
      </c>
      <c r="E247" s="191"/>
      <c r="F247" s="200">
        <f>F248+F250</f>
        <v>66205</v>
      </c>
      <c r="G247" s="191"/>
      <c r="H247" s="200">
        <f>H248+H250</f>
        <v>46763</v>
      </c>
      <c r="I247" s="191"/>
      <c r="J247" s="200">
        <f>J248+J250</f>
        <v>10176</v>
      </c>
      <c r="K247" s="191"/>
      <c r="L247" s="200">
        <f>L248+L250</f>
        <v>127755</v>
      </c>
      <c r="M247" s="191"/>
      <c r="N247" s="201" t="s">
        <v>252</v>
      </c>
      <c r="O247" s="201" t="s">
        <v>253</v>
      </c>
      <c r="P247" s="202"/>
      <c r="Q247" s="200"/>
      <c r="R247" s="190"/>
      <c r="S247" s="200"/>
      <c r="T247" s="190"/>
      <c r="U247" s="200"/>
      <c r="V247" s="190"/>
      <c r="W247" s="200"/>
      <c r="X247" s="190"/>
      <c r="Y247" s="200"/>
      <c r="Z247" s="190"/>
      <c r="AA247" s="200"/>
      <c r="AB247" s="190"/>
      <c r="AC247" s="200"/>
    </row>
    <row r="248" spans="2:29" s="42" customFormat="1" ht="12" customHeight="1">
      <c r="B248" s="137">
        <f>D248+F248+H248+J248+L248</f>
        <v>247396</v>
      </c>
      <c r="C248" s="137"/>
      <c r="D248" s="137">
        <v>676</v>
      </c>
      <c r="E248" s="137"/>
      <c r="F248" s="137">
        <v>65550</v>
      </c>
      <c r="G248" s="137"/>
      <c r="H248" s="137">
        <v>46763</v>
      </c>
      <c r="I248" s="137"/>
      <c r="J248" s="137">
        <v>10176</v>
      </c>
      <c r="K248" s="137"/>
      <c r="L248" s="137">
        <v>124231</v>
      </c>
      <c r="M248" s="137"/>
      <c r="N248" s="139" t="s">
        <v>86</v>
      </c>
      <c r="O248" s="139"/>
      <c r="P248" s="139" t="s">
        <v>87</v>
      </c>
      <c r="Q248" s="138"/>
      <c r="R248" s="138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</row>
    <row r="249" spans="2:29" s="37" customFormat="1" ht="12" customHeight="1">
      <c r="B249" s="142">
        <f>D249+F249+H249+J249+L249</f>
        <v>-163084</v>
      </c>
      <c r="C249" s="142"/>
      <c r="D249" s="142">
        <v>-527</v>
      </c>
      <c r="E249" s="142"/>
      <c r="F249" s="142">
        <v>-45212</v>
      </c>
      <c r="G249" s="142"/>
      <c r="H249" s="142">
        <v>-18508</v>
      </c>
      <c r="I249" s="142"/>
      <c r="J249" s="142">
        <v>-5507</v>
      </c>
      <c r="K249" s="142"/>
      <c r="L249" s="142">
        <v>-93330</v>
      </c>
      <c r="M249" s="142"/>
      <c r="N249" s="172" t="s">
        <v>32</v>
      </c>
      <c r="O249" s="172" t="s">
        <v>33</v>
      </c>
      <c r="P249" s="172"/>
      <c r="Q249" s="143"/>
      <c r="R249" s="143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</row>
    <row r="250" spans="2:29" s="42" customFormat="1" ht="12" customHeight="1">
      <c r="B250" s="137">
        <f>D250+F250+H250+J250+L250</f>
        <v>4179</v>
      </c>
      <c r="C250" s="137"/>
      <c r="D250" s="137">
        <v>0</v>
      </c>
      <c r="E250" s="137"/>
      <c r="F250" s="137">
        <v>655</v>
      </c>
      <c r="G250" s="137"/>
      <c r="H250" s="137">
        <v>0</v>
      </c>
      <c r="I250" s="137"/>
      <c r="J250" s="137">
        <v>0</v>
      </c>
      <c r="K250" s="137"/>
      <c r="L250" s="137">
        <v>3524</v>
      </c>
      <c r="M250" s="137"/>
      <c r="N250" s="211" t="s">
        <v>261</v>
      </c>
      <c r="O250" s="211"/>
      <c r="P250" s="212" t="s">
        <v>262</v>
      </c>
      <c r="Q250" s="138"/>
      <c r="R250" s="138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</row>
    <row r="251" spans="2:29" s="39" customFormat="1" ht="12" customHeight="1">
      <c r="B251" s="142">
        <f>D251+F251+H251+J251+L251</f>
        <v>415</v>
      </c>
      <c r="C251" s="142"/>
      <c r="D251" s="142">
        <v>0</v>
      </c>
      <c r="E251" s="142"/>
      <c r="F251" s="142">
        <v>-1448</v>
      </c>
      <c r="G251" s="142"/>
      <c r="H251" s="142">
        <v>1382</v>
      </c>
      <c r="I251" s="142"/>
      <c r="J251" s="142">
        <v>0</v>
      </c>
      <c r="K251" s="142"/>
      <c r="L251" s="142">
        <v>481</v>
      </c>
      <c r="M251" s="142"/>
      <c r="N251" s="172" t="s">
        <v>88</v>
      </c>
      <c r="O251" s="172" t="s">
        <v>242</v>
      </c>
      <c r="P251" s="172"/>
      <c r="Q251" s="143"/>
      <c r="R251" s="143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</row>
    <row r="252" spans="2:29" s="39" customFormat="1" ht="12" customHeight="1"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73"/>
      <c r="O252" s="203" t="s">
        <v>243</v>
      </c>
      <c r="P252" s="203"/>
      <c r="Q252" s="143"/>
      <c r="R252" s="143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</row>
    <row r="253" spans="2:29" s="40" customFormat="1" ht="12" customHeight="1"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73"/>
      <c r="O253" s="203" t="s">
        <v>244</v>
      </c>
      <c r="P253" s="203"/>
      <c r="Q253" s="143"/>
      <c r="R253" s="143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</row>
    <row r="254" spans="2:60" s="44" customFormat="1" ht="12" customHeight="1">
      <c r="B254" s="152">
        <f>D254+F254+H254+J254+L254</f>
        <v>-45533</v>
      </c>
      <c r="C254" s="152"/>
      <c r="D254" s="152">
        <f>AA244-D247-D249-D251</f>
        <v>-38</v>
      </c>
      <c r="E254" s="152"/>
      <c r="F254" s="152">
        <f>Y244-F247-F249-F251</f>
        <v>69030</v>
      </c>
      <c r="G254" s="152"/>
      <c r="H254" s="152">
        <f>W244-H247-H249-H251</f>
        <v>-117098</v>
      </c>
      <c r="I254" s="152"/>
      <c r="J254" s="152">
        <f>U244-J247-J249-J251</f>
        <v>13915</v>
      </c>
      <c r="K254" s="152"/>
      <c r="L254" s="152">
        <f>S244-L247-L249-L251</f>
        <v>-11342</v>
      </c>
      <c r="M254" s="152"/>
      <c r="N254" s="181" t="s">
        <v>89</v>
      </c>
      <c r="O254" s="181" t="s">
        <v>245</v>
      </c>
      <c r="P254" s="181"/>
      <c r="Q254" s="153"/>
      <c r="R254" s="153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</row>
    <row r="255" spans="2:60" s="44" customFormat="1" ht="12" customHeight="1" thickBot="1">
      <c r="B255" s="204"/>
      <c r="C255" s="205"/>
      <c r="D255" s="204"/>
      <c r="E255" s="205"/>
      <c r="F255" s="204"/>
      <c r="G255" s="205"/>
      <c r="H255" s="204"/>
      <c r="I255" s="205"/>
      <c r="J255" s="204"/>
      <c r="K255" s="205"/>
      <c r="L255" s="204"/>
      <c r="M255" s="205"/>
      <c r="N255" s="206"/>
      <c r="O255" s="206" t="s">
        <v>246</v>
      </c>
      <c r="P255" s="206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</row>
    <row r="256" spans="2:60" s="37" customFormat="1" ht="12" customHeight="1">
      <c r="B256" s="20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</row>
    <row r="257" spans="2:60" s="37" customFormat="1" ht="12" customHeight="1">
      <c r="B257" s="209" t="s">
        <v>287</v>
      </c>
      <c r="C257" s="210" t="str">
        <f>IF(B257="(P)","Estimación provisional",IF(B257="(A)","Estimación avance",""))</f>
        <v>Estimación provisional</v>
      </c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</row>
    <row r="258" spans="2:60" s="58" customFormat="1" ht="12" customHeight="1"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</row>
    <row r="259" spans="2:60" s="37" customFormat="1" ht="12" customHeight="1"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</row>
    <row r="260" spans="2:29" ht="12" customHeight="1"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</row>
    <row r="261" spans="2:29" s="47" customFormat="1" ht="12" customHeight="1"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</row>
    <row r="262" spans="2:29" s="47" customFormat="1" ht="12" customHeight="1"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</row>
    <row r="263" spans="2:29" s="47" customFormat="1" ht="12" customHeight="1"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</row>
    <row r="264" spans="2:29" s="47" customFormat="1" ht="12" customHeight="1"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</row>
    <row r="265" spans="2:29" s="47" customFormat="1" ht="12" customHeight="1"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</row>
    <row r="266" spans="2:29" s="47" customFormat="1" ht="12" customHeight="1"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</row>
    <row r="267" spans="2:29" s="47" customFormat="1" ht="12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</row>
    <row r="268" spans="2:29" s="47" customFormat="1" ht="12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</row>
    <row r="269" spans="2:29" s="47" customFormat="1" ht="12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</row>
    <row r="270" spans="2:29" s="47" customFormat="1" ht="12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</row>
    <row r="271" spans="2:29" s="47" customFormat="1" ht="12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</row>
    <row r="272" spans="2:29" s="47" customFormat="1" ht="12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</row>
    <row r="273" spans="2:60" s="58" customFormat="1" ht="12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</row>
    <row r="275" spans="2:60" s="37" customFormat="1" ht="12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</row>
  </sheetData>
  <sheetProtection/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9" min="1" max="28" man="1"/>
    <brk id="69" min="1" max="28" man="1"/>
    <brk id="108" min="1" max="28" man="1"/>
    <brk id="146" min="1" max="28" man="1"/>
    <brk id="190" min="1" max="28" man="1"/>
    <brk id="233" min="1" max="2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BJ275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28125" style="33" customWidth="1"/>
    <col min="2" max="2" width="9.8515625" style="52" customWidth="1"/>
    <col min="3" max="3" width="0.5625" style="52" customWidth="1"/>
    <col min="4" max="4" width="6.8515625" style="52" customWidth="1"/>
    <col min="5" max="5" width="0.5625" style="52" customWidth="1"/>
    <col min="6" max="6" width="8.421875" style="52" customWidth="1"/>
    <col min="7" max="7" width="0.5625" style="52" customWidth="1"/>
    <col min="8" max="8" width="8.28125" style="52" customWidth="1"/>
    <col min="9" max="9" width="0.5625" style="52" customWidth="1"/>
    <col min="10" max="10" width="8.8515625" style="52" customWidth="1"/>
    <col min="11" max="11" width="0.5625" style="52" customWidth="1"/>
    <col min="12" max="12" width="8.57421875" style="52" customWidth="1"/>
    <col min="13" max="13" width="0.5625" style="52" customWidth="1"/>
    <col min="14" max="14" width="9.7109375" style="52" bestFit="1" customWidth="1"/>
    <col min="15" max="15" width="0.5625" style="52" customWidth="1"/>
    <col min="16" max="16" width="3.57421875" style="52" customWidth="1"/>
    <col min="17" max="17" width="22.28125" style="52" customWidth="1"/>
    <col min="18" max="18" width="0.5625" style="52" customWidth="1"/>
    <col min="19" max="19" width="9.140625" style="52" bestFit="1" customWidth="1"/>
    <col min="20" max="20" width="0.5625" style="52" customWidth="1"/>
    <col min="21" max="21" width="10.00390625" style="52" bestFit="1" customWidth="1"/>
    <col min="22" max="22" width="0.5625" style="52" customWidth="1"/>
    <col min="23" max="23" width="8.57421875" style="52" bestFit="1" customWidth="1"/>
    <col min="24" max="24" width="0.5625" style="52" customWidth="1"/>
    <col min="25" max="25" width="7.140625" style="52" bestFit="1" customWidth="1"/>
    <col min="26" max="26" width="0.42578125" style="52" customWidth="1"/>
    <col min="27" max="27" width="6.140625" style="52" bestFit="1" customWidth="1"/>
    <col min="28" max="28" width="0.42578125" style="52" customWidth="1"/>
    <col min="29" max="29" width="10.140625" style="52" bestFit="1" customWidth="1"/>
    <col min="30" max="16384" width="11.421875" style="33" customWidth="1"/>
  </cols>
  <sheetData>
    <row r="2" spans="2:62" ht="24.75" customHeight="1">
      <c r="B2" s="21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219" t="s">
        <v>247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1" t="s">
        <v>289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32" t="s">
        <v>255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29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2:29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2:29" ht="17.25" customHeight="1">
      <c r="B8" s="35" t="s">
        <v>98</v>
      </c>
      <c r="C8" s="35"/>
      <c r="D8" s="28"/>
      <c r="E8" s="13"/>
      <c r="F8" s="13"/>
      <c r="G8" s="13"/>
      <c r="H8" s="13"/>
      <c r="I8" s="13"/>
      <c r="J8" s="13"/>
      <c r="K8" s="13"/>
      <c r="L8" s="30"/>
      <c r="M8" s="13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2:29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1"/>
      <c r="P9" s="36"/>
      <c r="Q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s="37" customFormat="1" ht="12" customHeight="1">
      <c r="B10" s="19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6</v>
      </c>
      <c r="O10" s="12"/>
      <c r="P10" s="18" t="s">
        <v>96</v>
      </c>
      <c r="Q10" s="18"/>
      <c r="S10" s="19" t="s">
        <v>35</v>
      </c>
      <c r="T10" s="20"/>
      <c r="U10" s="20"/>
      <c r="V10" s="20"/>
      <c r="W10" s="20"/>
      <c r="X10" s="20"/>
      <c r="Y10" s="20"/>
      <c r="Z10" s="20"/>
      <c r="AA10" s="20"/>
      <c r="AB10" s="20"/>
      <c r="AC10" s="19"/>
    </row>
    <row r="11" spans="2:17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  <c r="O11" s="2"/>
      <c r="P11" s="20"/>
      <c r="Q11" s="20"/>
    </row>
    <row r="12" spans="2:29" s="37" customFormat="1" ht="11.25">
      <c r="B12" s="10" t="s">
        <v>8</v>
      </c>
      <c r="C12" s="3"/>
      <c r="D12" s="9" t="s">
        <v>9</v>
      </c>
      <c r="E12" s="3"/>
      <c r="F12" s="9" t="s">
        <v>10</v>
      </c>
      <c r="G12" s="3"/>
      <c r="H12" s="9" t="s">
        <v>11</v>
      </c>
      <c r="I12" s="5"/>
      <c r="J12" s="9" t="s">
        <v>12</v>
      </c>
      <c r="K12" s="5"/>
      <c r="L12" s="9" t="s">
        <v>13</v>
      </c>
      <c r="M12" s="5"/>
      <c r="N12" s="10"/>
      <c r="O12" s="22"/>
      <c r="P12" s="10" t="s">
        <v>97</v>
      </c>
      <c r="Q12" s="10"/>
      <c r="S12" s="9" t="s">
        <v>13</v>
      </c>
      <c r="T12" s="3"/>
      <c r="U12" s="9" t="s">
        <v>12</v>
      </c>
      <c r="V12" s="3"/>
      <c r="W12" s="9" t="s">
        <v>11</v>
      </c>
      <c r="X12" s="3"/>
      <c r="Y12" s="9" t="s">
        <v>10</v>
      </c>
      <c r="Z12" s="5"/>
      <c r="AA12" s="9" t="s">
        <v>9</v>
      </c>
      <c r="AB12" s="5"/>
      <c r="AC12" s="10" t="s">
        <v>8</v>
      </c>
    </row>
    <row r="13" spans="2:29" s="38" customFormat="1" ht="2.25" customHeight="1">
      <c r="B13" s="2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0"/>
      <c r="O13" s="22"/>
      <c r="P13" s="10"/>
      <c r="Q13" s="10"/>
      <c r="S13" s="3"/>
      <c r="T13" s="3"/>
      <c r="U13" s="3"/>
      <c r="V13" s="3"/>
      <c r="W13" s="3"/>
      <c r="X13" s="3"/>
      <c r="Y13" s="3"/>
      <c r="Z13" s="5"/>
      <c r="AA13" s="3"/>
      <c r="AB13" s="5"/>
      <c r="AC13" s="22"/>
    </row>
    <row r="14" spans="2:29" s="38" customFormat="1" ht="11.25">
      <c r="B14" s="23" t="s">
        <v>14</v>
      </c>
      <c r="C14" s="3"/>
      <c r="D14" s="24" t="s">
        <v>15</v>
      </c>
      <c r="E14" s="4"/>
      <c r="F14" s="24" t="s">
        <v>16</v>
      </c>
      <c r="G14" s="3"/>
      <c r="H14" s="26" t="s">
        <v>17</v>
      </c>
      <c r="I14" s="25"/>
      <c r="J14" s="9" t="s">
        <v>18</v>
      </c>
      <c r="K14" s="25"/>
      <c r="L14" s="9" t="s">
        <v>19</v>
      </c>
      <c r="M14" s="25"/>
      <c r="N14" s="10"/>
      <c r="O14" s="22"/>
      <c r="P14" s="10"/>
      <c r="Q14" s="10"/>
      <c r="S14" s="9" t="s">
        <v>19</v>
      </c>
      <c r="T14" s="3"/>
      <c r="U14" s="9" t="s">
        <v>18</v>
      </c>
      <c r="V14" s="4"/>
      <c r="W14" s="26" t="s">
        <v>17</v>
      </c>
      <c r="X14" s="3"/>
      <c r="Y14" s="24" t="s">
        <v>16</v>
      </c>
      <c r="Z14" s="5"/>
      <c r="AA14" s="24" t="s">
        <v>15</v>
      </c>
      <c r="AB14" s="5"/>
      <c r="AC14" s="23" t="s">
        <v>14</v>
      </c>
    </row>
    <row r="15" spans="2:29" s="39" customFormat="1" ht="11.25">
      <c r="B15" s="27" t="s">
        <v>20</v>
      </c>
      <c r="C15" s="4"/>
      <c r="D15" s="24"/>
      <c r="E15" s="4"/>
      <c r="F15" s="24"/>
      <c r="G15" s="4"/>
      <c r="H15" s="24" t="s">
        <v>21</v>
      </c>
      <c r="I15" s="25"/>
      <c r="J15" s="24" t="s">
        <v>22</v>
      </c>
      <c r="K15" s="25"/>
      <c r="L15" s="24" t="s">
        <v>23</v>
      </c>
      <c r="M15" s="25"/>
      <c r="N15" s="18"/>
      <c r="O15" s="29"/>
      <c r="P15" s="18"/>
      <c r="Q15" s="18"/>
      <c r="S15" s="24" t="s">
        <v>23</v>
      </c>
      <c r="T15" s="4"/>
      <c r="U15" s="24" t="s">
        <v>22</v>
      </c>
      <c r="V15" s="4"/>
      <c r="W15" s="24" t="s">
        <v>21</v>
      </c>
      <c r="X15" s="4"/>
      <c r="Y15" s="24"/>
      <c r="Z15" s="25"/>
      <c r="AA15" s="24"/>
      <c r="AB15" s="25"/>
      <c r="AC15" s="27" t="s">
        <v>20</v>
      </c>
    </row>
    <row r="16" spans="2:29" s="39" customFormat="1" ht="11.25">
      <c r="B16" s="27"/>
      <c r="C16" s="4"/>
      <c r="D16" s="24"/>
      <c r="E16" s="4"/>
      <c r="F16" s="24"/>
      <c r="G16" s="4"/>
      <c r="H16" s="24" t="s">
        <v>24</v>
      </c>
      <c r="I16" s="25"/>
      <c r="J16" s="24"/>
      <c r="K16" s="25"/>
      <c r="L16" s="24" t="s">
        <v>25</v>
      </c>
      <c r="M16" s="25"/>
      <c r="N16" s="18"/>
      <c r="O16" s="29"/>
      <c r="P16" s="18"/>
      <c r="Q16" s="18"/>
      <c r="S16" s="24" t="s">
        <v>25</v>
      </c>
      <c r="T16" s="4"/>
      <c r="U16" s="24"/>
      <c r="V16" s="4"/>
      <c r="W16" s="24" t="s">
        <v>24</v>
      </c>
      <c r="X16" s="4"/>
      <c r="Y16" s="24"/>
      <c r="Z16" s="25"/>
      <c r="AA16" s="24"/>
      <c r="AB16" s="25"/>
      <c r="AC16" s="27"/>
    </row>
    <row r="17" spans="2:29" s="40" customFormat="1" ht="2.25" customHeight="1">
      <c r="B17" s="15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S17" s="15"/>
      <c r="T17" s="8"/>
      <c r="U17" s="14"/>
      <c r="V17" s="8"/>
      <c r="W17" s="14"/>
      <c r="X17" s="8"/>
      <c r="Y17" s="14"/>
      <c r="Z17" s="8"/>
      <c r="AA17" s="14"/>
      <c r="AB17" s="8"/>
      <c r="AC17" s="14"/>
    </row>
    <row r="18" spans="2:60" s="37" customFormat="1" ht="12" customHeight="1"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 t="s">
        <v>26</v>
      </c>
      <c r="N18" s="65" t="s">
        <v>27</v>
      </c>
      <c r="O18" s="65" t="s">
        <v>28</v>
      </c>
      <c r="P18" s="65"/>
      <c r="Q18" s="65"/>
      <c r="R18" s="66"/>
      <c r="S18" s="66">
        <f>SUM(S19:S21)</f>
        <v>1286155</v>
      </c>
      <c r="T18" s="66"/>
      <c r="U18" s="66">
        <f>SUM(U19:U21)</f>
        <v>68610</v>
      </c>
      <c r="V18" s="66"/>
      <c r="W18" s="66">
        <f>SUM(W19:W21)</f>
        <v>207775</v>
      </c>
      <c r="X18" s="66"/>
      <c r="Y18" s="66">
        <f>SUM(Y19:Y21)</f>
        <v>331643</v>
      </c>
      <c r="Z18" s="66"/>
      <c r="AA18" s="66">
        <f>SUM(AA19:AA21)</f>
        <v>13369</v>
      </c>
      <c r="AB18" s="66"/>
      <c r="AC18" s="66">
        <f>S18+U18+W18+Y18+AA18</f>
        <v>1907552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</row>
    <row r="19" spans="2:60" s="42" customFormat="1" ht="12" customHeight="1"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 t="s">
        <v>26</v>
      </c>
      <c r="N19" s="69" t="s">
        <v>90</v>
      </c>
      <c r="O19" s="69"/>
      <c r="P19" s="69" t="s">
        <v>91</v>
      </c>
      <c r="Q19" s="69"/>
      <c r="R19" s="70"/>
      <c r="S19" s="70">
        <v>1280056</v>
      </c>
      <c r="T19" s="70"/>
      <c r="U19" s="70">
        <v>68610</v>
      </c>
      <c r="V19" s="70"/>
      <c r="W19" s="70">
        <v>10520</v>
      </c>
      <c r="X19" s="70"/>
      <c r="Y19" s="70">
        <v>249887</v>
      </c>
      <c r="Z19" s="70"/>
      <c r="AA19" s="70">
        <v>2746</v>
      </c>
      <c r="AB19" s="70"/>
      <c r="AC19" s="70">
        <f>S19+U19+W19+Y19+AA19</f>
        <v>1611819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2:60" s="42" customFormat="1" ht="12" customHeight="1">
      <c r="B20" s="67"/>
      <c r="C20" s="68"/>
      <c r="D20" s="67"/>
      <c r="E20" s="68"/>
      <c r="F20" s="67"/>
      <c r="G20" s="68"/>
      <c r="H20" s="67"/>
      <c r="I20" s="68"/>
      <c r="J20" s="67"/>
      <c r="K20" s="68"/>
      <c r="L20" s="67"/>
      <c r="M20" s="68" t="s">
        <v>26</v>
      </c>
      <c r="N20" s="69" t="s">
        <v>92</v>
      </c>
      <c r="O20" s="69"/>
      <c r="P20" s="69" t="s">
        <v>93</v>
      </c>
      <c r="Q20" s="69"/>
      <c r="R20" s="70"/>
      <c r="S20" s="70">
        <v>6099</v>
      </c>
      <c r="T20" s="70"/>
      <c r="U20" s="70">
        <v>0</v>
      </c>
      <c r="V20" s="70"/>
      <c r="W20" s="70">
        <v>210</v>
      </c>
      <c r="X20" s="70"/>
      <c r="Y20" s="70">
        <v>81756</v>
      </c>
      <c r="Z20" s="70"/>
      <c r="AA20" s="70">
        <v>14</v>
      </c>
      <c r="AB20" s="70"/>
      <c r="AC20" s="70">
        <f>S20+U20+W20+Y20+AA20</f>
        <v>88079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</row>
    <row r="21" spans="2:60" s="42" customFormat="1" ht="12" customHeight="1">
      <c r="B21" s="67"/>
      <c r="C21" s="68"/>
      <c r="D21" s="67"/>
      <c r="E21" s="68"/>
      <c r="F21" s="67"/>
      <c r="G21" s="68"/>
      <c r="H21" s="67"/>
      <c r="I21" s="68"/>
      <c r="J21" s="67"/>
      <c r="K21" s="68"/>
      <c r="L21" s="67"/>
      <c r="M21" s="68"/>
      <c r="N21" s="69" t="s">
        <v>94</v>
      </c>
      <c r="O21" s="69"/>
      <c r="P21" s="69" t="s">
        <v>95</v>
      </c>
      <c r="Q21" s="69"/>
      <c r="R21" s="70"/>
      <c r="S21" s="70">
        <v>0</v>
      </c>
      <c r="T21" s="70"/>
      <c r="U21" s="70">
        <v>0</v>
      </c>
      <c r="V21" s="70"/>
      <c r="W21" s="70">
        <v>197045</v>
      </c>
      <c r="X21" s="70"/>
      <c r="Y21" s="70">
        <v>0</v>
      </c>
      <c r="Z21" s="70"/>
      <c r="AA21" s="70">
        <v>10609</v>
      </c>
      <c r="AB21" s="70"/>
      <c r="AC21" s="70">
        <f>S21+U21+W21+Y21+AA21</f>
        <v>207654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2:60" s="37" customFormat="1" ht="12" customHeight="1">
      <c r="B22" s="63">
        <f>D22+F22+H22+J22+L22</f>
        <v>949781</v>
      </c>
      <c r="C22" s="64"/>
      <c r="D22" s="63">
        <v>7028</v>
      </c>
      <c r="E22" s="64"/>
      <c r="F22" s="63">
        <v>84685</v>
      </c>
      <c r="G22" s="64"/>
      <c r="H22" s="63">
        <v>62075</v>
      </c>
      <c r="I22" s="64"/>
      <c r="J22" s="63">
        <v>25836</v>
      </c>
      <c r="K22" s="64"/>
      <c r="L22" s="63">
        <v>770157</v>
      </c>
      <c r="M22" s="64"/>
      <c r="N22" s="65" t="s">
        <v>29</v>
      </c>
      <c r="O22" s="65" t="s">
        <v>30</v>
      </c>
      <c r="P22" s="69"/>
      <c r="Q22" s="6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2:60" s="37" customFormat="1" ht="12" customHeight="1"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5" t="s">
        <v>99</v>
      </c>
      <c r="O23" s="65" t="s">
        <v>100</v>
      </c>
      <c r="P23" s="69"/>
      <c r="Q23" s="65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>
        <v>91112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</row>
    <row r="24" spans="2:60" s="37" customFormat="1" ht="12" customHeight="1"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5" t="s">
        <v>101</v>
      </c>
      <c r="O24" s="65" t="s">
        <v>102</v>
      </c>
      <c r="P24" s="69"/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</row>
    <row r="25" spans="2:60" s="44" customFormat="1" ht="12" customHeight="1">
      <c r="B25" s="71">
        <f>AC18+AC23-B22</f>
        <v>1048883</v>
      </c>
      <c r="C25" s="72"/>
      <c r="D25" s="71">
        <f>AA18-D22</f>
        <v>6341</v>
      </c>
      <c r="E25" s="72"/>
      <c r="F25" s="71">
        <f>Y18-F22</f>
        <v>246958</v>
      </c>
      <c r="G25" s="72"/>
      <c r="H25" s="71">
        <f>W18-H22</f>
        <v>145700</v>
      </c>
      <c r="I25" s="72"/>
      <c r="J25" s="71">
        <f>U18-J22</f>
        <v>42774</v>
      </c>
      <c r="K25" s="72"/>
      <c r="L25" s="71">
        <f>S18-L22</f>
        <v>515998</v>
      </c>
      <c r="M25" s="72"/>
      <c r="N25" s="73" t="s">
        <v>103</v>
      </c>
      <c r="O25" s="73" t="s">
        <v>104</v>
      </c>
      <c r="P25" s="74"/>
      <c r="Q25" s="73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2:60" s="44" customFormat="1" ht="12" customHeight="1">
      <c r="B26" s="76"/>
      <c r="C26" s="77"/>
      <c r="D26" s="76"/>
      <c r="E26" s="78"/>
      <c r="F26" s="76"/>
      <c r="G26" s="78"/>
      <c r="H26" s="76"/>
      <c r="I26" s="78"/>
      <c r="J26" s="76"/>
      <c r="K26" s="78"/>
      <c r="L26" s="76"/>
      <c r="M26" s="78" t="s">
        <v>26</v>
      </c>
      <c r="N26" s="73" t="s">
        <v>105</v>
      </c>
      <c r="O26" s="73" t="s">
        <v>106</v>
      </c>
      <c r="P26" s="74"/>
      <c r="Q26" s="73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2:60" s="37" customFormat="1" ht="12" customHeight="1">
      <c r="B27" s="63">
        <f>D27+F27+H27+J27+L27</f>
        <v>168743</v>
      </c>
      <c r="C27" s="64"/>
      <c r="D27" s="63">
        <v>554</v>
      </c>
      <c r="E27" s="64"/>
      <c r="F27" s="63">
        <v>45078</v>
      </c>
      <c r="G27" s="64"/>
      <c r="H27" s="63">
        <v>19767</v>
      </c>
      <c r="I27" s="64"/>
      <c r="J27" s="63">
        <v>5811</v>
      </c>
      <c r="K27" s="64"/>
      <c r="L27" s="63">
        <v>97533</v>
      </c>
      <c r="M27" s="64" t="s">
        <v>26</v>
      </c>
      <c r="N27" s="65" t="s">
        <v>32</v>
      </c>
      <c r="O27" s="65" t="s">
        <v>33</v>
      </c>
      <c r="P27" s="65"/>
      <c r="Q27" s="6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</row>
    <row r="28" spans="2:60" s="46" customFormat="1" ht="12" customHeight="1">
      <c r="B28" s="79">
        <f>B25-B27</f>
        <v>880140</v>
      </c>
      <c r="C28" s="80"/>
      <c r="D28" s="79">
        <f>D25-D27</f>
        <v>5787</v>
      </c>
      <c r="E28" s="81"/>
      <c r="F28" s="79">
        <f>F25-F27</f>
        <v>201880</v>
      </c>
      <c r="G28" s="81"/>
      <c r="H28" s="79">
        <f>H25-H27</f>
        <v>125933</v>
      </c>
      <c r="I28" s="81"/>
      <c r="J28" s="79">
        <f>J25-J27</f>
        <v>36963</v>
      </c>
      <c r="K28" s="81"/>
      <c r="L28" s="79">
        <f>L25-L27</f>
        <v>418465</v>
      </c>
      <c r="M28" s="81" t="s">
        <v>26</v>
      </c>
      <c r="N28" s="82" t="s">
        <v>107</v>
      </c>
      <c r="O28" s="82" t="s">
        <v>108</v>
      </c>
      <c r="P28" s="82"/>
      <c r="Q28" s="82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2:60" s="46" customFormat="1" ht="12" customHeight="1" thickBot="1">
      <c r="B29" s="83"/>
      <c r="C29" s="84"/>
      <c r="D29" s="83"/>
      <c r="E29" s="84"/>
      <c r="F29" s="83"/>
      <c r="G29" s="84"/>
      <c r="H29" s="83"/>
      <c r="I29" s="84"/>
      <c r="J29" s="83"/>
      <c r="K29" s="84"/>
      <c r="L29" s="83"/>
      <c r="M29" s="84" t="s">
        <v>26</v>
      </c>
      <c r="N29" s="85" t="s">
        <v>109</v>
      </c>
      <c r="O29" s="85" t="s">
        <v>110</v>
      </c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2:29" s="47" customFormat="1" ht="21" customHeight="1">
      <c r="B30" s="86" t="s">
        <v>47</v>
      </c>
      <c r="C30" s="86"/>
      <c r="D30" s="87"/>
      <c r="E30" s="88"/>
      <c r="F30" s="88"/>
      <c r="G30" s="88"/>
      <c r="H30" s="88"/>
      <c r="I30" s="88"/>
      <c r="J30" s="88"/>
      <c r="K30" s="88"/>
      <c r="L30" s="89"/>
      <c r="M30" s="88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2:29" s="47" customFormat="1" ht="3.7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92"/>
      <c r="P31" s="93"/>
      <c r="Q31" s="93"/>
      <c r="R31" s="94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</row>
    <row r="32" spans="2:29" s="47" customFormat="1" ht="12.75">
      <c r="B32" s="95" t="s">
        <v>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8" t="s">
        <v>6</v>
      </c>
      <c r="O32" s="99"/>
      <c r="P32" s="100" t="s">
        <v>96</v>
      </c>
      <c r="Q32" s="100"/>
      <c r="R32" s="101"/>
      <c r="S32" s="95" t="s">
        <v>35</v>
      </c>
      <c r="T32" s="96"/>
      <c r="U32" s="96"/>
      <c r="V32" s="96"/>
      <c r="W32" s="96"/>
      <c r="X32" s="96"/>
      <c r="Y32" s="96"/>
      <c r="Z32" s="96"/>
      <c r="AA32" s="96"/>
      <c r="AB32" s="96"/>
      <c r="AC32" s="95"/>
    </row>
    <row r="33" spans="2:29" s="47" customFormat="1" ht="2.2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6"/>
      <c r="O33" s="97"/>
      <c r="P33" s="96"/>
      <c r="Q33" s="96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2:29" s="47" customFormat="1" ht="12.75">
      <c r="B34" s="102" t="s">
        <v>8</v>
      </c>
      <c r="C34" s="103"/>
      <c r="D34" s="104" t="s">
        <v>9</v>
      </c>
      <c r="E34" s="103"/>
      <c r="F34" s="104" t="s">
        <v>10</v>
      </c>
      <c r="G34" s="103"/>
      <c r="H34" s="104" t="s">
        <v>11</v>
      </c>
      <c r="I34" s="105"/>
      <c r="J34" s="104" t="s">
        <v>12</v>
      </c>
      <c r="K34" s="105"/>
      <c r="L34" s="104" t="s">
        <v>13</v>
      </c>
      <c r="M34" s="105"/>
      <c r="N34" s="102"/>
      <c r="O34" s="106"/>
      <c r="P34" s="102" t="s">
        <v>97</v>
      </c>
      <c r="Q34" s="102"/>
      <c r="R34" s="101"/>
      <c r="S34" s="104" t="s">
        <v>13</v>
      </c>
      <c r="T34" s="103"/>
      <c r="U34" s="104" t="s">
        <v>12</v>
      </c>
      <c r="V34" s="103"/>
      <c r="W34" s="104" t="s">
        <v>11</v>
      </c>
      <c r="X34" s="103"/>
      <c r="Y34" s="104" t="s">
        <v>10</v>
      </c>
      <c r="Z34" s="105"/>
      <c r="AA34" s="104" t="s">
        <v>9</v>
      </c>
      <c r="AB34" s="105"/>
      <c r="AC34" s="102" t="s">
        <v>8</v>
      </c>
    </row>
    <row r="35" spans="2:29" s="47" customFormat="1" ht="2.25" customHeight="1">
      <c r="B35" s="106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2"/>
      <c r="O35" s="106"/>
      <c r="P35" s="102"/>
      <c r="Q35" s="102"/>
      <c r="R35" s="6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6"/>
    </row>
    <row r="36" spans="2:29" s="47" customFormat="1" ht="12.75">
      <c r="B36" s="107" t="s">
        <v>14</v>
      </c>
      <c r="C36" s="103"/>
      <c r="D36" s="108" t="s">
        <v>15</v>
      </c>
      <c r="E36" s="109"/>
      <c r="F36" s="108" t="s">
        <v>16</v>
      </c>
      <c r="G36" s="103"/>
      <c r="H36" s="110" t="s">
        <v>17</v>
      </c>
      <c r="I36" s="111"/>
      <c r="J36" s="104" t="s">
        <v>18</v>
      </c>
      <c r="K36" s="111"/>
      <c r="L36" s="104" t="s">
        <v>19</v>
      </c>
      <c r="M36" s="111"/>
      <c r="N36" s="102"/>
      <c r="O36" s="106"/>
      <c r="P36" s="102"/>
      <c r="Q36" s="102"/>
      <c r="R36" s="65"/>
      <c r="S36" s="104" t="s">
        <v>19</v>
      </c>
      <c r="T36" s="103"/>
      <c r="U36" s="104" t="s">
        <v>18</v>
      </c>
      <c r="V36" s="109"/>
      <c r="W36" s="110" t="s">
        <v>17</v>
      </c>
      <c r="X36" s="103"/>
      <c r="Y36" s="108" t="s">
        <v>16</v>
      </c>
      <c r="Z36" s="105"/>
      <c r="AA36" s="108" t="s">
        <v>15</v>
      </c>
      <c r="AB36" s="105"/>
      <c r="AC36" s="107" t="s">
        <v>14</v>
      </c>
    </row>
    <row r="37" spans="2:29" s="47" customFormat="1" ht="12.75">
      <c r="B37" s="112" t="s">
        <v>20</v>
      </c>
      <c r="C37" s="109"/>
      <c r="D37" s="108"/>
      <c r="E37" s="109"/>
      <c r="F37" s="108"/>
      <c r="G37" s="109"/>
      <c r="H37" s="108" t="s">
        <v>21</v>
      </c>
      <c r="I37" s="111"/>
      <c r="J37" s="108" t="s">
        <v>22</v>
      </c>
      <c r="K37" s="111"/>
      <c r="L37" s="108" t="s">
        <v>23</v>
      </c>
      <c r="M37" s="111"/>
      <c r="N37" s="100"/>
      <c r="O37" s="113"/>
      <c r="P37" s="100"/>
      <c r="Q37" s="100"/>
      <c r="R37" s="114"/>
      <c r="S37" s="108" t="s">
        <v>23</v>
      </c>
      <c r="T37" s="109"/>
      <c r="U37" s="108" t="s">
        <v>22</v>
      </c>
      <c r="V37" s="109"/>
      <c r="W37" s="108" t="s">
        <v>21</v>
      </c>
      <c r="X37" s="109"/>
      <c r="Y37" s="108"/>
      <c r="Z37" s="111"/>
      <c r="AA37" s="108"/>
      <c r="AB37" s="111"/>
      <c r="AC37" s="112" t="s">
        <v>20</v>
      </c>
    </row>
    <row r="38" spans="2:29" s="47" customFormat="1" ht="12.75">
      <c r="B38" s="112"/>
      <c r="C38" s="109"/>
      <c r="D38" s="108"/>
      <c r="E38" s="109"/>
      <c r="F38" s="108"/>
      <c r="G38" s="109"/>
      <c r="H38" s="108" t="s">
        <v>24</v>
      </c>
      <c r="I38" s="111"/>
      <c r="J38" s="108"/>
      <c r="K38" s="111"/>
      <c r="L38" s="108" t="s">
        <v>25</v>
      </c>
      <c r="M38" s="111"/>
      <c r="N38" s="100"/>
      <c r="O38" s="113"/>
      <c r="P38" s="100"/>
      <c r="Q38" s="100"/>
      <c r="R38" s="114"/>
      <c r="S38" s="108" t="s">
        <v>25</v>
      </c>
      <c r="T38" s="109"/>
      <c r="U38" s="108"/>
      <c r="V38" s="109"/>
      <c r="W38" s="108" t="s">
        <v>24</v>
      </c>
      <c r="X38" s="109"/>
      <c r="Y38" s="108"/>
      <c r="Z38" s="111"/>
      <c r="AA38" s="108"/>
      <c r="AB38" s="111"/>
      <c r="AC38" s="112"/>
    </row>
    <row r="39" spans="2:29" s="47" customFormat="1" ht="2.25" customHeight="1">
      <c r="B39" s="115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8"/>
      <c r="O39" s="118"/>
      <c r="P39" s="118"/>
      <c r="Q39" s="118"/>
      <c r="R39" s="118"/>
      <c r="S39" s="115"/>
      <c r="T39" s="116"/>
      <c r="U39" s="117"/>
      <c r="V39" s="116"/>
      <c r="W39" s="117"/>
      <c r="X39" s="116"/>
      <c r="Y39" s="117"/>
      <c r="Z39" s="116"/>
      <c r="AA39" s="117"/>
      <c r="AB39" s="116"/>
      <c r="AC39" s="117"/>
    </row>
    <row r="40" spans="2:29" s="47" customFormat="1" ht="12" customHeight="1"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  <c r="N40" s="119" t="s">
        <v>31</v>
      </c>
      <c r="O40" s="120" t="s">
        <v>111</v>
      </c>
      <c r="P40" s="121"/>
      <c r="Q40" s="65"/>
      <c r="R40" s="66"/>
      <c r="S40" s="66">
        <f>L25</f>
        <v>515998</v>
      </c>
      <c r="T40" s="66"/>
      <c r="U40" s="66">
        <f>J25</f>
        <v>42774</v>
      </c>
      <c r="V40" s="66"/>
      <c r="W40" s="66">
        <f>H25</f>
        <v>145700</v>
      </c>
      <c r="X40" s="66"/>
      <c r="Y40" s="66">
        <f>F25</f>
        <v>246958</v>
      </c>
      <c r="Z40" s="66"/>
      <c r="AA40" s="66">
        <f>D25</f>
        <v>6341</v>
      </c>
      <c r="AB40" s="66"/>
      <c r="AC40" s="66">
        <f>B25</f>
        <v>1048883</v>
      </c>
    </row>
    <row r="41" spans="2:29" s="47" customFormat="1" ht="12" customHeight="1">
      <c r="B41" s="63"/>
      <c r="C41" s="64"/>
      <c r="D41" s="63"/>
      <c r="E41" s="64"/>
      <c r="F41" s="63"/>
      <c r="G41" s="64"/>
      <c r="H41" s="63"/>
      <c r="I41" s="64"/>
      <c r="J41" s="63"/>
      <c r="K41" s="64"/>
      <c r="L41" s="63"/>
      <c r="M41" s="64"/>
      <c r="N41" s="119"/>
      <c r="O41" s="120" t="s">
        <v>112</v>
      </c>
      <c r="P41" s="121"/>
      <c r="Q41" s="6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2:29" s="48" customFormat="1" ht="12" customHeight="1">
      <c r="B42" s="122"/>
      <c r="C42" s="123"/>
      <c r="D42" s="122"/>
      <c r="E42" s="123"/>
      <c r="F42" s="122"/>
      <c r="G42" s="123"/>
      <c r="H42" s="122"/>
      <c r="I42" s="123"/>
      <c r="J42" s="122"/>
      <c r="K42" s="123"/>
      <c r="L42" s="122"/>
      <c r="M42" s="123"/>
      <c r="N42" s="124" t="s">
        <v>34</v>
      </c>
      <c r="O42" s="125" t="s">
        <v>113</v>
      </c>
      <c r="P42" s="126"/>
      <c r="Q42" s="127"/>
      <c r="R42" s="128"/>
      <c r="S42" s="128">
        <f>L28</f>
        <v>418465</v>
      </c>
      <c r="T42" s="128"/>
      <c r="U42" s="128">
        <f>J28</f>
        <v>36963</v>
      </c>
      <c r="V42" s="128"/>
      <c r="W42" s="128">
        <f>H28</f>
        <v>125933</v>
      </c>
      <c r="X42" s="128"/>
      <c r="Y42" s="128">
        <f>F28</f>
        <v>201880</v>
      </c>
      <c r="Z42" s="128"/>
      <c r="AA42" s="128">
        <f>D28</f>
        <v>5787</v>
      </c>
      <c r="AB42" s="128"/>
      <c r="AC42" s="128">
        <f>B28</f>
        <v>880140</v>
      </c>
    </row>
    <row r="43" spans="2:29" s="48" customFormat="1" ht="12" customHeight="1">
      <c r="B43" s="129"/>
      <c r="C43" s="128"/>
      <c r="D43" s="129"/>
      <c r="E43" s="123"/>
      <c r="F43" s="129"/>
      <c r="G43" s="123"/>
      <c r="H43" s="129"/>
      <c r="I43" s="123"/>
      <c r="J43" s="129"/>
      <c r="K43" s="123"/>
      <c r="L43" s="129"/>
      <c r="M43" s="123"/>
      <c r="N43" s="129"/>
      <c r="O43" s="130" t="s">
        <v>114</v>
      </c>
      <c r="P43" s="129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129"/>
    </row>
    <row r="44" spans="2:29" s="47" customFormat="1" ht="12" customHeight="1">
      <c r="B44" s="131">
        <f>D44+F44+H44+J44+L44</f>
        <v>512775</v>
      </c>
      <c r="C44" s="66"/>
      <c r="D44" s="131">
        <f>D45+D46</f>
        <v>5778</v>
      </c>
      <c r="E44" s="64"/>
      <c r="F44" s="131">
        <f>F45+F46</f>
        <v>46494</v>
      </c>
      <c r="G44" s="64"/>
      <c r="H44" s="131">
        <f>H45+H46</f>
        <v>125658</v>
      </c>
      <c r="I44" s="64"/>
      <c r="J44" s="131">
        <f>J45+J46</f>
        <v>22483</v>
      </c>
      <c r="K44" s="64"/>
      <c r="L44" s="131">
        <f>L45+L46</f>
        <v>312362</v>
      </c>
      <c r="M44" s="64"/>
      <c r="N44" s="132" t="s">
        <v>36</v>
      </c>
      <c r="O44" s="132" t="s">
        <v>37</v>
      </c>
      <c r="P44" s="132"/>
      <c r="Q44" s="6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2:29" s="47" customFormat="1" ht="12" customHeight="1">
      <c r="B45" s="133">
        <f>D45+F45+H45+J45+L45</f>
        <v>399115</v>
      </c>
      <c r="C45" s="77"/>
      <c r="D45" s="133">
        <v>4632</v>
      </c>
      <c r="E45" s="78"/>
      <c r="F45" s="133">
        <v>36757</v>
      </c>
      <c r="G45" s="78"/>
      <c r="H45" s="133">
        <v>96797</v>
      </c>
      <c r="I45" s="78"/>
      <c r="J45" s="133">
        <v>16919</v>
      </c>
      <c r="K45" s="78"/>
      <c r="L45" s="133">
        <v>244010</v>
      </c>
      <c r="M45" s="78"/>
      <c r="N45" s="119" t="s">
        <v>115</v>
      </c>
      <c r="O45" s="119"/>
      <c r="P45" s="119" t="s">
        <v>116</v>
      </c>
      <c r="Q45" s="73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2:29" s="47" customFormat="1" ht="12" customHeight="1">
      <c r="B46" s="63">
        <f>D46+F46+H46+J46+L46</f>
        <v>113660</v>
      </c>
      <c r="C46" s="66"/>
      <c r="D46" s="63">
        <f>D48+D49</f>
        <v>1146</v>
      </c>
      <c r="E46" s="64"/>
      <c r="F46" s="63">
        <f>F48+F49</f>
        <v>9737</v>
      </c>
      <c r="G46" s="64"/>
      <c r="H46" s="63">
        <f>H48+H49</f>
        <v>28861</v>
      </c>
      <c r="I46" s="64"/>
      <c r="J46" s="63">
        <f>J48+J49</f>
        <v>5564</v>
      </c>
      <c r="K46" s="64"/>
      <c r="L46" s="63">
        <f>L48+L49</f>
        <v>68352</v>
      </c>
      <c r="M46" s="64"/>
      <c r="N46" s="132" t="s">
        <v>117</v>
      </c>
      <c r="O46" s="132"/>
      <c r="P46" s="132" t="s">
        <v>118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2:29" s="49" customFormat="1" ht="12" customHeight="1">
      <c r="B47" s="134"/>
      <c r="C47" s="135"/>
      <c r="D47" s="134"/>
      <c r="E47" s="135"/>
      <c r="F47" s="134"/>
      <c r="G47" s="135"/>
      <c r="H47" s="134"/>
      <c r="I47" s="135"/>
      <c r="J47" s="134"/>
      <c r="K47" s="135"/>
      <c r="L47" s="134"/>
      <c r="M47" s="135"/>
      <c r="N47" s="132"/>
      <c r="O47" s="132"/>
      <c r="P47" s="136" t="s">
        <v>119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</row>
    <row r="48" spans="2:29" s="50" customFormat="1" ht="12" customHeight="1">
      <c r="B48" s="137">
        <f>D48+F48+H48+J48+L48</f>
        <v>92668</v>
      </c>
      <c r="C48" s="137"/>
      <c r="D48" s="137">
        <v>1111</v>
      </c>
      <c r="E48" s="137"/>
      <c r="F48" s="137">
        <v>9340</v>
      </c>
      <c r="G48" s="137"/>
      <c r="H48" s="137">
        <v>18328</v>
      </c>
      <c r="I48" s="137"/>
      <c r="J48" s="137">
        <v>4319</v>
      </c>
      <c r="K48" s="137"/>
      <c r="L48" s="137">
        <v>59570</v>
      </c>
      <c r="M48" s="137"/>
      <c r="N48" s="139" t="s">
        <v>120</v>
      </c>
      <c r="O48" s="139" t="s">
        <v>121</v>
      </c>
      <c r="P48" s="69" t="s">
        <v>121</v>
      </c>
      <c r="Q48" s="69"/>
      <c r="R48" s="138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</row>
    <row r="49" spans="2:29" s="51" customFormat="1" ht="12" customHeight="1">
      <c r="B49" s="140">
        <f>D49+F49+H49+J49+L49</f>
        <v>20992</v>
      </c>
      <c r="C49" s="70"/>
      <c r="D49" s="140">
        <v>35</v>
      </c>
      <c r="E49" s="68"/>
      <c r="F49" s="140">
        <v>397</v>
      </c>
      <c r="G49" s="68"/>
      <c r="H49" s="140">
        <v>10533</v>
      </c>
      <c r="I49" s="68"/>
      <c r="J49" s="140">
        <v>1245</v>
      </c>
      <c r="K49" s="68"/>
      <c r="L49" s="140">
        <v>8782</v>
      </c>
      <c r="M49" s="68"/>
      <c r="N49" s="141" t="s">
        <v>122</v>
      </c>
      <c r="O49" s="141"/>
      <c r="P49" s="141" t="s">
        <v>123</v>
      </c>
      <c r="Q49" s="140"/>
      <c r="R49" s="70"/>
      <c r="S49" s="140"/>
      <c r="T49" s="70"/>
      <c r="U49" s="140"/>
      <c r="V49" s="70"/>
      <c r="W49" s="140"/>
      <c r="X49" s="70"/>
      <c r="Y49" s="140"/>
      <c r="Z49" s="70"/>
      <c r="AA49" s="140"/>
      <c r="AB49" s="70"/>
      <c r="AC49" s="140"/>
    </row>
    <row r="50" spans="2:29" s="37" customFormat="1" ht="12" customHeight="1">
      <c r="B50" s="66">
        <f>B52+B59</f>
        <v>112177</v>
      </c>
      <c r="C50" s="142"/>
      <c r="D50" s="142">
        <v>15</v>
      </c>
      <c r="E50" s="142"/>
      <c r="F50" s="142">
        <v>5847</v>
      </c>
      <c r="G50" s="142"/>
      <c r="H50" s="142">
        <v>275</v>
      </c>
      <c r="I50" s="142"/>
      <c r="J50" s="142">
        <v>553</v>
      </c>
      <c r="K50" s="142"/>
      <c r="L50" s="142">
        <v>7964</v>
      </c>
      <c r="M50" s="142"/>
      <c r="N50" s="132" t="s">
        <v>124</v>
      </c>
      <c r="O50" s="132" t="s">
        <v>125</v>
      </c>
      <c r="P50" s="132"/>
      <c r="Q50" s="143"/>
      <c r="R50" s="143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</row>
    <row r="51" spans="2:29" s="37" customFormat="1" ht="12" customHeight="1">
      <c r="B51" s="66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32"/>
      <c r="O51" s="136" t="s">
        <v>126</v>
      </c>
      <c r="P51" s="136"/>
      <c r="Q51" s="143"/>
      <c r="R51" s="143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</row>
    <row r="52" spans="2:29" s="38" customFormat="1" ht="12" customHeight="1">
      <c r="B52" s="66">
        <f>SUM(B53:B56)</f>
        <v>97523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32" t="s">
        <v>127</v>
      </c>
      <c r="O52" s="132"/>
      <c r="P52" s="132" t="s">
        <v>128</v>
      </c>
      <c r="Q52" s="143"/>
      <c r="R52" s="143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</row>
    <row r="53" spans="2:29" s="41" customFormat="1" ht="12" customHeight="1">
      <c r="B53" s="70">
        <v>58801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9" t="s">
        <v>129</v>
      </c>
      <c r="O53" s="139"/>
      <c r="P53" s="139" t="s">
        <v>130</v>
      </c>
      <c r="Q53" s="138"/>
      <c r="R53" s="138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</row>
    <row r="54" spans="2:29" s="53" customFormat="1" ht="12" customHeight="1">
      <c r="B54" s="70">
        <v>1640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9" t="s">
        <v>131</v>
      </c>
      <c r="O54" s="144"/>
      <c r="P54" s="139" t="s">
        <v>132</v>
      </c>
      <c r="Q54" s="138"/>
      <c r="R54" s="138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2:29" s="53" customFormat="1" ht="12" customHeight="1">
      <c r="B55" s="70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9"/>
      <c r="O55" s="144"/>
      <c r="P55" s="145" t="s">
        <v>133</v>
      </c>
      <c r="Q55" s="138"/>
      <c r="R55" s="138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</row>
    <row r="56" spans="2:29" s="54" customFormat="1" ht="12" customHeight="1">
      <c r="B56" s="70">
        <v>37082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9" t="s">
        <v>134</v>
      </c>
      <c r="O56" s="144"/>
      <c r="P56" s="139" t="s">
        <v>135</v>
      </c>
      <c r="Q56" s="138"/>
      <c r="R56" s="138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</row>
    <row r="57" spans="2:29" s="51" customFormat="1" ht="12" customHeight="1">
      <c r="B57" s="70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46"/>
      <c r="O57" s="147"/>
      <c r="P57" s="145" t="s">
        <v>136</v>
      </c>
      <c r="Q57" s="138"/>
      <c r="R57" s="138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</row>
    <row r="58" spans="2:29" s="51" customFormat="1" ht="12" customHeight="1">
      <c r="B58" s="70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46"/>
      <c r="O58" s="147"/>
      <c r="P58" s="145" t="s">
        <v>137</v>
      </c>
      <c r="Q58" s="138"/>
      <c r="R58" s="138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</row>
    <row r="59" spans="2:29" s="47" customFormat="1" ht="12" customHeight="1">
      <c r="B59" s="66">
        <f>D59+F59+H59+J59+L59</f>
        <v>14654</v>
      </c>
      <c r="C59" s="142"/>
      <c r="D59" s="142">
        <v>15</v>
      </c>
      <c r="E59" s="142"/>
      <c r="F59" s="142">
        <v>5847</v>
      </c>
      <c r="G59" s="142"/>
      <c r="H59" s="142">
        <v>275</v>
      </c>
      <c r="I59" s="142"/>
      <c r="J59" s="142">
        <v>553</v>
      </c>
      <c r="K59" s="142"/>
      <c r="L59" s="142">
        <v>7964</v>
      </c>
      <c r="M59" s="142"/>
      <c r="N59" s="132" t="s">
        <v>138</v>
      </c>
      <c r="O59" s="148"/>
      <c r="P59" s="132" t="s">
        <v>139</v>
      </c>
      <c r="Q59" s="143"/>
      <c r="R59" s="143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</row>
    <row r="60" spans="2:29" s="47" customFormat="1" ht="12" customHeight="1">
      <c r="B60" s="149"/>
      <c r="C60" s="66"/>
      <c r="D60" s="149"/>
      <c r="E60" s="64"/>
      <c r="F60" s="149"/>
      <c r="G60" s="64"/>
      <c r="H60" s="149"/>
      <c r="I60" s="64"/>
      <c r="J60" s="149"/>
      <c r="K60" s="64"/>
      <c r="L60" s="149"/>
      <c r="M60" s="64"/>
      <c r="N60" s="150"/>
      <c r="O60" s="150"/>
      <c r="P60" s="150" t="s">
        <v>140</v>
      </c>
      <c r="Q60" s="149"/>
      <c r="R60" s="66"/>
      <c r="S60" s="149"/>
      <c r="T60" s="66"/>
      <c r="U60" s="149"/>
      <c r="V60" s="66"/>
      <c r="W60" s="149"/>
      <c r="X60" s="66"/>
      <c r="Y60" s="149"/>
      <c r="Z60" s="66"/>
      <c r="AA60" s="149"/>
      <c r="AB60" s="66"/>
      <c r="AC60" s="149"/>
    </row>
    <row r="61" spans="2:29" s="47" customFormat="1" ht="12" customHeight="1">
      <c r="B61" s="66">
        <f>B62+B65</f>
        <v>-17981</v>
      </c>
      <c r="C61" s="142"/>
      <c r="D61" s="142">
        <v>-6</v>
      </c>
      <c r="E61" s="142"/>
      <c r="F61" s="142">
        <v>-5979</v>
      </c>
      <c r="G61" s="142"/>
      <c r="H61" s="142">
        <v>0</v>
      </c>
      <c r="I61" s="142"/>
      <c r="J61" s="142">
        <v>-148</v>
      </c>
      <c r="K61" s="142"/>
      <c r="L61" s="142">
        <v>-5437</v>
      </c>
      <c r="M61" s="142"/>
      <c r="N61" s="132" t="s">
        <v>141</v>
      </c>
      <c r="O61" s="132" t="s">
        <v>142</v>
      </c>
      <c r="P61" s="132"/>
      <c r="Q61" s="143"/>
      <c r="R61" s="143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2:29" s="47" customFormat="1" ht="12" customHeight="1">
      <c r="B62" s="66">
        <f>SUM(B63:B64)</f>
        <v>-6411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32" t="s">
        <v>101</v>
      </c>
      <c r="O62" s="148"/>
      <c r="P62" s="132" t="s">
        <v>143</v>
      </c>
      <c r="Q62" s="143"/>
      <c r="R62" s="143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</row>
    <row r="63" spans="2:29" s="51" customFormat="1" ht="12" customHeight="1">
      <c r="B63" s="70">
        <v>0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9" t="s">
        <v>144</v>
      </c>
      <c r="O63" s="151"/>
      <c r="P63" s="139" t="s">
        <v>145</v>
      </c>
      <c r="Q63" s="138"/>
      <c r="R63" s="138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</row>
    <row r="64" spans="2:29" s="51" customFormat="1" ht="12" customHeight="1">
      <c r="B64" s="70">
        <v>-6411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9" t="s">
        <v>146</v>
      </c>
      <c r="O64" s="151"/>
      <c r="P64" s="139" t="s">
        <v>147</v>
      </c>
      <c r="Q64" s="138"/>
      <c r="R64" s="138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</row>
    <row r="65" spans="2:29" s="47" customFormat="1" ht="12" customHeight="1">
      <c r="B65" s="66">
        <f>D65+F65+H65+J65+L65</f>
        <v>-11570</v>
      </c>
      <c r="C65" s="142"/>
      <c r="D65" s="142">
        <v>-6</v>
      </c>
      <c r="E65" s="142"/>
      <c r="F65" s="142">
        <v>-5979</v>
      </c>
      <c r="G65" s="142"/>
      <c r="H65" s="142">
        <v>0</v>
      </c>
      <c r="I65" s="142"/>
      <c r="J65" s="142">
        <v>-148</v>
      </c>
      <c r="K65" s="142"/>
      <c r="L65" s="142">
        <v>-5437</v>
      </c>
      <c r="M65" s="142"/>
      <c r="N65" s="132" t="s">
        <v>148</v>
      </c>
      <c r="O65" s="148"/>
      <c r="P65" s="132" t="s">
        <v>149</v>
      </c>
      <c r="Q65" s="143"/>
      <c r="R65" s="143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</row>
    <row r="66" spans="2:60" s="44" customFormat="1" ht="12" customHeight="1">
      <c r="B66" s="75">
        <f>D66+F66+H66+J66+L66</f>
        <v>292107</v>
      </c>
      <c r="C66" s="152"/>
      <c r="D66" s="152">
        <f>AA40-D44-D50-D61</f>
        <v>554</v>
      </c>
      <c r="E66" s="152"/>
      <c r="F66" s="152">
        <f>Y40-F44-F50-F61-F67</f>
        <v>50791</v>
      </c>
      <c r="G66" s="152"/>
      <c r="H66" s="152">
        <f>W40-H44-H50-H61</f>
        <v>19767</v>
      </c>
      <c r="I66" s="152"/>
      <c r="J66" s="152">
        <f>U40-J44-J50-J61</f>
        <v>19886</v>
      </c>
      <c r="K66" s="152"/>
      <c r="L66" s="152">
        <f>S40-L44-L50-L61</f>
        <v>201109</v>
      </c>
      <c r="M66" s="152"/>
      <c r="N66" s="154" t="s">
        <v>38</v>
      </c>
      <c r="O66" s="155" t="s">
        <v>39</v>
      </c>
      <c r="P66" s="156"/>
      <c r="Q66" s="153"/>
      <c r="R66" s="153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</row>
    <row r="67" spans="2:29" s="55" customFormat="1" ht="12" customHeight="1">
      <c r="B67" s="75">
        <f>D67+F67+H67+J67+L67</f>
        <v>149805</v>
      </c>
      <c r="C67" s="152"/>
      <c r="D67" s="152"/>
      <c r="E67" s="152"/>
      <c r="F67" s="152">
        <v>149805</v>
      </c>
      <c r="G67" s="152"/>
      <c r="H67" s="152"/>
      <c r="I67" s="152"/>
      <c r="J67" s="152"/>
      <c r="K67" s="152"/>
      <c r="L67" s="152"/>
      <c r="M67" s="152"/>
      <c r="N67" s="154" t="s">
        <v>40</v>
      </c>
      <c r="O67" s="157" t="s">
        <v>41</v>
      </c>
      <c r="P67" s="156"/>
      <c r="Q67" s="153"/>
      <c r="R67" s="153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</row>
    <row r="68" spans="2:29" s="56" customFormat="1" ht="12" customHeight="1">
      <c r="B68" s="80">
        <f>D68+F68+H68+J68+L68</f>
        <v>138775</v>
      </c>
      <c r="C68" s="158"/>
      <c r="D68" s="158">
        <f>AA42-D44-D50-D61</f>
        <v>0</v>
      </c>
      <c r="E68" s="158"/>
      <c r="F68" s="158">
        <f>Y42-F44-F50-F61-F69</f>
        <v>21124</v>
      </c>
      <c r="G68" s="158"/>
      <c r="H68" s="158">
        <f>W42-H44-H50-H61</f>
        <v>0</v>
      </c>
      <c r="I68" s="158"/>
      <c r="J68" s="158">
        <f>U42-J44-J50-J61</f>
        <v>14075</v>
      </c>
      <c r="K68" s="158"/>
      <c r="L68" s="158">
        <f>S42-L44-L50-L61</f>
        <v>103576</v>
      </c>
      <c r="M68" s="158"/>
      <c r="N68" s="160" t="s">
        <v>42</v>
      </c>
      <c r="O68" s="161" t="s">
        <v>43</v>
      </c>
      <c r="P68" s="162"/>
      <c r="Q68" s="159"/>
      <c r="R68" s="159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2:60" s="46" customFormat="1" ht="12" customHeight="1" thickBot="1">
      <c r="B69" s="83">
        <f>D69+F69+H69+J69+L69</f>
        <v>134394</v>
      </c>
      <c r="C69" s="84"/>
      <c r="D69" s="83"/>
      <c r="E69" s="84"/>
      <c r="F69" s="83">
        <v>134394</v>
      </c>
      <c r="G69" s="84"/>
      <c r="H69" s="83"/>
      <c r="I69" s="84"/>
      <c r="J69" s="83"/>
      <c r="K69" s="84"/>
      <c r="L69" s="83"/>
      <c r="M69" s="84"/>
      <c r="N69" s="85" t="s">
        <v>44</v>
      </c>
      <c r="O69" s="85" t="s">
        <v>45</v>
      </c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2:29" s="47" customFormat="1" ht="21" customHeight="1">
      <c r="B70" s="86" t="s">
        <v>46</v>
      </c>
      <c r="C70" s="86"/>
      <c r="D70" s="87"/>
      <c r="E70" s="88"/>
      <c r="F70" s="88"/>
      <c r="G70" s="88"/>
      <c r="H70" s="88"/>
      <c r="I70" s="88"/>
      <c r="J70" s="88"/>
      <c r="K70" s="88"/>
      <c r="L70" s="89"/>
      <c r="M70" s="88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</row>
    <row r="71" spans="2:29" s="47" customFormat="1" ht="3.7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1"/>
      <c r="O71" s="92"/>
      <c r="P71" s="93"/>
      <c r="Q71" s="93"/>
      <c r="R71" s="94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2:29" s="47" customFormat="1" ht="12.75">
      <c r="B72" s="95" t="s">
        <v>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8" t="s">
        <v>6</v>
      </c>
      <c r="O72" s="99"/>
      <c r="P72" s="100" t="s">
        <v>96</v>
      </c>
      <c r="Q72" s="100"/>
      <c r="R72" s="101"/>
      <c r="S72" s="95" t="s">
        <v>35</v>
      </c>
      <c r="T72" s="96"/>
      <c r="U72" s="96"/>
      <c r="V72" s="96"/>
      <c r="W72" s="96"/>
      <c r="X72" s="96"/>
      <c r="Y72" s="96"/>
      <c r="Z72" s="96"/>
      <c r="AA72" s="96"/>
      <c r="AB72" s="96"/>
      <c r="AC72" s="95"/>
    </row>
    <row r="73" spans="2:29" s="47" customFormat="1" ht="2.25" customHeight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6"/>
      <c r="O73" s="97"/>
      <c r="P73" s="96"/>
      <c r="Q73" s="96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2:29" s="47" customFormat="1" ht="12.75">
      <c r="B74" s="102" t="s">
        <v>8</v>
      </c>
      <c r="C74" s="103"/>
      <c r="D74" s="104" t="s">
        <v>9</v>
      </c>
      <c r="E74" s="103"/>
      <c r="F74" s="104" t="s">
        <v>10</v>
      </c>
      <c r="G74" s="103"/>
      <c r="H74" s="104" t="s">
        <v>11</v>
      </c>
      <c r="I74" s="105"/>
      <c r="J74" s="104" t="s">
        <v>12</v>
      </c>
      <c r="K74" s="105"/>
      <c r="L74" s="104" t="s">
        <v>13</v>
      </c>
      <c r="M74" s="105"/>
      <c r="N74" s="102"/>
      <c r="O74" s="106"/>
      <c r="P74" s="102" t="s">
        <v>97</v>
      </c>
      <c r="Q74" s="102"/>
      <c r="R74" s="101"/>
      <c r="S74" s="104" t="s">
        <v>13</v>
      </c>
      <c r="T74" s="103"/>
      <c r="U74" s="104" t="s">
        <v>12</v>
      </c>
      <c r="V74" s="103"/>
      <c r="W74" s="104" t="s">
        <v>11</v>
      </c>
      <c r="X74" s="103"/>
      <c r="Y74" s="104" t="s">
        <v>10</v>
      </c>
      <c r="Z74" s="105"/>
      <c r="AA74" s="104" t="s">
        <v>9</v>
      </c>
      <c r="AB74" s="105"/>
      <c r="AC74" s="102" t="s">
        <v>8</v>
      </c>
    </row>
    <row r="75" spans="2:29" s="47" customFormat="1" ht="2.25" customHeight="1">
      <c r="B75" s="106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2"/>
      <c r="O75" s="106"/>
      <c r="P75" s="102"/>
      <c r="Q75" s="102"/>
      <c r="R75" s="65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6"/>
    </row>
    <row r="76" spans="2:29" s="47" customFormat="1" ht="12.75">
      <c r="B76" s="107" t="s">
        <v>14</v>
      </c>
      <c r="C76" s="103"/>
      <c r="D76" s="108" t="s">
        <v>15</v>
      </c>
      <c r="E76" s="109"/>
      <c r="F76" s="108" t="s">
        <v>16</v>
      </c>
      <c r="G76" s="103"/>
      <c r="H76" s="110" t="s">
        <v>17</v>
      </c>
      <c r="I76" s="111"/>
      <c r="J76" s="104" t="s">
        <v>18</v>
      </c>
      <c r="K76" s="111"/>
      <c r="L76" s="104" t="s">
        <v>19</v>
      </c>
      <c r="M76" s="111"/>
      <c r="N76" s="102"/>
      <c r="O76" s="106"/>
      <c r="P76" s="102"/>
      <c r="Q76" s="102"/>
      <c r="R76" s="65"/>
      <c r="S76" s="104" t="s">
        <v>19</v>
      </c>
      <c r="T76" s="103"/>
      <c r="U76" s="104" t="s">
        <v>18</v>
      </c>
      <c r="V76" s="109"/>
      <c r="W76" s="110" t="s">
        <v>17</v>
      </c>
      <c r="X76" s="103"/>
      <c r="Y76" s="108" t="s">
        <v>16</v>
      </c>
      <c r="Z76" s="105"/>
      <c r="AA76" s="108" t="s">
        <v>15</v>
      </c>
      <c r="AB76" s="105"/>
      <c r="AC76" s="107" t="s">
        <v>14</v>
      </c>
    </row>
    <row r="77" spans="2:29" s="47" customFormat="1" ht="12.75">
      <c r="B77" s="112" t="s">
        <v>20</v>
      </c>
      <c r="C77" s="109"/>
      <c r="D77" s="108"/>
      <c r="E77" s="109"/>
      <c r="F77" s="108"/>
      <c r="G77" s="109"/>
      <c r="H77" s="108" t="s">
        <v>21</v>
      </c>
      <c r="I77" s="111"/>
      <c r="J77" s="108" t="s">
        <v>22</v>
      </c>
      <c r="K77" s="111"/>
      <c r="L77" s="108" t="s">
        <v>23</v>
      </c>
      <c r="M77" s="111"/>
      <c r="N77" s="100"/>
      <c r="O77" s="113"/>
      <c r="P77" s="100"/>
      <c r="Q77" s="100"/>
      <c r="R77" s="114"/>
      <c r="S77" s="108" t="s">
        <v>23</v>
      </c>
      <c r="T77" s="109"/>
      <c r="U77" s="108" t="s">
        <v>22</v>
      </c>
      <c r="V77" s="109"/>
      <c r="W77" s="108" t="s">
        <v>21</v>
      </c>
      <c r="X77" s="109"/>
      <c r="Y77" s="108"/>
      <c r="Z77" s="111"/>
      <c r="AA77" s="108"/>
      <c r="AB77" s="111"/>
      <c r="AC77" s="112" t="s">
        <v>20</v>
      </c>
    </row>
    <row r="78" spans="2:29" s="47" customFormat="1" ht="12.75">
      <c r="B78" s="112"/>
      <c r="C78" s="109"/>
      <c r="D78" s="108"/>
      <c r="E78" s="109"/>
      <c r="F78" s="108"/>
      <c r="G78" s="109"/>
      <c r="H78" s="108" t="s">
        <v>24</v>
      </c>
      <c r="I78" s="111"/>
      <c r="J78" s="108"/>
      <c r="K78" s="111"/>
      <c r="L78" s="108" t="s">
        <v>25</v>
      </c>
      <c r="M78" s="111"/>
      <c r="N78" s="100"/>
      <c r="O78" s="113"/>
      <c r="P78" s="100"/>
      <c r="Q78" s="100"/>
      <c r="R78" s="114"/>
      <c r="S78" s="108" t="s">
        <v>25</v>
      </c>
      <c r="T78" s="109"/>
      <c r="U78" s="108"/>
      <c r="V78" s="109"/>
      <c r="W78" s="108" t="s">
        <v>24</v>
      </c>
      <c r="X78" s="109"/>
      <c r="Y78" s="108"/>
      <c r="Z78" s="111"/>
      <c r="AA78" s="108"/>
      <c r="AB78" s="111"/>
      <c r="AC78" s="112"/>
    </row>
    <row r="79" spans="2:29" s="47" customFormat="1" ht="2.25" customHeight="1">
      <c r="B79" s="115"/>
      <c r="C79" s="116"/>
      <c r="D79" s="117"/>
      <c r="E79" s="116"/>
      <c r="F79" s="117"/>
      <c r="G79" s="116"/>
      <c r="H79" s="117"/>
      <c r="I79" s="116"/>
      <c r="J79" s="117"/>
      <c r="K79" s="116"/>
      <c r="L79" s="117"/>
      <c r="M79" s="116"/>
      <c r="N79" s="118"/>
      <c r="O79" s="118"/>
      <c r="P79" s="118"/>
      <c r="Q79" s="118"/>
      <c r="R79" s="118"/>
      <c r="S79" s="115"/>
      <c r="T79" s="116"/>
      <c r="U79" s="117"/>
      <c r="V79" s="116"/>
      <c r="W79" s="117"/>
      <c r="X79" s="116"/>
      <c r="Y79" s="117"/>
      <c r="Z79" s="116"/>
      <c r="AA79" s="117"/>
      <c r="AB79" s="116"/>
      <c r="AC79" s="117"/>
    </row>
    <row r="80" spans="2:60" s="37" customFormat="1" ht="12" customHeight="1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63" t="s">
        <v>38</v>
      </c>
      <c r="O80" s="164" t="s">
        <v>39</v>
      </c>
      <c r="P80" s="165"/>
      <c r="Q80" s="166"/>
      <c r="R80" s="143"/>
      <c r="S80" s="142">
        <f>L66</f>
        <v>201109</v>
      </c>
      <c r="T80" s="142"/>
      <c r="U80" s="142">
        <f>J66</f>
        <v>19886</v>
      </c>
      <c r="V80" s="142"/>
      <c r="W80" s="142">
        <f>H66</f>
        <v>19767</v>
      </c>
      <c r="X80" s="142"/>
      <c r="Y80" s="142">
        <f>F66</f>
        <v>50791</v>
      </c>
      <c r="Z80" s="142"/>
      <c r="AA80" s="142">
        <f>D66</f>
        <v>554</v>
      </c>
      <c r="AB80" s="142"/>
      <c r="AC80" s="142">
        <f aca="true" t="shared" si="0" ref="AC80:AC86">S80+U80+W80+Y80+AA80</f>
        <v>292107</v>
      </c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2:29" s="47" customFormat="1" ht="12" customHeight="1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63" t="s">
        <v>40</v>
      </c>
      <c r="O81" s="164" t="s">
        <v>41</v>
      </c>
      <c r="P81" s="165"/>
      <c r="Q81" s="166"/>
      <c r="R81" s="143"/>
      <c r="S81" s="142">
        <f>L67</f>
        <v>0</v>
      </c>
      <c r="T81" s="142"/>
      <c r="U81" s="142">
        <f>J67</f>
        <v>0</v>
      </c>
      <c r="V81" s="142"/>
      <c r="W81" s="142">
        <f>H67</f>
        <v>0</v>
      </c>
      <c r="X81" s="142"/>
      <c r="Y81" s="142">
        <f>F67</f>
        <v>149805</v>
      </c>
      <c r="Z81" s="142"/>
      <c r="AA81" s="142">
        <f>D67</f>
        <v>0</v>
      </c>
      <c r="AB81" s="142"/>
      <c r="AC81" s="142">
        <f t="shared" si="0"/>
        <v>149805</v>
      </c>
    </row>
    <row r="82" spans="2:29" s="47" customFormat="1" ht="12" customHeight="1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67" t="s">
        <v>42</v>
      </c>
      <c r="O82" s="168" t="s">
        <v>43</v>
      </c>
      <c r="P82" s="169"/>
      <c r="Q82" s="166"/>
      <c r="R82" s="143"/>
      <c r="S82" s="170">
        <f>L68</f>
        <v>103576</v>
      </c>
      <c r="T82" s="170"/>
      <c r="U82" s="170">
        <f>J68</f>
        <v>14075</v>
      </c>
      <c r="V82" s="170"/>
      <c r="W82" s="170">
        <f>H68</f>
        <v>0</v>
      </c>
      <c r="X82" s="170"/>
      <c r="Y82" s="170">
        <f>F68</f>
        <v>21124</v>
      </c>
      <c r="Z82" s="170"/>
      <c r="AA82" s="170">
        <f>D68</f>
        <v>0</v>
      </c>
      <c r="AB82" s="170"/>
      <c r="AC82" s="170">
        <f t="shared" si="0"/>
        <v>138775</v>
      </c>
    </row>
    <row r="83" spans="2:29" s="48" customFormat="1" ht="12" customHeight="1">
      <c r="B83" s="129"/>
      <c r="C83" s="128"/>
      <c r="D83" s="129"/>
      <c r="E83" s="123"/>
      <c r="F83" s="129"/>
      <c r="G83" s="123"/>
      <c r="H83" s="129"/>
      <c r="I83" s="123"/>
      <c r="J83" s="129"/>
      <c r="K83" s="123"/>
      <c r="L83" s="129"/>
      <c r="M83" s="123"/>
      <c r="N83" s="130" t="s">
        <v>44</v>
      </c>
      <c r="O83" s="130" t="s">
        <v>45</v>
      </c>
      <c r="P83" s="171"/>
      <c r="Q83" s="129"/>
      <c r="R83" s="128"/>
      <c r="S83" s="129">
        <f>L69</f>
        <v>0</v>
      </c>
      <c r="T83" s="128"/>
      <c r="U83" s="129">
        <f>J69</f>
        <v>0</v>
      </c>
      <c r="V83" s="128"/>
      <c r="W83" s="129">
        <f>H69</f>
        <v>0</v>
      </c>
      <c r="X83" s="128"/>
      <c r="Y83" s="129">
        <f>F69</f>
        <v>134394</v>
      </c>
      <c r="Z83" s="128"/>
      <c r="AA83" s="129">
        <f>D69</f>
        <v>0</v>
      </c>
      <c r="AB83" s="128"/>
      <c r="AC83" s="129">
        <f t="shared" si="0"/>
        <v>134394</v>
      </c>
    </row>
    <row r="84" spans="2:29" s="1" customFormat="1" ht="12" customHeight="1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32" t="s">
        <v>36</v>
      </c>
      <c r="O84" s="132" t="s">
        <v>37</v>
      </c>
      <c r="P84" s="132"/>
      <c r="Q84" s="166"/>
      <c r="R84" s="143"/>
      <c r="S84" s="142">
        <f>S85+S86</f>
        <v>0</v>
      </c>
      <c r="T84" s="142"/>
      <c r="U84" s="142">
        <f>U85+U86</f>
        <v>0</v>
      </c>
      <c r="V84" s="142"/>
      <c r="W84" s="142">
        <f>W85+W86</f>
        <v>0</v>
      </c>
      <c r="X84" s="142"/>
      <c r="Y84" s="142">
        <f>Y85+Y86</f>
        <v>512736</v>
      </c>
      <c r="Z84" s="142"/>
      <c r="AA84" s="142">
        <f>AA85+AA86</f>
        <v>0</v>
      </c>
      <c r="AB84" s="142"/>
      <c r="AC84" s="142">
        <f t="shared" si="0"/>
        <v>512736</v>
      </c>
    </row>
    <row r="85" spans="2:29" s="37" customFormat="1" ht="12" customHeight="1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63" t="s">
        <v>115</v>
      </c>
      <c r="O85" s="164"/>
      <c r="P85" s="172" t="s">
        <v>116</v>
      </c>
      <c r="Q85" s="166"/>
      <c r="R85" s="143"/>
      <c r="S85" s="142">
        <v>0</v>
      </c>
      <c r="T85" s="142"/>
      <c r="U85" s="142">
        <v>0</v>
      </c>
      <c r="V85" s="142"/>
      <c r="W85" s="142">
        <v>0</v>
      </c>
      <c r="X85" s="142"/>
      <c r="Y85" s="142">
        <v>399127</v>
      </c>
      <c r="Z85" s="142"/>
      <c r="AA85" s="142">
        <v>0</v>
      </c>
      <c r="AB85" s="142"/>
      <c r="AC85" s="142">
        <f t="shared" si="0"/>
        <v>399127</v>
      </c>
    </row>
    <row r="86" spans="2:29" s="37" customFormat="1" ht="12" customHeight="1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63" t="s">
        <v>117</v>
      </c>
      <c r="O86" s="164"/>
      <c r="P86" s="172" t="s">
        <v>150</v>
      </c>
      <c r="Q86" s="166"/>
      <c r="R86" s="143"/>
      <c r="S86" s="142">
        <f>S88+S89</f>
        <v>0</v>
      </c>
      <c r="T86" s="142"/>
      <c r="U86" s="142">
        <f>U88+U89</f>
        <v>0</v>
      </c>
      <c r="V86" s="142"/>
      <c r="W86" s="142">
        <f>W88+W89</f>
        <v>0</v>
      </c>
      <c r="X86" s="142"/>
      <c r="Y86" s="142">
        <f>Y88+Y89</f>
        <v>113609</v>
      </c>
      <c r="Z86" s="142"/>
      <c r="AA86" s="142">
        <f>AA88+AA89</f>
        <v>0</v>
      </c>
      <c r="AB86" s="142"/>
      <c r="AC86" s="142">
        <f t="shared" si="0"/>
        <v>113609</v>
      </c>
    </row>
    <row r="87" spans="2:29" s="37" customFormat="1" ht="12" customHeight="1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63"/>
      <c r="O87" s="164"/>
      <c r="P87" s="173" t="s">
        <v>151</v>
      </c>
      <c r="Q87" s="166"/>
      <c r="R87" s="143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</row>
    <row r="88" spans="2:29" s="41" customFormat="1" ht="12" customHeight="1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74" t="s">
        <v>120</v>
      </c>
      <c r="O88" s="175"/>
      <c r="P88" s="176" t="s">
        <v>121</v>
      </c>
      <c r="Q88" s="177"/>
      <c r="R88" s="138"/>
      <c r="S88" s="137">
        <v>0</v>
      </c>
      <c r="T88" s="137"/>
      <c r="U88" s="137">
        <v>0</v>
      </c>
      <c r="V88" s="137"/>
      <c r="W88" s="137">
        <v>0</v>
      </c>
      <c r="X88" s="137"/>
      <c r="Y88" s="137">
        <v>92617</v>
      </c>
      <c r="Z88" s="137"/>
      <c r="AA88" s="137">
        <v>0</v>
      </c>
      <c r="AB88" s="137"/>
      <c r="AC88" s="137">
        <f>S88+U88+W88+Y88+AA88</f>
        <v>92617</v>
      </c>
    </row>
    <row r="89" spans="2:29" s="51" customFormat="1" ht="12" customHeight="1">
      <c r="B89" s="140"/>
      <c r="C89" s="70"/>
      <c r="D89" s="140"/>
      <c r="E89" s="68"/>
      <c r="F89" s="140"/>
      <c r="G89" s="68"/>
      <c r="H89" s="140"/>
      <c r="I89" s="68"/>
      <c r="J89" s="140"/>
      <c r="K89" s="68"/>
      <c r="L89" s="140"/>
      <c r="M89" s="68"/>
      <c r="N89" s="141" t="s">
        <v>122</v>
      </c>
      <c r="O89" s="141"/>
      <c r="P89" s="141" t="s">
        <v>152</v>
      </c>
      <c r="Q89" s="140"/>
      <c r="R89" s="70"/>
      <c r="S89" s="140">
        <v>0</v>
      </c>
      <c r="T89" s="70"/>
      <c r="U89" s="140">
        <v>0</v>
      </c>
      <c r="V89" s="70"/>
      <c r="W89" s="140">
        <v>0</v>
      </c>
      <c r="X89" s="70"/>
      <c r="Y89" s="140">
        <v>20992</v>
      </c>
      <c r="Z89" s="70"/>
      <c r="AA89" s="140">
        <v>0</v>
      </c>
      <c r="AB89" s="70"/>
      <c r="AC89" s="140">
        <f>S89+U89+W89+Y89+AA89</f>
        <v>20992</v>
      </c>
    </row>
    <row r="90" spans="2:29" s="39" customFormat="1" ht="12" customHeight="1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32" t="s">
        <v>124</v>
      </c>
      <c r="O90" s="132" t="s">
        <v>153</v>
      </c>
      <c r="P90" s="132"/>
      <c r="Q90" s="166"/>
      <c r="R90" s="143"/>
      <c r="S90" s="142">
        <f>S92+S93</f>
        <v>0</v>
      </c>
      <c r="T90" s="142"/>
      <c r="U90" s="142">
        <f>U92+U93</f>
        <v>0</v>
      </c>
      <c r="V90" s="142"/>
      <c r="W90" s="142">
        <f>W92+W93</f>
        <v>109873</v>
      </c>
      <c r="X90" s="142"/>
      <c r="Y90" s="142">
        <f>Y92+Y93</f>
        <v>0</v>
      </c>
      <c r="Z90" s="142"/>
      <c r="AA90" s="142">
        <f>AA92+AA93</f>
        <v>0</v>
      </c>
      <c r="AB90" s="142"/>
      <c r="AC90" s="142">
        <f>S90+U90+W90+Y90+AA90</f>
        <v>109873</v>
      </c>
    </row>
    <row r="91" spans="2:29" s="39" customFormat="1" ht="12" customHeight="1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32"/>
      <c r="O91" s="178" t="s">
        <v>154</v>
      </c>
      <c r="P91" s="132"/>
      <c r="Q91" s="166"/>
      <c r="R91" s="143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</row>
    <row r="92" spans="2:29" s="54" customFormat="1" ht="12" customHeight="1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74" t="s">
        <v>127</v>
      </c>
      <c r="O92" s="175"/>
      <c r="P92" s="176" t="s">
        <v>128</v>
      </c>
      <c r="Q92" s="177"/>
      <c r="R92" s="138"/>
      <c r="S92" s="137">
        <v>0</v>
      </c>
      <c r="T92" s="137"/>
      <c r="U92" s="137">
        <v>0</v>
      </c>
      <c r="V92" s="137"/>
      <c r="W92" s="137">
        <v>95219</v>
      </c>
      <c r="X92" s="137"/>
      <c r="Y92" s="137">
        <v>0</v>
      </c>
      <c r="Z92" s="137"/>
      <c r="AA92" s="137">
        <v>0</v>
      </c>
      <c r="AB92" s="137"/>
      <c r="AC92" s="137">
        <f aca="true" t="shared" si="1" ref="AC92:AC100">S92+U92+W92+Y92+AA92</f>
        <v>95219</v>
      </c>
    </row>
    <row r="93" spans="2:29" s="51" customFormat="1" ht="12" customHeight="1">
      <c r="B93" s="140"/>
      <c r="C93" s="70"/>
      <c r="D93" s="140"/>
      <c r="E93" s="68"/>
      <c r="F93" s="140"/>
      <c r="G93" s="68"/>
      <c r="H93" s="140"/>
      <c r="I93" s="68"/>
      <c r="J93" s="140"/>
      <c r="K93" s="68"/>
      <c r="L93" s="140"/>
      <c r="M93" s="68"/>
      <c r="N93" s="141" t="s">
        <v>138</v>
      </c>
      <c r="O93" s="141"/>
      <c r="P93" s="141" t="s">
        <v>155</v>
      </c>
      <c r="Q93" s="140"/>
      <c r="R93" s="70"/>
      <c r="S93" s="140">
        <v>0</v>
      </c>
      <c r="T93" s="70"/>
      <c r="U93" s="140">
        <v>0</v>
      </c>
      <c r="V93" s="70"/>
      <c r="W93" s="140">
        <v>14654</v>
      </c>
      <c r="X93" s="70"/>
      <c r="Y93" s="140">
        <v>0</v>
      </c>
      <c r="Z93" s="70"/>
      <c r="AA93" s="140">
        <v>0</v>
      </c>
      <c r="AB93" s="70"/>
      <c r="AC93" s="140">
        <f t="shared" si="1"/>
        <v>14654</v>
      </c>
    </row>
    <row r="94" spans="2:29" s="47" customFormat="1" ht="12" customHeight="1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32" t="s">
        <v>141</v>
      </c>
      <c r="O94" s="132" t="s">
        <v>142</v>
      </c>
      <c r="P94" s="132"/>
      <c r="Q94" s="166"/>
      <c r="R94" s="143"/>
      <c r="S94" s="142">
        <f>S95+S96</f>
        <v>0</v>
      </c>
      <c r="T94" s="142"/>
      <c r="U94" s="142">
        <f>U95+U96</f>
        <v>0</v>
      </c>
      <c r="V94" s="142"/>
      <c r="W94" s="142">
        <f>W95+W96</f>
        <v>-11843</v>
      </c>
      <c r="X94" s="142"/>
      <c r="Y94" s="142">
        <f>Y95+Y96</f>
        <v>0</v>
      </c>
      <c r="Z94" s="142"/>
      <c r="AA94" s="142">
        <f>AA95+AA96</f>
        <v>0</v>
      </c>
      <c r="AB94" s="142"/>
      <c r="AC94" s="142">
        <f t="shared" si="1"/>
        <v>-11843</v>
      </c>
    </row>
    <row r="95" spans="2:60" s="42" customFormat="1" ht="12" customHeight="1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74" t="s">
        <v>101</v>
      </c>
      <c r="O95" s="175"/>
      <c r="P95" s="176" t="s">
        <v>143</v>
      </c>
      <c r="Q95" s="177"/>
      <c r="R95" s="138"/>
      <c r="S95" s="137">
        <v>0</v>
      </c>
      <c r="T95" s="137"/>
      <c r="U95" s="137">
        <v>0</v>
      </c>
      <c r="V95" s="137"/>
      <c r="W95" s="137">
        <v>-5511</v>
      </c>
      <c r="X95" s="137"/>
      <c r="Y95" s="137">
        <v>0</v>
      </c>
      <c r="Z95" s="137"/>
      <c r="AA95" s="137">
        <v>0</v>
      </c>
      <c r="AB95" s="137"/>
      <c r="AC95" s="137">
        <f t="shared" si="1"/>
        <v>-5511</v>
      </c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</row>
    <row r="96" spans="2:29" s="51" customFormat="1" ht="12" customHeight="1">
      <c r="B96" s="140"/>
      <c r="C96" s="70"/>
      <c r="D96" s="140"/>
      <c r="E96" s="68"/>
      <c r="F96" s="140"/>
      <c r="G96" s="68"/>
      <c r="H96" s="140"/>
      <c r="I96" s="68"/>
      <c r="J96" s="140"/>
      <c r="K96" s="68"/>
      <c r="L96" s="140"/>
      <c r="M96" s="68"/>
      <c r="N96" s="141" t="s">
        <v>148</v>
      </c>
      <c r="O96" s="141"/>
      <c r="P96" s="141" t="s">
        <v>149</v>
      </c>
      <c r="Q96" s="140"/>
      <c r="R96" s="70"/>
      <c r="S96" s="140">
        <v>0</v>
      </c>
      <c r="T96" s="70"/>
      <c r="U96" s="140">
        <v>0</v>
      </c>
      <c r="V96" s="70"/>
      <c r="W96" s="140">
        <v>-6332</v>
      </c>
      <c r="X96" s="70"/>
      <c r="Y96" s="140">
        <v>0</v>
      </c>
      <c r="Z96" s="70"/>
      <c r="AA96" s="140">
        <v>0</v>
      </c>
      <c r="AB96" s="70"/>
      <c r="AC96" s="140">
        <f t="shared" si="1"/>
        <v>-6332</v>
      </c>
    </row>
    <row r="97" spans="2:29" s="47" customFormat="1" ht="12" customHeight="1">
      <c r="B97" s="142">
        <f>D97+F97+H97+J97+L97</f>
        <v>221263</v>
      </c>
      <c r="C97" s="142"/>
      <c r="D97" s="142">
        <f>D98+D99+D100+D102+D104</f>
        <v>97</v>
      </c>
      <c r="E97" s="142"/>
      <c r="F97" s="142">
        <f>F98+F99+F100+F102+F104</f>
        <v>16177</v>
      </c>
      <c r="G97" s="142"/>
      <c r="H97" s="142">
        <f>H98+H99+H100+H102+H104</f>
        <v>22664</v>
      </c>
      <c r="I97" s="142"/>
      <c r="J97" s="142">
        <f>J98+J99+J100+J102+J104</f>
        <v>100160</v>
      </c>
      <c r="K97" s="142"/>
      <c r="L97" s="142">
        <f>L98+L99+L100+L102+L104</f>
        <v>82165</v>
      </c>
      <c r="M97" s="142"/>
      <c r="N97" s="132" t="s">
        <v>55</v>
      </c>
      <c r="O97" s="132" t="s">
        <v>56</v>
      </c>
      <c r="P97" s="132"/>
      <c r="Q97" s="166"/>
      <c r="R97" s="143"/>
      <c r="S97" s="142">
        <f>S98+S99+S100+S102+S104</f>
        <v>36118</v>
      </c>
      <c r="T97" s="142"/>
      <c r="U97" s="142">
        <f>U98+U99+U100+U102+U104</f>
        <v>105484</v>
      </c>
      <c r="V97" s="142"/>
      <c r="W97" s="142">
        <f>W98+W99+W100+W102+W104</f>
        <v>12037</v>
      </c>
      <c r="X97" s="142"/>
      <c r="Y97" s="142">
        <f>Y98+Y99+Y100+Y102+Y104</f>
        <v>50230</v>
      </c>
      <c r="Z97" s="142"/>
      <c r="AA97" s="142">
        <f>AA98+AA99+AA100+AA102+AA104</f>
        <v>274</v>
      </c>
      <c r="AB97" s="142"/>
      <c r="AC97" s="142">
        <f t="shared" si="1"/>
        <v>204143</v>
      </c>
    </row>
    <row r="98" spans="2:29" s="51" customFormat="1" ht="12" customHeight="1">
      <c r="B98" s="137">
        <f>D98+F98+H98+J98+L98</f>
        <v>145604</v>
      </c>
      <c r="C98" s="137"/>
      <c r="D98" s="137">
        <v>97</v>
      </c>
      <c r="E98" s="137"/>
      <c r="F98" s="137">
        <v>15411</v>
      </c>
      <c r="G98" s="137"/>
      <c r="H98" s="137">
        <v>22654</v>
      </c>
      <c r="I98" s="137"/>
      <c r="J98" s="137">
        <v>76276</v>
      </c>
      <c r="K98" s="137"/>
      <c r="L98" s="137">
        <v>31166</v>
      </c>
      <c r="M98" s="137"/>
      <c r="N98" s="174" t="s">
        <v>156</v>
      </c>
      <c r="O98" s="175"/>
      <c r="P98" s="176" t="s">
        <v>157</v>
      </c>
      <c r="Q98" s="177"/>
      <c r="R98" s="138"/>
      <c r="S98" s="137">
        <v>5174</v>
      </c>
      <c r="T98" s="137"/>
      <c r="U98" s="137">
        <v>90444</v>
      </c>
      <c r="V98" s="137"/>
      <c r="W98" s="137">
        <v>6097</v>
      </c>
      <c r="X98" s="137"/>
      <c r="Y98" s="137">
        <v>18045</v>
      </c>
      <c r="Z98" s="137"/>
      <c r="AA98" s="137">
        <v>255</v>
      </c>
      <c r="AB98" s="137"/>
      <c r="AC98" s="137">
        <f t="shared" si="1"/>
        <v>120015</v>
      </c>
    </row>
    <row r="99" spans="2:29" s="51" customFormat="1" ht="12" customHeight="1">
      <c r="B99" s="137">
        <f>D99+F99+H99+J99+L99</f>
        <v>59121</v>
      </c>
      <c r="C99" s="137"/>
      <c r="D99" s="137">
        <v>0</v>
      </c>
      <c r="E99" s="137"/>
      <c r="F99" s="137">
        <v>0</v>
      </c>
      <c r="G99" s="137"/>
      <c r="H99" s="137">
        <v>0</v>
      </c>
      <c r="I99" s="137"/>
      <c r="J99" s="137">
        <v>12887</v>
      </c>
      <c r="K99" s="137"/>
      <c r="L99" s="137">
        <v>46234</v>
      </c>
      <c r="M99" s="137"/>
      <c r="N99" s="174" t="s">
        <v>158</v>
      </c>
      <c r="O99" s="175"/>
      <c r="P99" s="176" t="s">
        <v>159</v>
      </c>
      <c r="Q99" s="177"/>
      <c r="R99" s="138"/>
      <c r="S99" s="137">
        <v>25344</v>
      </c>
      <c r="T99" s="137"/>
      <c r="U99" s="137">
        <v>14005</v>
      </c>
      <c r="V99" s="137"/>
      <c r="W99" s="137">
        <v>5624</v>
      </c>
      <c r="X99" s="137"/>
      <c r="Y99" s="137">
        <v>21133</v>
      </c>
      <c r="Z99" s="137"/>
      <c r="AA99" s="137">
        <v>19</v>
      </c>
      <c r="AB99" s="137"/>
      <c r="AC99" s="137">
        <f t="shared" si="1"/>
        <v>66125</v>
      </c>
    </row>
    <row r="100" spans="2:29" s="51" customFormat="1" ht="12" customHeight="1">
      <c r="B100" s="137">
        <f>D100+F100+H100+J100+L100</f>
        <v>4679</v>
      </c>
      <c r="C100" s="137"/>
      <c r="D100" s="137">
        <v>0</v>
      </c>
      <c r="E100" s="137"/>
      <c r="F100" s="137">
        <v>0</v>
      </c>
      <c r="G100" s="137"/>
      <c r="H100" s="137">
        <v>0</v>
      </c>
      <c r="I100" s="137"/>
      <c r="J100" s="137">
        <v>216</v>
      </c>
      <c r="K100" s="137"/>
      <c r="L100" s="137">
        <v>4463</v>
      </c>
      <c r="M100" s="137"/>
      <c r="N100" s="174" t="s">
        <v>160</v>
      </c>
      <c r="O100" s="176"/>
      <c r="P100" s="176" t="s">
        <v>161</v>
      </c>
      <c r="Q100" s="177"/>
      <c r="R100" s="138"/>
      <c r="S100" s="137">
        <v>5099</v>
      </c>
      <c r="T100" s="137"/>
      <c r="U100" s="137">
        <v>1035</v>
      </c>
      <c r="V100" s="137"/>
      <c r="W100" s="137">
        <v>0</v>
      </c>
      <c r="X100" s="137"/>
      <c r="Y100" s="137">
        <v>0</v>
      </c>
      <c r="Z100" s="137"/>
      <c r="AA100" s="137">
        <v>0</v>
      </c>
      <c r="AB100" s="137"/>
      <c r="AC100" s="137">
        <f t="shared" si="1"/>
        <v>6134</v>
      </c>
    </row>
    <row r="101" spans="2:29" s="51" customFormat="1" ht="12" customHeight="1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79"/>
      <c r="O101" s="180"/>
      <c r="P101" s="180" t="s">
        <v>162</v>
      </c>
      <c r="Q101" s="177"/>
      <c r="R101" s="138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</row>
    <row r="102" spans="2:29" s="51" customFormat="1" ht="12" customHeight="1">
      <c r="B102" s="137">
        <f>D102+F102+H102+J102+L102</f>
        <v>10781</v>
      </c>
      <c r="C102" s="137"/>
      <c r="D102" s="137">
        <v>0</v>
      </c>
      <c r="E102" s="137"/>
      <c r="F102" s="137">
        <v>0</v>
      </c>
      <c r="G102" s="137"/>
      <c r="H102" s="137">
        <v>0</v>
      </c>
      <c r="I102" s="137"/>
      <c r="J102" s="137">
        <v>10781</v>
      </c>
      <c r="K102" s="137"/>
      <c r="L102" s="137">
        <v>0</v>
      </c>
      <c r="M102" s="137"/>
      <c r="N102" s="174" t="s">
        <v>163</v>
      </c>
      <c r="O102" s="176"/>
      <c r="P102" s="176" t="s">
        <v>164</v>
      </c>
      <c r="Q102" s="177"/>
      <c r="R102" s="138"/>
      <c r="S102" s="137">
        <v>497</v>
      </c>
      <c r="T102" s="137"/>
      <c r="U102" s="137">
        <v>0</v>
      </c>
      <c r="V102" s="137"/>
      <c r="W102" s="137">
        <v>0</v>
      </c>
      <c r="X102" s="137"/>
      <c r="Y102" s="137">
        <v>10294</v>
      </c>
      <c r="Z102" s="137"/>
      <c r="AA102" s="137">
        <v>0</v>
      </c>
      <c r="AB102" s="137"/>
      <c r="AC102" s="137">
        <f>S102+U102+W102+Y102+AA102</f>
        <v>10791</v>
      </c>
    </row>
    <row r="103" spans="2:29" s="51" customFormat="1" ht="12" customHeight="1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79"/>
      <c r="O103" s="180"/>
      <c r="P103" s="180" t="s">
        <v>165</v>
      </c>
      <c r="Q103" s="177"/>
      <c r="R103" s="138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</row>
    <row r="104" spans="2:29" s="51" customFormat="1" ht="12" customHeight="1">
      <c r="B104" s="137">
        <f>D104+F104+H104+J104+L104</f>
        <v>1078</v>
      </c>
      <c r="C104" s="137"/>
      <c r="D104" s="137">
        <v>0</v>
      </c>
      <c r="E104" s="137"/>
      <c r="F104" s="137">
        <v>766</v>
      </c>
      <c r="G104" s="137"/>
      <c r="H104" s="137">
        <v>10</v>
      </c>
      <c r="I104" s="137"/>
      <c r="J104" s="137">
        <v>0</v>
      </c>
      <c r="K104" s="137"/>
      <c r="L104" s="137">
        <v>302</v>
      </c>
      <c r="M104" s="137"/>
      <c r="N104" s="174" t="s">
        <v>166</v>
      </c>
      <c r="O104" s="176"/>
      <c r="P104" s="176" t="s">
        <v>167</v>
      </c>
      <c r="Q104" s="177"/>
      <c r="R104" s="138"/>
      <c r="S104" s="137">
        <v>4</v>
      </c>
      <c r="T104" s="137"/>
      <c r="U104" s="137">
        <v>0</v>
      </c>
      <c r="V104" s="137"/>
      <c r="W104" s="137">
        <v>316</v>
      </c>
      <c r="X104" s="137"/>
      <c r="Y104" s="137">
        <v>758</v>
      </c>
      <c r="Z104" s="137"/>
      <c r="AA104" s="137">
        <v>0</v>
      </c>
      <c r="AB104" s="137"/>
      <c r="AC104" s="137">
        <f>S104+U104+W104+Y104+AA104</f>
        <v>1078</v>
      </c>
    </row>
    <row r="105" spans="2:29" s="55" customFormat="1" ht="12" customHeight="1">
      <c r="B105" s="152">
        <f>D105+F105+H105+J105+L105</f>
        <v>1035558</v>
      </c>
      <c r="C105" s="152"/>
      <c r="D105" s="152">
        <f>AA80+AA84+AA90+AA94+AA97-D97</f>
        <v>731</v>
      </c>
      <c r="E105" s="152"/>
      <c r="F105" s="152">
        <f>Y80+Y81+Y84+Y90+Y94+Y97-F97</f>
        <v>747385</v>
      </c>
      <c r="G105" s="152"/>
      <c r="H105" s="152">
        <f>W80+W84+W90+W94+W97-H97</f>
        <v>107170</v>
      </c>
      <c r="I105" s="152"/>
      <c r="J105" s="152">
        <f>U80+U84+U90+U94+U97-J97</f>
        <v>25210</v>
      </c>
      <c r="K105" s="152"/>
      <c r="L105" s="152">
        <f>S80+S84+S90+S94+S97-L97</f>
        <v>155062</v>
      </c>
      <c r="M105" s="152"/>
      <c r="N105" s="181" t="s">
        <v>257</v>
      </c>
      <c r="O105" s="181" t="s">
        <v>168</v>
      </c>
      <c r="P105" s="182"/>
      <c r="Q105" s="183"/>
      <c r="R105" s="153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</row>
    <row r="106" spans="2:29" s="55" customFormat="1" ht="12" customHeight="1"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84"/>
      <c r="O106" s="184" t="s">
        <v>169</v>
      </c>
      <c r="P106" s="185"/>
      <c r="Q106" s="183"/>
      <c r="R106" s="153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</row>
    <row r="107" spans="2:29" s="56" customFormat="1" ht="12" customHeight="1">
      <c r="B107" s="158">
        <f>D107+F107+H107+J107+L107</f>
        <v>866815</v>
      </c>
      <c r="C107" s="158"/>
      <c r="D107" s="158">
        <f>AA82+AA84+AA90+AA94+AA97-D97</f>
        <v>177</v>
      </c>
      <c r="E107" s="158"/>
      <c r="F107" s="158">
        <f>Y82+Y83+Y84+Y90+Y94+Y97-F97</f>
        <v>702307</v>
      </c>
      <c r="G107" s="158"/>
      <c r="H107" s="158">
        <f>W82+W84+W90+W94+W97-H97</f>
        <v>87403</v>
      </c>
      <c r="I107" s="158"/>
      <c r="J107" s="158">
        <f>U82+U84+U90+U94+U97-J97</f>
        <v>19399</v>
      </c>
      <c r="K107" s="158"/>
      <c r="L107" s="158">
        <f>S82+S84+S90+S94+S97-L97</f>
        <v>57529</v>
      </c>
      <c r="M107" s="158"/>
      <c r="N107" s="186" t="s">
        <v>258</v>
      </c>
      <c r="O107" s="186" t="s">
        <v>170</v>
      </c>
      <c r="P107" s="187"/>
      <c r="Q107" s="188"/>
      <c r="R107" s="159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2:60" s="46" customFormat="1" ht="12" customHeight="1" thickBot="1">
      <c r="B108" s="83"/>
      <c r="C108" s="84"/>
      <c r="D108" s="83"/>
      <c r="E108" s="84"/>
      <c r="F108" s="83"/>
      <c r="G108" s="84"/>
      <c r="H108" s="83"/>
      <c r="I108" s="84"/>
      <c r="J108" s="83"/>
      <c r="K108" s="84"/>
      <c r="L108" s="83"/>
      <c r="M108" s="84"/>
      <c r="N108" s="85"/>
      <c r="O108" s="85" t="s">
        <v>171</v>
      </c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2:29" s="47" customFormat="1" ht="21" customHeight="1">
      <c r="B109" s="86" t="s">
        <v>48</v>
      </c>
      <c r="C109" s="86"/>
      <c r="D109" s="87"/>
      <c r="E109" s="88"/>
      <c r="F109" s="88"/>
      <c r="G109" s="88"/>
      <c r="H109" s="88"/>
      <c r="I109" s="88"/>
      <c r="J109" s="88"/>
      <c r="K109" s="88"/>
      <c r="L109" s="89"/>
      <c r="M109" s="88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</row>
    <row r="110" spans="2:29" s="47" customFormat="1" ht="3.75" customHeight="1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  <c r="O110" s="92"/>
      <c r="P110" s="93"/>
      <c r="Q110" s="93"/>
      <c r="R110" s="94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</row>
    <row r="111" spans="2:29" s="47" customFormat="1" ht="12.75">
      <c r="B111" s="95" t="s">
        <v>7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8" t="s">
        <v>6</v>
      </c>
      <c r="O111" s="99"/>
      <c r="P111" s="100" t="s">
        <v>96</v>
      </c>
      <c r="Q111" s="100"/>
      <c r="R111" s="101"/>
      <c r="S111" s="95" t="s">
        <v>35</v>
      </c>
      <c r="T111" s="96"/>
      <c r="U111" s="96"/>
      <c r="V111" s="96"/>
      <c r="W111" s="96"/>
      <c r="X111" s="96"/>
      <c r="Y111" s="96"/>
      <c r="Z111" s="96"/>
      <c r="AA111" s="96"/>
      <c r="AB111" s="96"/>
      <c r="AC111" s="95"/>
    </row>
    <row r="112" spans="2:29" s="47" customFormat="1" ht="2.25" customHeight="1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6"/>
      <c r="O112" s="97"/>
      <c r="P112" s="96"/>
      <c r="Q112" s="96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2:29" s="47" customFormat="1" ht="12.75">
      <c r="B113" s="102" t="s">
        <v>8</v>
      </c>
      <c r="C113" s="103"/>
      <c r="D113" s="104" t="s">
        <v>9</v>
      </c>
      <c r="E113" s="103"/>
      <c r="F113" s="104" t="s">
        <v>10</v>
      </c>
      <c r="G113" s="103"/>
      <c r="H113" s="104" t="s">
        <v>11</v>
      </c>
      <c r="I113" s="105"/>
      <c r="J113" s="104" t="s">
        <v>12</v>
      </c>
      <c r="K113" s="105"/>
      <c r="L113" s="104" t="s">
        <v>13</v>
      </c>
      <c r="M113" s="105"/>
      <c r="N113" s="102"/>
      <c r="O113" s="106"/>
      <c r="P113" s="102" t="s">
        <v>97</v>
      </c>
      <c r="Q113" s="102"/>
      <c r="R113" s="101"/>
      <c r="S113" s="104" t="s">
        <v>13</v>
      </c>
      <c r="T113" s="103"/>
      <c r="U113" s="104" t="s">
        <v>12</v>
      </c>
      <c r="V113" s="103"/>
      <c r="W113" s="104" t="s">
        <v>11</v>
      </c>
      <c r="X113" s="103"/>
      <c r="Y113" s="104" t="s">
        <v>10</v>
      </c>
      <c r="Z113" s="105"/>
      <c r="AA113" s="104" t="s">
        <v>9</v>
      </c>
      <c r="AB113" s="105"/>
      <c r="AC113" s="102" t="s">
        <v>8</v>
      </c>
    </row>
    <row r="114" spans="2:29" s="47" customFormat="1" ht="2.25" customHeight="1">
      <c r="B114" s="106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2"/>
      <c r="O114" s="106"/>
      <c r="P114" s="102"/>
      <c r="Q114" s="102"/>
      <c r="R114" s="65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6"/>
    </row>
    <row r="115" spans="2:29" s="47" customFormat="1" ht="12.75">
      <c r="B115" s="107" t="s">
        <v>14</v>
      </c>
      <c r="C115" s="103"/>
      <c r="D115" s="108" t="s">
        <v>15</v>
      </c>
      <c r="E115" s="109"/>
      <c r="F115" s="108" t="s">
        <v>16</v>
      </c>
      <c r="G115" s="103"/>
      <c r="H115" s="110" t="s">
        <v>17</v>
      </c>
      <c r="I115" s="111"/>
      <c r="J115" s="104" t="s">
        <v>18</v>
      </c>
      <c r="K115" s="111"/>
      <c r="L115" s="104" t="s">
        <v>19</v>
      </c>
      <c r="M115" s="111"/>
      <c r="N115" s="102"/>
      <c r="O115" s="106"/>
      <c r="P115" s="102"/>
      <c r="Q115" s="102"/>
      <c r="R115" s="65"/>
      <c r="S115" s="104" t="s">
        <v>19</v>
      </c>
      <c r="T115" s="103"/>
      <c r="U115" s="104" t="s">
        <v>18</v>
      </c>
      <c r="V115" s="109"/>
      <c r="W115" s="110" t="s">
        <v>17</v>
      </c>
      <c r="X115" s="103"/>
      <c r="Y115" s="108" t="s">
        <v>16</v>
      </c>
      <c r="Z115" s="105"/>
      <c r="AA115" s="108" t="s">
        <v>15</v>
      </c>
      <c r="AB115" s="105"/>
      <c r="AC115" s="107" t="s">
        <v>14</v>
      </c>
    </row>
    <row r="116" spans="2:29" s="47" customFormat="1" ht="12.75">
      <c r="B116" s="112" t="s">
        <v>20</v>
      </c>
      <c r="C116" s="109"/>
      <c r="D116" s="108"/>
      <c r="E116" s="109"/>
      <c r="F116" s="108"/>
      <c r="G116" s="109"/>
      <c r="H116" s="108" t="s">
        <v>21</v>
      </c>
      <c r="I116" s="111"/>
      <c r="J116" s="108" t="s">
        <v>22</v>
      </c>
      <c r="K116" s="111"/>
      <c r="L116" s="108" t="s">
        <v>23</v>
      </c>
      <c r="M116" s="111"/>
      <c r="N116" s="100"/>
      <c r="O116" s="113"/>
      <c r="P116" s="100"/>
      <c r="Q116" s="100"/>
      <c r="R116" s="114"/>
      <c r="S116" s="108" t="s">
        <v>23</v>
      </c>
      <c r="T116" s="109"/>
      <c r="U116" s="108" t="s">
        <v>22</v>
      </c>
      <c r="V116" s="109"/>
      <c r="W116" s="108" t="s">
        <v>21</v>
      </c>
      <c r="X116" s="109"/>
      <c r="Y116" s="108"/>
      <c r="Z116" s="111"/>
      <c r="AA116" s="108"/>
      <c r="AB116" s="111"/>
      <c r="AC116" s="112" t="s">
        <v>20</v>
      </c>
    </row>
    <row r="117" spans="2:29" s="47" customFormat="1" ht="12.75">
      <c r="B117" s="112"/>
      <c r="C117" s="109"/>
      <c r="D117" s="108"/>
      <c r="E117" s="109"/>
      <c r="F117" s="108"/>
      <c r="G117" s="109"/>
      <c r="H117" s="108" t="s">
        <v>24</v>
      </c>
      <c r="I117" s="111"/>
      <c r="J117" s="108"/>
      <c r="K117" s="111"/>
      <c r="L117" s="108" t="s">
        <v>25</v>
      </c>
      <c r="M117" s="111"/>
      <c r="N117" s="100"/>
      <c r="O117" s="113"/>
      <c r="P117" s="100"/>
      <c r="Q117" s="100"/>
      <c r="R117" s="114"/>
      <c r="S117" s="108" t="s">
        <v>25</v>
      </c>
      <c r="T117" s="109"/>
      <c r="U117" s="108"/>
      <c r="V117" s="109"/>
      <c r="W117" s="108" t="s">
        <v>24</v>
      </c>
      <c r="X117" s="109"/>
      <c r="Y117" s="108"/>
      <c r="Z117" s="111"/>
      <c r="AA117" s="108"/>
      <c r="AB117" s="111"/>
      <c r="AC117" s="112"/>
    </row>
    <row r="118" spans="2:29" s="47" customFormat="1" ht="2.25" customHeight="1">
      <c r="B118" s="115"/>
      <c r="C118" s="116"/>
      <c r="D118" s="117"/>
      <c r="E118" s="116"/>
      <c r="F118" s="117"/>
      <c r="G118" s="116"/>
      <c r="H118" s="117"/>
      <c r="I118" s="116"/>
      <c r="J118" s="117"/>
      <c r="K118" s="116"/>
      <c r="L118" s="117"/>
      <c r="M118" s="116"/>
      <c r="N118" s="118"/>
      <c r="O118" s="118"/>
      <c r="P118" s="118"/>
      <c r="Q118" s="118"/>
      <c r="R118" s="118"/>
      <c r="S118" s="115"/>
      <c r="T118" s="116"/>
      <c r="U118" s="117"/>
      <c r="V118" s="116"/>
      <c r="W118" s="117"/>
      <c r="X118" s="116"/>
      <c r="Y118" s="117"/>
      <c r="Z118" s="116"/>
      <c r="AA118" s="117"/>
      <c r="AB118" s="116"/>
      <c r="AC118" s="117"/>
    </row>
    <row r="119" spans="2:29" s="1" customFormat="1" ht="12" customHeight="1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72" t="s">
        <v>172</v>
      </c>
      <c r="O119" s="172" t="s">
        <v>173</v>
      </c>
      <c r="P119" s="164"/>
      <c r="Q119" s="166"/>
      <c r="R119" s="143"/>
      <c r="S119" s="142">
        <f>L105</f>
        <v>155062</v>
      </c>
      <c r="T119" s="142"/>
      <c r="U119" s="142">
        <f>J105</f>
        <v>25210</v>
      </c>
      <c r="V119" s="142"/>
      <c r="W119" s="142">
        <f>H105</f>
        <v>107170</v>
      </c>
      <c r="X119" s="142"/>
      <c r="Y119" s="142">
        <f>F105</f>
        <v>747385</v>
      </c>
      <c r="Z119" s="142"/>
      <c r="AA119" s="142">
        <f>D105</f>
        <v>731</v>
      </c>
      <c r="AB119" s="142"/>
      <c r="AC119" s="142">
        <f>S119+U119+W119+Y119+AA119</f>
        <v>1035558</v>
      </c>
    </row>
    <row r="120" spans="2:29" s="37" customFormat="1" ht="12" customHeight="1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72" t="s">
        <v>174</v>
      </c>
      <c r="O120" s="172" t="s">
        <v>175</v>
      </c>
      <c r="P120" s="164"/>
      <c r="Q120" s="166"/>
      <c r="R120" s="143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</row>
    <row r="121" spans="2:29" s="37" customFormat="1" ht="12" customHeight="1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89" t="s">
        <v>176</v>
      </c>
      <c r="O121" s="189" t="s">
        <v>177</v>
      </c>
      <c r="P121" s="168"/>
      <c r="Q121" s="166"/>
      <c r="R121" s="143"/>
      <c r="S121" s="170">
        <f>L107</f>
        <v>57529</v>
      </c>
      <c r="T121" s="170"/>
      <c r="U121" s="170">
        <f>J107</f>
        <v>19399</v>
      </c>
      <c r="V121" s="170"/>
      <c r="W121" s="170">
        <f>H107</f>
        <v>87403</v>
      </c>
      <c r="X121" s="170"/>
      <c r="Y121" s="170">
        <f>F107</f>
        <v>702307</v>
      </c>
      <c r="Z121" s="170"/>
      <c r="AA121" s="170">
        <f>D107</f>
        <v>177</v>
      </c>
      <c r="AB121" s="170"/>
      <c r="AC121" s="170">
        <f>S121+U121+W121+Y121+AA121</f>
        <v>866815</v>
      </c>
    </row>
    <row r="122" spans="2:29" s="48" customFormat="1" ht="12" customHeight="1">
      <c r="B122" s="129"/>
      <c r="C122" s="128"/>
      <c r="D122" s="129"/>
      <c r="E122" s="123"/>
      <c r="F122" s="129"/>
      <c r="G122" s="123"/>
      <c r="H122" s="129"/>
      <c r="I122" s="123"/>
      <c r="J122" s="129"/>
      <c r="K122" s="123"/>
      <c r="L122" s="129"/>
      <c r="M122" s="123"/>
      <c r="N122" s="130" t="s">
        <v>178</v>
      </c>
      <c r="O122" s="130" t="s">
        <v>179</v>
      </c>
      <c r="P122" s="171"/>
      <c r="Q122" s="129"/>
      <c r="R122" s="128"/>
      <c r="S122" s="129"/>
      <c r="T122" s="128"/>
      <c r="U122" s="129"/>
      <c r="V122" s="128"/>
      <c r="W122" s="129"/>
      <c r="X122" s="128"/>
      <c r="Y122" s="129"/>
      <c r="Z122" s="128"/>
      <c r="AA122" s="129"/>
      <c r="AB122" s="128"/>
      <c r="AC122" s="129"/>
    </row>
    <row r="123" spans="2:29" s="38" customFormat="1" ht="12" customHeight="1">
      <c r="B123" s="142">
        <f>D123+F123+H123+J123+L123</f>
        <v>98936</v>
      </c>
      <c r="C123" s="142"/>
      <c r="D123" s="142">
        <v>0</v>
      </c>
      <c r="E123" s="142"/>
      <c r="F123" s="142">
        <v>79466</v>
      </c>
      <c r="G123" s="142"/>
      <c r="H123" s="142">
        <v>0</v>
      </c>
      <c r="I123" s="142"/>
      <c r="J123" s="142">
        <v>3808</v>
      </c>
      <c r="K123" s="142"/>
      <c r="L123" s="142">
        <v>15662</v>
      </c>
      <c r="M123" s="142"/>
      <c r="N123" s="132" t="s">
        <v>57</v>
      </c>
      <c r="O123" s="132" t="s">
        <v>180</v>
      </c>
      <c r="P123" s="132"/>
      <c r="Q123" s="166"/>
      <c r="R123" s="143"/>
      <c r="S123" s="142">
        <v>0</v>
      </c>
      <c r="T123" s="142"/>
      <c r="U123" s="142">
        <v>0</v>
      </c>
      <c r="V123" s="142"/>
      <c r="W123" s="142">
        <v>99562</v>
      </c>
      <c r="X123" s="142"/>
      <c r="Y123" s="142">
        <v>0</v>
      </c>
      <c r="Z123" s="142"/>
      <c r="AA123" s="142">
        <v>0</v>
      </c>
      <c r="AB123" s="142"/>
      <c r="AC123" s="142">
        <f>S123+U123+W123+Y123+AA123</f>
        <v>99562</v>
      </c>
    </row>
    <row r="124" spans="2:29" s="38" customFormat="1" ht="12" customHeight="1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32"/>
      <c r="O124" s="178" t="s">
        <v>181</v>
      </c>
      <c r="P124" s="178"/>
      <c r="Q124" s="166"/>
      <c r="R124" s="143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</row>
    <row r="125" spans="2:29" s="39" customFormat="1" ht="12" customHeight="1">
      <c r="B125" s="142">
        <f>D125+F125+H125+J125+L125</f>
        <v>156109</v>
      </c>
      <c r="C125" s="142"/>
      <c r="D125" s="142">
        <f>D126+D127</f>
        <v>0</v>
      </c>
      <c r="E125" s="142"/>
      <c r="F125" s="142">
        <f>F126+F127</f>
        <v>156109</v>
      </c>
      <c r="G125" s="142"/>
      <c r="H125" s="142">
        <f>H126+H127</f>
        <v>0</v>
      </c>
      <c r="I125" s="142"/>
      <c r="J125" s="142">
        <f>J126+J127</f>
        <v>0</v>
      </c>
      <c r="K125" s="142"/>
      <c r="L125" s="142">
        <f>L126+L127</f>
        <v>0</v>
      </c>
      <c r="M125" s="142"/>
      <c r="N125" s="132" t="s">
        <v>58</v>
      </c>
      <c r="O125" s="132" t="s">
        <v>59</v>
      </c>
      <c r="P125" s="132"/>
      <c r="Q125" s="166"/>
      <c r="R125" s="143"/>
      <c r="S125" s="142">
        <f>S126+S127</f>
        <v>8782</v>
      </c>
      <c r="T125" s="142"/>
      <c r="U125" s="142">
        <f>U126+U127</f>
        <v>7096</v>
      </c>
      <c r="V125" s="142"/>
      <c r="W125" s="142">
        <f>W126+W127</f>
        <v>140265</v>
      </c>
      <c r="X125" s="142"/>
      <c r="Y125" s="142">
        <f>Y126+Y127</f>
        <v>397</v>
      </c>
      <c r="Z125" s="142"/>
      <c r="AA125" s="142">
        <f>AA126+AA127</f>
        <v>35</v>
      </c>
      <c r="AB125" s="142"/>
      <c r="AC125" s="142">
        <f>S125+U125+W125+Y125+AA125</f>
        <v>156575</v>
      </c>
    </row>
    <row r="126" spans="2:29" s="53" customFormat="1" ht="12" customHeight="1">
      <c r="B126" s="137">
        <f>D126+F126+H126+J126+L126</f>
        <v>135117</v>
      </c>
      <c r="C126" s="137"/>
      <c r="D126" s="137">
        <v>0</v>
      </c>
      <c r="E126" s="137"/>
      <c r="F126" s="137">
        <v>135117</v>
      </c>
      <c r="G126" s="137"/>
      <c r="H126" s="137">
        <v>0</v>
      </c>
      <c r="I126" s="137"/>
      <c r="J126" s="137">
        <v>0</v>
      </c>
      <c r="K126" s="137"/>
      <c r="L126" s="137">
        <v>0</v>
      </c>
      <c r="M126" s="137"/>
      <c r="N126" s="176" t="s">
        <v>182</v>
      </c>
      <c r="O126" s="176"/>
      <c r="P126" s="176" t="s">
        <v>183</v>
      </c>
      <c r="Q126" s="177"/>
      <c r="R126" s="138"/>
      <c r="S126" s="137">
        <v>0</v>
      </c>
      <c r="T126" s="137"/>
      <c r="U126" s="137">
        <v>5851</v>
      </c>
      <c r="V126" s="137"/>
      <c r="W126" s="137">
        <v>129732</v>
      </c>
      <c r="X126" s="137"/>
      <c r="Y126" s="137">
        <v>0</v>
      </c>
      <c r="Z126" s="137"/>
      <c r="AA126" s="137">
        <v>0</v>
      </c>
      <c r="AB126" s="137"/>
      <c r="AC126" s="137">
        <f>S126+U126+W126+Y126+AA126</f>
        <v>135583</v>
      </c>
    </row>
    <row r="127" spans="2:29" s="51" customFormat="1" ht="12" customHeight="1">
      <c r="B127" s="140">
        <f>D127+F127+H127+J127+L127</f>
        <v>20992</v>
      </c>
      <c r="C127" s="70"/>
      <c r="D127" s="140">
        <v>0</v>
      </c>
      <c r="E127" s="68"/>
      <c r="F127" s="140">
        <v>20992</v>
      </c>
      <c r="G127" s="68"/>
      <c r="H127" s="140">
        <v>0</v>
      </c>
      <c r="I127" s="68"/>
      <c r="J127" s="140">
        <v>0</v>
      </c>
      <c r="K127" s="68"/>
      <c r="L127" s="140">
        <v>0</v>
      </c>
      <c r="M127" s="68"/>
      <c r="N127" s="141" t="s">
        <v>184</v>
      </c>
      <c r="O127" s="141"/>
      <c r="P127" s="141" t="s">
        <v>185</v>
      </c>
      <c r="Q127" s="140"/>
      <c r="R127" s="70"/>
      <c r="S127" s="140">
        <v>8782</v>
      </c>
      <c r="T127" s="70"/>
      <c r="U127" s="140">
        <v>1245</v>
      </c>
      <c r="V127" s="70"/>
      <c r="W127" s="140">
        <v>10533</v>
      </c>
      <c r="X127" s="70"/>
      <c r="Y127" s="140">
        <v>397</v>
      </c>
      <c r="Z127" s="70"/>
      <c r="AA127" s="140">
        <v>35</v>
      </c>
      <c r="AB127" s="70"/>
      <c r="AC127" s="140">
        <f>S127+U127+W127+Y127+AA127</f>
        <v>20992</v>
      </c>
    </row>
    <row r="128" spans="2:29" s="47" customFormat="1" ht="12" customHeight="1">
      <c r="B128" s="142">
        <f>D128+F128+H128+J128+L128</f>
        <v>178138</v>
      </c>
      <c r="C128" s="142"/>
      <c r="D128" s="142">
        <f>D130+D132+D134+D136</f>
        <v>43</v>
      </c>
      <c r="E128" s="142"/>
      <c r="F128" s="142">
        <f>F130+F132+F134+F136</f>
        <v>397</v>
      </c>
      <c r="G128" s="142"/>
      <c r="H128" s="142">
        <f>H130+H132+H134+H136</f>
        <v>161643</v>
      </c>
      <c r="I128" s="142"/>
      <c r="J128" s="142">
        <f>J130+J132+J134+J136</f>
        <v>7273</v>
      </c>
      <c r="K128" s="142"/>
      <c r="L128" s="142">
        <f>L130+L132+L134+L136</f>
        <v>8782</v>
      </c>
      <c r="M128" s="142"/>
      <c r="N128" s="132" t="s">
        <v>60</v>
      </c>
      <c r="O128" s="132" t="s">
        <v>186</v>
      </c>
      <c r="P128" s="132"/>
      <c r="Q128" s="166"/>
      <c r="R128" s="143"/>
      <c r="S128" s="142">
        <f>S130+S132+S134+S136</f>
        <v>0</v>
      </c>
      <c r="T128" s="142"/>
      <c r="U128" s="142">
        <f>U130+U132+U134+U136</f>
        <v>0</v>
      </c>
      <c r="V128" s="142"/>
      <c r="W128" s="142">
        <f>W130+W132+W134+W136</f>
        <v>0</v>
      </c>
      <c r="X128" s="142"/>
      <c r="Y128" s="142">
        <f>Y130+Y132+Y134+Y136</f>
        <v>178209</v>
      </c>
      <c r="Z128" s="142"/>
      <c r="AA128" s="142">
        <f>AA130+AA132+AA134+AA136</f>
        <v>0</v>
      </c>
      <c r="AB128" s="142"/>
      <c r="AC128" s="142">
        <f>S128+U128+W128+Y128+AA128</f>
        <v>178209</v>
      </c>
    </row>
    <row r="129" spans="2:29" s="47" customFormat="1" ht="12" customHeight="1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78"/>
      <c r="O129" s="178" t="s">
        <v>187</v>
      </c>
      <c r="P129" s="178"/>
      <c r="Q129" s="166"/>
      <c r="R129" s="143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</row>
    <row r="130" spans="2:29" s="51" customFormat="1" ht="12" customHeight="1">
      <c r="B130" s="137">
        <f>D130+F130+H130+J130+L130</f>
        <v>140153</v>
      </c>
      <c r="C130" s="137"/>
      <c r="D130" s="137">
        <v>0</v>
      </c>
      <c r="E130" s="137"/>
      <c r="F130" s="137">
        <v>0</v>
      </c>
      <c r="G130" s="137"/>
      <c r="H130" s="137">
        <v>140153</v>
      </c>
      <c r="I130" s="137"/>
      <c r="J130" s="137">
        <v>0</v>
      </c>
      <c r="K130" s="137"/>
      <c r="L130" s="137">
        <v>0</v>
      </c>
      <c r="M130" s="137"/>
      <c r="N130" s="176" t="s">
        <v>188</v>
      </c>
      <c r="O130" s="175"/>
      <c r="P130" s="176" t="s">
        <v>189</v>
      </c>
      <c r="Q130" s="177"/>
      <c r="R130" s="138"/>
      <c r="S130" s="137">
        <v>0</v>
      </c>
      <c r="T130" s="137"/>
      <c r="U130" s="137">
        <v>0</v>
      </c>
      <c r="V130" s="137"/>
      <c r="W130" s="137">
        <v>0</v>
      </c>
      <c r="X130" s="137"/>
      <c r="Y130" s="137">
        <v>140224</v>
      </c>
      <c r="Z130" s="137"/>
      <c r="AA130" s="137">
        <v>0</v>
      </c>
      <c r="AB130" s="137"/>
      <c r="AC130" s="137">
        <f>S130+U130+W130+Y130+AA130</f>
        <v>140224</v>
      </c>
    </row>
    <row r="131" spans="2:29" s="51" customFormat="1" ht="12" customHeight="1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80"/>
      <c r="O131" s="207"/>
      <c r="P131" s="180" t="s">
        <v>190</v>
      </c>
      <c r="Q131" s="177"/>
      <c r="R131" s="138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</row>
    <row r="132" spans="2:29" s="51" customFormat="1" ht="12" customHeight="1">
      <c r="B132" s="137">
        <f>D132+F132+H132+J132+L132</f>
        <v>6028</v>
      </c>
      <c r="C132" s="137"/>
      <c r="D132" s="137">
        <v>0</v>
      </c>
      <c r="E132" s="137"/>
      <c r="F132" s="137">
        <v>0</v>
      </c>
      <c r="G132" s="137"/>
      <c r="H132" s="137">
        <v>0</v>
      </c>
      <c r="I132" s="137"/>
      <c r="J132" s="137">
        <v>6028</v>
      </c>
      <c r="K132" s="137"/>
      <c r="L132" s="137">
        <v>0</v>
      </c>
      <c r="M132" s="137"/>
      <c r="N132" s="176" t="s">
        <v>191</v>
      </c>
      <c r="O132" s="175"/>
      <c r="P132" s="176" t="s">
        <v>192</v>
      </c>
      <c r="Q132" s="177"/>
      <c r="R132" s="138"/>
      <c r="S132" s="137">
        <v>0</v>
      </c>
      <c r="T132" s="137"/>
      <c r="U132" s="137">
        <v>0</v>
      </c>
      <c r="V132" s="137"/>
      <c r="W132" s="137">
        <v>0</v>
      </c>
      <c r="X132" s="137"/>
      <c r="Y132" s="137">
        <v>6028</v>
      </c>
      <c r="Z132" s="137"/>
      <c r="AA132" s="137">
        <v>0</v>
      </c>
      <c r="AB132" s="137"/>
      <c r="AC132" s="137">
        <f>S132+U132+W132+Y132+AA132</f>
        <v>6028</v>
      </c>
    </row>
    <row r="133" spans="2:60" s="42" customFormat="1" ht="12" customHeight="1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80"/>
      <c r="O133" s="207"/>
      <c r="P133" s="180" t="s">
        <v>193</v>
      </c>
      <c r="Q133" s="177"/>
      <c r="R133" s="138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</row>
    <row r="134" spans="2:29" s="51" customFormat="1" ht="12" customHeight="1">
      <c r="B134" s="137">
        <f>D134+F134+H134+J134+L134</f>
        <v>22077</v>
      </c>
      <c r="C134" s="137"/>
      <c r="D134" s="137">
        <v>35</v>
      </c>
      <c r="E134" s="137"/>
      <c r="F134" s="137">
        <v>397</v>
      </c>
      <c r="G134" s="137"/>
      <c r="H134" s="137">
        <v>11618</v>
      </c>
      <c r="I134" s="137"/>
      <c r="J134" s="137">
        <v>1245</v>
      </c>
      <c r="K134" s="137"/>
      <c r="L134" s="137">
        <v>8782</v>
      </c>
      <c r="M134" s="137"/>
      <c r="N134" s="176" t="s">
        <v>194</v>
      </c>
      <c r="O134" s="176"/>
      <c r="P134" s="176" t="s">
        <v>195</v>
      </c>
      <c r="Q134" s="177"/>
      <c r="R134" s="138"/>
      <c r="S134" s="137">
        <v>0</v>
      </c>
      <c r="T134" s="137"/>
      <c r="U134" s="137">
        <v>0</v>
      </c>
      <c r="V134" s="137"/>
      <c r="W134" s="137">
        <v>0</v>
      </c>
      <c r="X134" s="137"/>
      <c r="Y134" s="137">
        <v>22077</v>
      </c>
      <c r="Z134" s="137"/>
      <c r="AA134" s="137">
        <v>0</v>
      </c>
      <c r="AB134" s="137"/>
      <c r="AC134" s="137">
        <f>S134+U134+W134+Y134+AA134</f>
        <v>22077</v>
      </c>
    </row>
    <row r="135" spans="2:29" s="51" customFormat="1" ht="12" customHeight="1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76"/>
      <c r="O135" s="176"/>
      <c r="P135" s="180" t="s">
        <v>151</v>
      </c>
      <c r="Q135" s="177"/>
      <c r="R135" s="138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</row>
    <row r="136" spans="2:29" s="51" customFormat="1" ht="12" customHeight="1">
      <c r="B136" s="137">
        <f>D136+F136+H136+J136+L136</f>
        <v>9880</v>
      </c>
      <c r="C136" s="137"/>
      <c r="D136" s="137">
        <v>8</v>
      </c>
      <c r="E136" s="137"/>
      <c r="F136" s="137">
        <v>0</v>
      </c>
      <c r="G136" s="137"/>
      <c r="H136" s="137">
        <v>9872</v>
      </c>
      <c r="I136" s="137"/>
      <c r="J136" s="137">
        <v>0</v>
      </c>
      <c r="K136" s="137"/>
      <c r="L136" s="137">
        <v>0</v>
      </c>
      <c r="M136" s="137"/>
      <c r="N136" s="176" t="s">
        <v>196</v>
      </c>
      <c r="O136" s="175"/>
      <c r="P136" s="176" t="s">
        <v>197</v>
      </c>
      <c r="Q136" s="177"/>
      <c r="R136" s="138"/>
      <c r="S136" s="137">
        <v>0</v>
      </c>
      <c r="T136" s="137"/>
      <c r="U136" s="137">
        <v>0</v>
      </c>
      <c r="V136" s="137"/>
      <c r="W136" s="137">
        <v>0</v>
      </c>
      <c r="X136" s="137"/>
      <c r="Y136" s="137">
        <v>9880</v>
      </c>
      <c r="Z136" s="137"/>
      <c r="AA136" s="137">
        <v>0</v>
      </c>
      <c r="AB136" s="137"/>
      <c r="AC136" s="137">
        <f>S136+U136+W136+Y136+AA136</f>
        <v>9880</v>
      </c>
    </row>
    <row r="137" spans="2:29" s="51" customFormat="1" ht="12" customHeight="1">
      <c r="B137" s="140"/>
      <c r="C137" s="70"/>
      <c r="D137" s="140"/>
      <c r="E137" s="68"/>
      <c r="F137" s="140"/>
      <c r="G137" s="68"/>
      <c r="H137" s="140"/>
      <c r="I137" s="68"/>
      <c r="J137" s="140"/>
      <c r="K137" s="68"/>
      <c r="L137" s="140"/>
      <c r="M137" s="68"/>
      <c r="N137" s="141"/>
      <c r="O137" s="141"/>
      <c r="P137" s="141" t="s">
        <v>190</v>
      </c>
      <c r="Q137" s="140"/>
      <c r="R137" s="70"/>
      <c r="S137" s="140"/>
      <c r="T137" s="70"/>
      <c r="U137" s="140"/>
      <c r="V137" s="70"/>
      <c r="W137" s="140"/>
      <c r="X137" s="70"/>
      <c r="Y137" s="140"/>
      <c r="Z137" s="70"/>
      <c r="AA137" s="140"/>
      <c r="AB137" s="70"/>
      <c r="AC137" s="140"/>
    </row>
    <row r="138" spans="2:29" s="47" customFormat="1" ht="12" customHeight="1">
      <c r="B138" s="142">
        <f>D138+F138+H138+J138+L138</f>
        <v>222526</v>
      </c>
      <c r="C138" s="142"/>
      <c r="D138" s="142">
        <f>D139+D140+D141+D143+D144</f>
        <v>1849</v>
      </c>
      <c r="E138" s="142"/>
      <c r="F138" s="142">
        <f>F139+F140+F141+F143+F144</f>
        <v>49698</v>
      </c>
      <c r="G138" s="142"/>
      <c r="H138" s="142">
        <f>H139+H140+H141+H143+H144</f>
        <v>133894</v>
      </c>
      <c r="I138" s="142"/>
      <c r="J138" s="142">
        <f>J139+J140+J141+J143+J144</f>
        <v>22076</v>
      </c>
      <c r="K138" s="142"/>
      <c r="L138" s="142">
        <f>L139+L140+L141+L143+L144</f>
        <v>15009</v>
      </c>
      <c r="M138" s="142"/>
      <c r="N138" s="132" t="s">
        <v>61</v>
      </c>
      <c r="O138" s="132" t="s">
        <v>62</v>
      </c>
      <c r="P138" s="132"/>
      <c r="Q138" s="166"/>
      <c r="R138" s="143"/>
      <c r="S138" s="142">
        <f>S139+S140+S141+S143+S144</f>
        <v>4655</v>
      </c>
      <c r="T138" s="142"/>
      <c r="U138" s="142">
        <f>U139+U140+U141+U143+U144</f>
        <v>20803</v>
      </c>
      <c r="V138" s="142"/>
      <c r="W138" s="142">
        <f>W139+W140+W141+W143+W144</f>
        <v>125307</v>
      </c>
      <c r="X138" s="142"/>
      <c r="Y138" s="142">
        <f>Y139+Y140+Y141+Y143+Y144</f>
        <v>48905</v>
      </c>
      <c r="Z138" s="142"/>
      <c r="AA138" s="142">
        <f>AA139+AA140+AA141+AA143+AA144</f>
        <v>11987</v>
      </c>
      <c r="AB138" s="142"/>
      <c r="AC138" s="142">
        <f>S138+U138+W138+Y138+AA138</f>
        <v>211657</v>
      </c>
    </row>
    <row r="139" spans="2:29" s="51" customFormat="1" ht="12" customHeight="1">
      <c r="B139" s="137">
        <f>D139+F139+H139+J139+L139</f>
        <v>20763</v>
      </c>
      <c r="C139" s="137"/>
      <c r="D139" s="137">
        <v>107</v>
      </c>
      <c r="E139" s="137"/>
      <c r="F139" s="137">
        <v>14200</v>
      </c>
      <c r="G139" s="137"/>
      <c r="H139" s="137">
        <v>234</v>
      </c>
      <c r="I139" s="137"/>
      <c r="J139" s="137">
        <v>84</v>
      </c>
      <c r="K139" s="137"/>
      <c r="L139" s="137">
        <v>6138</v>
      </c>
      <c r="M139" s="137"/>
      <c r="N139" s="176" t="s">
        <v>198</v>
      </c>
      <c r="O139" s="175"/>
      <c r="P139" s="176" t="s">
        <v>199</v>
      </c>
      <c r="Q139" s="177"/>
      <c r="R139" s="138"/>
      <c r="S139" s="137">
        <v>0</v>
      </c>
      <c r="T139" s="137"/>
      <c r="U139" s="137">
        <v>20768</v>
      </c>
      <c r="V139" s="137"/>
      <c r="W139" s="137">
        <v>0</v>
      </c>
      <c r="X139" s="137"/>
      <c r="Y139" s="137">
        <v>0</v>
      </c>
      <c r="Z139" s="137"/>
      <c r="AA139" s="137">
        <v>0</v>
      </c>
      <c r="AB139" s="137"/>
      <c r="AC139" s="137">
        <f>S139+U139+W139+Y139+AA139</f>
        <v>20768</v>
      </c>
    </row>
    <row r="140" spans="2:29" s="51" customFormat="1" ht="12" customHeight="1">
      <c r="B140" s="137">
        <f>D140+F140+H140+J140+L140</f>
        <v>20768</v>
      </c>
      <c r="C140" s="137"/>
      <c r="D140" s="137">
        <v>0</v>
      </c>
      <c r="E140" s="137"/>
      <c r="F140" s="137">
        <v>0</v>
      </c>
      <c r="G140" s="137"/>
      <c r="H140" s="137">
        <v>0</v>
      </c>
      <c r="I140" s="137"/>
      <c r="J140" s="137">
        <v>20768</v>
      </c>
      <c r="K140" s="137"/>
      <c r="L140" s="137">
        <v>0</v>
      </c>
      <c r="M140" s="137"/>
      <c r="N140" s="176" t="s">
        <v>200</v>
      </c>
      <c r="O140" s="175"/>
      <c r="P140" s="176" t="s">
        <v>201</v>
      </c>
      <c r="Q140" s="177"/>
      <c r="R140" s="138"/>
      <c r="S140" s="137">
        <v>4655</v>
      </c>
      <c r="T140" s="137"/>
      <c r="U140" s="137">
        <v>35</v>
      </c>
      <c r="V140" s="137"/>
      <c r="W140" s="137">
        <v>194</v>
      </c>
      <c r="X140" s="137"/>
      <c r="Y140" s="137">
        <v>15679</v>
      </c>
      <c r="Z140" s="137"/>
      <c r="AA140" s="137">
        <v>118</v>
      </c>
      <c r="AB140" s="137"/>
      <c r="AC140" s="137">
        <f>S140+U140+W140+Y140+AA140</f>
        <v>20681</v>
      </c>
    </row>
    <row r="141" spans="2:29" s="51" customFormat="1" ht="12" customHeight="1">
      <c r="B141" s="137">
        <f>D141+F141+H141+J141+L141</f>
        <v>116292</v>
      </c>
      <c r="C141" s="137"/>
      <c r="D141" s="137">
        <v>0</v>
      </c>
      <c r="E141" s="137"/>
      <c r="F141" s="137">
        <v>0</v>
      </c>
      <c r="G141" s="137"/>
      <c r="H141" s="137">
        <v>116292</v>
      </c>
      <c r="I141" s="137"/>
      <c r="J141" s="137">
        <v>0</v>
      </c>
      <c r="K141" s="137"/>
      <c r="L141" s="137">
        <v>0</v>
      </c>
      <c r="M141" s="137"/>
      <c r="N141" s="176" t="s">
        <v>202</v>
      </c>
      <c r="O141" s="175"/>
      <c r="P141" s="176" t="s">
        <v>203</v>
      </c>
      <c r="Q141" s="177"/>
      <c r="R141" s="138"/>
      <c r="S141" s="137">
        <v>0</v>
      </c>
      <c r="T141" s="137"/>
      <c r="U141" s="137">
        <v>0</v>
      </c>
      <c r="V141" s="137"/>
      <c r="W141" s="137">
        <v>116292</v>
      </c>
      <c r="X141" s="137"/>
      <c r="Y141" s="137">
        <v>0</v>
      </c>
      <c r="Z141" s="137"/>
      <c r="AA141" s="137">
        <v>0</v>
      </c>
      <c r="AB141" s="137"/>
      <c r="AC141" s="137">
        <f>S141+U141+W141+Y141+AA141</f>
        <v>116292</v>
      </c>
    </row>
    <row r="142" spans="2:29" s="51" customFormat="1" ht="12" customHeight="1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76"/>
      <c r="O142" s="175"/>
      <c r="P142" s="180" t="s">
        <v>204</v>
      </c>
      <c r="Q142" s="177"/>
      <c r="R142" s="138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</row>
    <row r="143" spans="2:29" s="51" customFormat="1" ht="12" customHeight="1">
      <c r="B143" s="137">
        <f>D143+F143+H143+J143+L143</f>
        <v>2217</v>
      </c>
      <c r="C143" s="137"/>
      <c r="D143" s="137">
        <v>0</v>
      </c>
      <c r="E143" s="137"/>
      <c r="F143" s="137">
        <v>0</v>
      </c>
      <c r="G143" s="137"/>
      <c r="H143" s="137">
        <v>2217</v>
      </c>
      <c r="I143" s="137"/>
      <c r="J143" s="137">
        <v>0</v>
      </c>
      <c r="K143" s="137"/>
      <c r="L143" s="137">
        <v>0</v>
      </c>
      <c r="M143" s="137"/>
      <c r="N143" s="176" t="s">
        <v>205</v>
      </c>
      <c r="O143" s="176"/>
      <c r="P143" s="176" t="s">
        <v>206</v>
      </c>
      <c r="Q143" s="177"/>
      <c r="R143" s="138"/>
      <c r="S143" s="137">
        <v>0</v>
      </c>
      <c r="T143" s="137"/>
      <c r="U143" s="137">
        <v>0</v>
      </c>
      <c r="V143" s="137"/>
      <c r="W143" s="137">
        <v>1306</v>
      </c>
      <c r="X143" s="137"/>
      <c r="Y143" s="137">
        <v>0</v>
      </c>
      <c r="Z143" s="137"/>
      <c r="AA143" s="137">
        <v>0</v>
      </c>
      <c r="AB143" s="137"/>
      <c r="AC143" s="137">
        <f>S143+U143+W143+Y143+AA143</f>
        <v>1306</v>
      </c>
    </row>
    <row r="144" spans="2:29" s="51" customFormat="1" ht="12" customHeight="1">
      <c r="B144" s="70">
        <f>D144+F144+H144+J144+L144</f>
        <v>62486</v>
      </c>
      <c r="C144" s="70"/>
      <c r="D144" s="137">
        <v>1742</v>
      </c>
      <c r="E144" s="137"/>
      <c r="F144" s="137">
        <v>35498</v>
      </c>
      <c r="G144" s="137"/>
      <c r="H144" s="137">
        <v>15151</v>
      </c>
      <c r="I144" s="137"/>
      <c r="J144" s="137">
        <v>1224</v>
      </c>
      <c r="K144" s="137"/>
      <c r="L144" s="137">
        <v>8871</v>
      </c>
      <c r="M144" s="137"/>
      <c r="N144" s="176" t="s">
        <v>207</v>
      </c>
      <c r="O144" s="176"/>
      <c r="P144" s="176" t="s">
        <v>208</v>
      </c>
      <c r="Q144" s="177"/>
      <c r="R144" s="138"/>
      <c r="S144" s="137">
        <v>0</v>
      </c>
      <c r="T144" s="137"/>
      <c r="U144" s="137">
        <v>0</v>
      </c>
      <c r="V144" s="137"/>
      <c r="W144" s="137">
        <v>7515</v>
      </c>
      <c r="X144" s="137"/>
      <c r="Y144" s="137">
        <v>33226</v>
      </c>
      <c r="Z144" s="137"/>
      <c r="AA144" s="137">
        <v>11869</v>
      </c>
      <c r="AB144" s="137"/>
      <c r="AC144" s="137">
        <f>S144+U144+W144+Y144+AA144</f>
        <v>52610</v>
      </c>
    </row>
    <row r="145" spans="2:29" s="55" customFormat="1" ht="12" customHeight="1">
      <c r="B145" s="152">
        <f>D145+F145+H145+J145+L145</f>
        <v>1025852</v>
      </c>
      <c r="C145" s="152"/>
      <c r="D145" s="152">
        <f>AA119+AA123+AA125+AA128+AA138-D123-D125-D128-D138</f>
        <v>10861</v>
      </c>
      <c r="E145" s="152"/>
      <c r="F145" s="152">
        <f>Y119+Y123+Y125+Y128+Y138-F123-F125-F128-F138</f>
        <v>689226</v>
      </c>
      <c r="G145" s="152"/>
      <c r="H145" s="152">
        <f>W119+W123+W125+W128+W138-H123-H125-H128-H138</f>
        <v>176767</v>
      </c>
      <c r="I145" s="152"/>
      <c r="J145" s="152">
        <f>U119+U123+U125+U128+U138-J123-J125-J128-J138</f>
        <v>19952</v>
      </c>
      <c r="K145" s="152"/>
      <c r="L145" s="152">
        <f>S119+S123+S125+S128+S138-L123-L125-L128-L138</f>
        <v>129046</v>
      </c>
      <c r="M145" s="152"/>
      <c r="N145" s="181" t="s">
        <v>63</v>
      </c>
      <c r="O145" s="181" t="s">
        <v>64</v>
      </c>
      <c r="P145" s="181"/>
      <c r="Q145" s="183"/>
      <c r="R145" s="153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</row>
    <row r="146" spans="2:60" s="46" customFormat="1" ht="12" customHeight="1" thickBot="1">
      <c r="B146" s="83">
        <f>D146+F146+H146+J146+L146</f>
        <v>857109</v>
      </c>
      <c r="C146" s="84"/>
      <c r="D146" s="83">
        <f>AA121+AA123+AA125+AA128+AA138-D123-D125-D128-D138</f>
        <v>10307</v>
      </c>
      <c r="E146" s="84"/>
      <c r="F146" s="83">
        <f>Y121+Y123+Y125+Y128+Y138-F123-F125-F128-F138</f>
        <v>644148</v>
      </c>
      <c r="G146" s="84"/>
      <c r="H146" s="83">
        <f>W121+W123+W125+W128+W138-H123-H125-H128-H138</f>
        <v>157000</v>
      </c>
      <c r="I146" s="84"/>
      <c r="J146" s="83">
        <f>U121+U123+U125+U128+U138-J123-J125-J128-J138</f>
        <v>14141</v>
      </c>
      <c r="K146" s="84"/>
      <c r="L146" s="83">
        <f>S121+S123+S125+S128+S138-L123-L125-L128-L138</f>
        <v>31513</v>
      </c>
      <c r="M146" s="84"/>
      <c r="N146" s="85" t="s">
        <v>65</v>
      </c>
      <c r="O146" s="85" t="s">
        <v>66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</row>
    <row r="147" spans="2:29" s="47" customFormat="1" ht="21" customHeight="1">
      <c r="B147" s="86" t="s">
        <v>49</v>
      </c>
      <c r="C147" s="86"/>
      <c r="D147" s="87"/>
      <c r="E147" s="88"/>
      <c r="F147" s="88"/>
      <c r="G147" s="88"/>
      <c r="H147" s="88"/>
      <c r="I147" s="88"/>
      <c r="J147" s="88"/>
      <c r="K147" s="88"/>
      <c r="L147" s="89"/>
      <c r="M147" s="88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</row>
    <row r="148" spans="2:29" s="47" customFormat="1" ht="3.75" customHeight="1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1"/>
      <c r="O148" s="92"/>
      <c r="P148" s="93"/>
      <c r="Q148" s="93"/>
      <c r="R148" s="94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</row>
    <row r="149" spans="2:29" s="47" customFormat="1" ht="12.75">
      <c r="B149" s="95" t="s">
        <v>7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8" t="s">
        <v>6</v>
      </c>
      <c r="O149" s="99"/>
      <c r="P149" s="100" t="s">
        <v>96</v>
      </c>
      <c r="Q149" s="100"/>
      <c r="R149" s="101"/>
      <c r="S149" s="95" t="s">
        <v>35</v>
      </c>
      <c r="T149" s="96"/>
      <c r="U149" s="96"/>
      <c r="V149" s="96"/>
      <c r="W149" s="96"/>
      <c r="X149" s="96"/>
      <c r="Y149" s="96"/>
      <c r="Z149" s="96"/>
      <c r="AA149" s="96"/>
      <c r="AB149" s="96"/>
      <c r="AC149" s="95"/>
    </row>
    <row r="150" spans="2:29" s="47" customFormat="1" ht="2.25" customHeight="1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6"/>
      <c r="O150" s="97"/>
      <c r="P150" s="96"/>
      <c r="Q150" s="96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2:29" s="47" customFormat="1" ht="12.75">
      <c r="B151" s="102" t="s">
        <v>8</v>
      </c>
      <c r="C151" s="103"/>
      <c r="D151" s="104" t="s">
        <v>9</v>
      </c>
      <c r="E151" s="103"/>
      <c r="F151" s="104" t="s">
        <v>10</v>
      </c>
      <c r="G151" s="103"/>
      <c r="H151" s="104" t="s">
        <v>11</v>
      </c>
      <c r="I151" s="105"/>
      <c r="J151" s="104" t="s">
        <v>12</v>
      </c>
      <c r="K151" s="105"/>
      <c r="L151" s="104" t="s">
        <v>13</v>
      </c>
      <c r="M151" s="105"/>
      <c r="N151" s="102"/>
      <c r="O151" s="106"/>
      <c r="P151" s="102" t="s">
        <v>97</v>
      </c>
      <c r="Q151" s="102"/>
      <c r="R151" s="101"/>
      <c r="S151" s="104" t="s">
        <v>13</v>
      </c>
      <c r="T151" s="103"/>
      <c r="U151" s="104" t="s">
        <v>12</v>
      </c>
      <c r="V151" s="103"/>
      <c r="W151" s="104" t="s">
        <v>11</v>
      </c>
      <c r="X151" s="103"/>
      <c r="Y151" s="104" t="s">
        <v>10</v>
      </c>
      <c r="Z151" s="105"/>
      <c r="AA151" s="104" t="s">
        <v>9</v>
      </c>
      <c r="AB151" s="105"/>
      <c r="AC151" s="102" t="s">
        <v>8</v>
      </c>
    </row>
    <row r="152" spans="2:29" s="47" customFormat="1" ht="2.25" customHeight="1">
      <c r="B152" s="106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2"/>
      <c r="O152" s="106"/>
      <c r="P152" s="102"/>
      <c r="Q152" s="102"/>
      <c r="R152" s="65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6"/>
    </row>
    <row r="153" spans="2:29" s="47" customFormat="1" ht="12.75">
      <c r="B153" s="107" t="s">
        <v>14</v>
      </c>
      <c r="C153" s="103"/>
      <c r="D153" s="108" t="s">
        <v>15</v>
      </c>
      <c r="E153" s="109"/>
      <c r="F153" s="108" t="s">
        <v>16</v>
      </c>
      <c r="G153" s="103"/>
      <c r="H153" s="110" t="s">
        <v>17</v>
      </c>
      <c r="I153" s="111"/>
      <c r="J153" s="104" t="s">
        <v>18</v>
      </c>
      <c r="K153" s="111"/>
      <c r="L153" s="104" t="s">
        <v>19</v>
      </c>
      <c r="M153" s="111"/>
      <c r="N153" s="102"/>
      <c r="O153" s="106"/>
      <c r="P153" s="102"/>
      <c r="Q153" s="102"/>
      <c r="R153" s="65"/>
      <c r="S153" s="104" t="s">
        <v>19</v>
      </c>
      <c r="T153" s="103"/>
      <c r="U153" s="104" t="s">
        <v>18</v>
      </c>
      <c r="V153" s="109"/>
      <c r="W153" s="110" t="s">
        <v>17</v>
      </c>
      <c r="X153" s="103"/>
      <c r="Y153" s="108" t="s">
        <v>16</v>
      </c>
      <c r="Z153" s="105"/>
      <c r="AA153" s="108" t="s">
        <v>15</v>
      </c>
      <c r="AB153" s="105"/>
      <c r="AC153" s="107" t="s">
        <v>14</v>
      </c>
    </row>
    <row r="154" spans="2:29" s="47" customFormat="1" ht="12.75">
      <c r="B154" s="112" t="s">
        <v>20</v>
      </c>
      <c r="C154" s="109"/>
      <c r="D154" s="108"/>
      <c r="E154" s="109"/>
      <c r="F154" s="108"/>
      <c r="G154" s="109"/>
      <c r="H154" s="108" t="s">
        <v>21</v>
      </c>
      <c r="I154" s="111"/>
      <c r="J154" s="108" t="s">
        <v>22</v>
      </c>
      <c r="K154" s="111"/>
      <c r="L154" s="108" t="s">
        <v>23</v>
      </c>
      <c r="M154" s="111"/>
      <c r="N154" s="100"/>
      <c r="O154" s="113"/>
      <c r="P154" s="100"/>
      <c r="Q154" s="100"/>
      <c r="R154" s="114"/>
      <c r="S154" s="108" t="s">
        <v>23</v>
      </c>
      <c r="T154" s="109"/>
      <c r="U154" s="108" t="s">
        <v>22</v>
      </c>
      <c r="V154" s="109"/>
      <c r="W154" s="108" t="s">
        <v>21</v>
      </c>
      <c r="X154" s="109"/>
      <c r="Y154" s="108"/>
      <c r="Z154" s="111"/>
      <c r="AA154" s="108"/>
      <c r="AB154" s="111"/>
      <c r="AC154" s="112" t="s">
        <v>20</v>
      </c>
    </row>
    <row r="155" spans="2:29" s="47" customFormat="1" ht="12.75">
      <c r="B155" s="112"/>
      <c r="C155" s="109"/>
      <c r="D155" s="108"/>
      <c r="E155" s="109"/>
      <c r="F155" s="108"/>
      <c r="G155" s="109"/>
      <c r="H155" s="108" t="s">
        <v>24</v>
      </c>
      <c r="I155" s="111"/>
      <c r="J155" s="108"/>
      <c r="K155" s="111"/>
      <c r="L155" s="108" t="s">
        <v>25</v>
      </c>
      <c r="M155" s="111"/>
      <c r="N155" s="100"/>
      <c r="O155" s="113"/>
      <c r="P155" s="100"/>
      <c r="Q155" s="100"/>
      <c r="R155" s="114"/>
      <c r="S155" s="108" t="s">
        <v>25</v>
      </c>
      <c r="T155" s="109"/>
      <c r="U155" s="108"/>
      <c r="V155" s="109"/>
      <c r="W155" s="108" t="s">
        <v>24</v>
      </c>
      <c r="X155" s="109"/>
      <c r="Y155" s="108"/>
      <c r="Z155" s="111"/>
      <c r="AA155" s="108"/>
      <c r="AB155" s="111"/>
      <c r="AC155" s="112"/>
    </row>
    <row r="156" spans="2:29" s="47" customFormat="1" ht="2.25" customHeight="1">
      <c r="B156" s="115"/>
      <c r="C156" s="116"/>
      <c r="D156" s="117"/>
      <c r="E156" s="116"/>
      <c r="F156" s="117"/>
      <c r="G156" s="116"/>
      <c r="H156" s="117"/>
      <c r="I156" s="116"/>
      <c r="J156" s="117"/>
      <c r="K156" s="116"/>
      <c r="L156" s="117"/>
      <c r="M156" s="116"/>
      <c r="N156" s="118"/>
      <c r="O156" s="118"/>
      <c r="P156" s="118"/>
      <c r="Q156" s="118"/>
      <c r="R156" s="118"/>
      <c r="S156" s="115"/>
      <c r="T156" s="116"/>
      <c r="U156" s="117"/>
      <c r="V156" s="116"/>
      <c r="W156" s="117"/>
      <c r="X156" s="116"/>
      <c r="Y156" s="117"/>
      <c r="Z156" s="116"/>
      <c r="AA156" s="117"/>
      <c r="AB156" s="116"/>
      <c r="AC156" s="117"/>
    </row>
    <row r="157" spans="2:29" s="38" customFormat="1" ht="12" customHeight="1"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72" t="s">
        <v>63</v>
      </c>
      <c r="O157" s="172" t="s">
        <v>64</v>
      </c>
      <c r="P157" s="164"/>
      <c r="Q157" s="166"/>
      <c r="R157" s="143"/>
      <c r="S157" s="142">
        <f>L145</f>
        <v>129046</v>
      </c>
      <c r="T157" s="142"/>
      <c r="U157" s="142">
        <f>J145</f>
        <v>19952</v>
      </c>
      <c r="V157" s="142"/>
      <c r="W157" s="142">
        <f>H145</f>
        <v>176767</v>
      </c>
      <c r="X157" s="142"/>
      <c r="Y157" s="142">
        <f>F145</f>
        <v>689226</v>
      </c>
      <c r="Z157" s="142"/>
      <c r="AA157" s="142">
        <f>D145</f>
        <v>10861</v>
      </c>
      <c r="AB157" s="142"/>
      <c r="AC157" s="142">
        <f>S157+U157+W157+Y157+AA157</f>
        <v>1025852</v>
      </c>
    </row>
    <row r="158" spans="2:29" s="48" customFormat="1" ht="12" customHeight="1">
      <c r="B158" s="129"/>
      <c r="C158" s="128"/>
      <c r="D158" s="129"/>
      <c r="E158" s="123"/>
      <c r="F158" s="129"/>
      <c r="G158" s="123"/>
      <c r="H158" s="129"/>
      <c r="I158" s="123"/>
      <c r="J158" s="129"/>
      <c r="K158" s="123"/>
      <c r="L158" s="129"/>
      <c r="M158" s="123"/>
      <c r="N158" s="130" t="s">
        <v>65</v>
      </c>
      <c r="O158" s="130" t="s">
        <v>66</v>
      </c>
      <c r="P158" s="171"/>
      <c r="Q158" s="129"/>
      <c r="R158" s="128"/>
      <c r="S158" s="129">
        <f>L146</f>
        <v>31513</v>
      </c>
      <c r="T158" s="128"/>
      <c r="U158" s="129">
        <f>J146</f>
        <v>14141</v>
      </c>
      <c r="V158" s="128"/>
      <c r="W158" s="129">
        <f>H146</f>
        <v>157000</v>
      </c>
      <c r="X158" s="128"/>
      <c r="Y158" s="129">
        <f>F146</f>
        <v>644148</v>
      </c>
      <c r="Z158" s="128"/>
      <c r="AA158" s="129">
        <f>D146</f>
        <v>10307</v>
      </c>
      <c r="AB158" s="128"/>
      <c r="AC158" s="129">
        <f>S158+U158+W158+Y158+AA158</f>
        <v>857109</v>
      </c>
    </row>
    <row r="159" spans="2:29" s="39" customFormat="1" ht="12" customHeight="1">
      <c r="B159" s="142">
        <f>D159+F159+H159+J159+L159</f>
        <v>141770</v>
      </c>
      <c r="C159" s="142"/>
      <c r="D159" s="142">
        <f>D160+D167</f>
        <v>10609</v>
      </c>
      <c r="E159" s="142"/>
      <c r="F159" s="142">
        <f>F160+F167</f>
        <v>0</v>
      </c>
      <c r="G159" s="142"/>
      <c r="H159" s="142">
        <f>H160+H167</f>
        <v>131161</v>
      </c>
      <c r="I159" s="142"/>
      <c r="J159" s="142">
        <f>J160+J167</f>
        <v>0</v>
      </c>
      <c r="K159" s="142"/>
      <c r="L159" s="142">
        <f>L160+L167</f>
        <v>0</v>
      </c>
      <c r="M159" s="142"/>
      <c r="N159" s="132" t="s">
        <v>67</v>
      </c>
      <c r="O159" s="132" t="s">
        <v>68</v>
      </c>
      <c r="P159" s="132"/>
      <c r="Q159" s="166"/>
      <c r="R159" s="143"/>
      <c r="S159" s="142">
        <f>S160+S167</f>
        <v>0</v>
      </c>
      <c r="T159" s="142"/>
      <c r="U159" s="142">
        <f>U160+U167</f>
        <v>0</v>
      </c>
      <c r="V159" s="142"/>
      <c r="W159" s="142">
        <f>W160+W167</f>
        <v>0</v>
      </c>
      <c r="X159" s="142"/>
      <c r="Y159" s="142">
        <f>Y160+Y167</f>
        <v>141770</v>
      </c>
      <c r="Z159" s="142"/>
      <c r="AA159" s="142">
        <f>AA160+AA167</f>
        <v>0</v>
      </c>
      <c r="AB159" s="142"/>
      <c r="AC159" s="142">
        <f>S159+U159+W159+Y159+AA159</f>
        <v>141770</v>
      </c>
    </row>
    <row r="160" spans="2:29" s="39" customFormat="1" ht="12" customHeight="1">
      <c r="B160" s="142">
        <f>D160+F160+H160+J160+L160</f>
        <v>92827</v>
      </c>
      <c r="C160" s="142"/>
      <c r="D160" s="142">
        <f>D161+D163+D165</f>
        <v>8132</v>
      </c>
      <c r="E160" s="142"/>
      <c r="F160" s="142">
        <f>F161+F163+F165</f>
        <v>0</v>
      </c>
      <c r="G160" s="142"/>
      <c r="H160" s="142">
        <f>H161+H163+H165</f>
        <v>84695</v>
      </c>
      <c r="I160" s="142"/>
      <c r="J160" s="142">
        <f>J161+J163+J165</f>
        <v>0</v>
      </c>
      <c r="K160" s="142"/>
      <c r="L160" s="142">
        <f>L161+L163+L165</f>
        <v>0</v>
      </c>
      <c r="M160" s="142"/>
      <c r="N160" s="172" t="s">
        <v>209</v>
      </c>
      <c r="O160" s="172"/>
      <c r="P160" s="164" t="s">
        <v>210</v>
      </c>
      <c r="Q160" s="166"/>
      <c r="R160" s="143"/>
      <c r="S160" s="142">
        <f>S161+S163+S165</f>
        <v>0</v>
      </c>
      <c r="T160" s="142"/>
      <c r="U160" s="142">
        <f>U161+U163+U165</f>
        <v>0</v>
      </c>
      <c r="V160" s="142"/>
      <c r="W160" s="142">
        <f>W161+W163+W165</f>
        <v>0</v>
      </c>
      <c r="X160" s="142"/>
      <c r="Y160" s="142">
        <f>Y161+Y163+Y165</f>
        <v>92827</v>
      </c>
      <c r="Z160" s="142"/>
      <c r="AA160" s="142">
        <f>AA161+AA163+AA165</f>
        <v>0</v>
      </c>
      <c r="AB160" s="142"/>
      <c r="AC160" s="142">
        <f>S160+U160+W160+Y160+AA160</f>
        <v>92827</v>
      </c>
    </row>
    <row r="161" spans="2:29" s="54" customFormat="1" ht="12" customHeight="1">
      <c r="B161" s="137">
        <f>D161+F161+H161+J161+L161</f>
        <v>91</v>
      </c>
      <c r="C161" s="137"/>
      <c r="D161" s="137">
        <v>0</v>
      </c>
      <c r="E161" s="137"/>
      <c r="F161" s="137">
        <v>0</v>
      </c>
      <c r="G161" s="137"/>
      <c r="H161" s="137">
        <v>91</v>
      </c>
      <c r="I161" s="137"/>
      <c r="J161" s="137">
        <v>0</v>
      </c>
      <c r="K161" s="137"/>
      <c r="L161" s="137">
        <v>0</v>
      </c>
      <c r="M161" s="137"/>
      <c r="N161" s="176" t="s">
        <v>211</v>
      </c>
      <c r="O161" s="176"/>
      <c r="P161" s="176" t="s">
        <v>212</v>
      </c>
      <c r="Q161" s="177"/>
      <c r="R161" s="138"/>
      <c r="S161" s="137">
        <v>0</v>
      </c>
      <c r="T161" s="137"/>
      <c r="U161" s="137">
        <v>0</v>
      </c>
      <c r="V161" s="137"/>
      <c r="W161" s="137">
        <v>0</v>
      </c>
      <c r="X161" s="137"/>
      <c r="Y161" s="137">
        <v>91</v>
      </c>
      <c r="Z161" s="137"/>
      <c r="AA161" s="137">
        <v>0</v>
      </c>
      <c r="AB161" s="137"/>
      <c r="AC161" s="137">
        <f>S161+U161+W161+Y161+AA161</f>
        <v>91</v>
      </c>
    </row>
    <row r="162" spans="2:29" s="51" customFormat="1" ht="12" customHeight="1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76"/>
      <c r="O162" s="176"/>
      <c r="P162" s="176" t="s">
        <v>213</v>
      </c>
      <c r="Q162" s="177"/>
      <c r="R162" s="138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</row>
    <row r="163" spans="2:29" s="51" customFormat="1" ht="12" customHeight="1">
      <c r="B163" s="137">
        <f>D163+F163+H163+J163+L163</f>
        <v>1581</v>
      </c>
      <c r="C163" s="137"/>
      <c r="D163" s="137">
        <v>0</v>
      </c>
      <c r="E163" s="137"/>
      <c r="F163" s="137">
        <v>0</v>
      </c>
      <c r="G163" s="137"/>
      <c r="H163" s="137">
        <v>1581</v>
      </c>
      <c r="I163" s="137"/>
      <c r="J163" s="137">
        <v>0</v>
      </c>
      <c r="K163" s="137"/>
      <c r="L163" s="137">
        <v>0</v>
      </c>
      <c r="M163" s="137"/>
      <c r="N163" s="176" t="s">
        <v>214</v>
      </c>
      <c r="O163" s="175"/>
      <c r="P163" s="176" t="s">
        <v>215</v>
      </c>
      <c r="Q163" s="177"/>
      <c r="R163" s="138"/>
      <c r="S163" s="137">
        <v>0</v>
      </c>
      <c r="T163" s="137"/>
      <c r="U163" s="137">
        <v>0</v>
      </c>
      <c r="V163" s="137"/>
      <c r="W163" s="137">
        <v>0</v>
      </c>
      <c r="X163" s="137"/>
      <c r="Y163" s="137">
        <v>1581</v>
      </c>
      <c r="Z163" s="137"/>
      <c r="AA163" s="137">
        <v>0</v>
      </c>
      <c r="AB163" s="137"/>
      <c r="AC163" s="137">
        <f>S163+U163+W163+Y163+AA163</f>
        <v>1581</v>
      </c>
    </row>
    <row r="164" spans="2:60" s="42" customFormat="1" ht="12" customHeight="1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76"/>
      <c r="O164" s="175"/>
      <c r="P164" s="176" t="s">
        <v>216</v>
      </c>
      <c r="Q164" s="177"/>
      <c r="R164" s="138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</row>
    <row r="165" spans="2:29" s="51" customFormat="1" ht="12" customHeight="1">
      <c r="B165" s="137">
        <f>D165+F165+H165+J165+L165</f>
        <v>91155</v>
      </c>
      <c r="C165" s="137"/>
      <c r="D165" s="137">
        <v>8132</v>
      </c>
      <c r="E165" s="137"/>
      <c r="F165" s="137">
        <v>0</v>
      </c>
      <c r="G165" s="137"/>
      <c r="H165" s="137">
        <v>83023</v>
      </c>
      <c r="I165" s="137"/>
      <c r="J165" s="137">
        <v>0</v>
      </c>
      <c r="K165" s="137"/>
      <c r="L165" s="137">
        <v>0</v>
      </c>
      <c r="M165" s="137"/>
      <c r="N165" s="176" t="s">
        <v>217</v>
      </c>
      <c r="O165" s="175"/>
      <c r="P165" s="176" t="s">
        <v>218</v>
      </c>
      <c r="Q165" s="177"/>
      <c r="R165" s="138"/>
      <c r="S165" s="137">
        <v>0</v>
      </c>
      <c r="T165" s="137"/>
      <c r="U165" s="137">
        <v>0</v>
      </c>
      <c r="V165" s="137"/>
      <c r="W165" s="137">
        <v>0</v>
      </c>
      <c r="X165" s="137"/>
      <c r="Y165" s="137">
        <v>91155</v>
      </c>
      <c r="Z165" s="137"/>
      <c r="AA165" s="137">
        <v>0</v>
      </c>
      <c r="AB165" s="137"/>
      <c r="AC165" s="137">
        <f>S165+U165+W165+Y165+AA165</f>
        <v>91155</v>
      </c>
    </row>
    <row r="166" spans="2:29" s="51" customFormat="1" ht="12" customHeight="1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76"/>
      <c r="O166" s="175"/>
      <c r="P166" s="176" t="s">
        <v>219</v>
      </c>
      <c r="Q166" s="177"/>
      <c r="R166" s="138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</row>
    <row r="167" spans="2:29" s="47" customFormat="1" ht="12" customHeight="1">
      <c r="B167" s="142">
        <f>D167+F167+H167+J167+L167</f>
        <v>48943</v>
      </c>
      <c r="C167" s="142"/>
      <c r="D167" s="142">
        <v>2477</v>
      </c>
      <c r="E167" s="142"/>
      <c r="F167" s="142">
        <v>0</v>
      </c>
      <c r="G167" s="142"/>
      <c r="H167" s="142">
        <v>46466</v>
      </c>
      <c r="I167" s="142"/>
      <c r="J167" s="142">
        <v>0</v>
      </c>
      <c r="K167" s="142"/>
      <c r="L167" s="142">
        <v>0</v>
      </c>
      <c r="M167" s="142"/>
      <c r="N167" s="172" t="s">
        <v>220</v>
      </c>
      <c r="O167" s="164"/>
      <c r="P167" s="172" t="s">
        <v>221</v>
      </c>
      <c r="Q167" s="166"/>
      <c r="R167" s="143"/>
      <c r="S167" s="142">
        <v>0</v>
      </c>
      <c r="T167" s="142"/>
      <c r="U167" s="142">
        <v>0</v>
      </c>
      <c r="V167" s="142"/>
      <c r="W167" s="142">
        <v>0</v>
      </c>
      <c r="X167" s="142"/>
      <c r="Y167" s="142">
        <v>48943</v>
      </c>
      <c r="Z167" s="142"/>
      <c r="AA167" s="142">
        <v>0</v>
      </c>
      <c r="AB167" s="142"/>
      <c r="AC167" s="142">
        <f>S167+U167+W167+Y167+AA167</f>
        <v>48943</v>
      </c>
    </row>
    <row r="168" spans="2:29" s="47" customFormat="1" ht="12" customHeight="1"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72"/>
      <c r="O168" s="164"/>
      <c r="P168" s="172" t="s">
        <v>222</v>
      </c>
      <c r="Q168" s="166"/>
      <c r="R168" s="143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</row>
    <row r="169" spans="2:29" s="55" customFormat="1" ht="12" customHeight="1">
      <c r="B169" s="152">
        <f>D169+F169+H169+J169+L169</f>
        <v>1025852</v>
      </c>
      <c r="C169" s="152"/>
      <c r="D169" s="152">
        <f>AA157+AA159-D159</f>
        <v>252</v>
      </c>
      <c r="E169" s="152"/>
      <c r="F169" s="152">
        <f>Y157+Y159-F159</f>
        <v>830996</v>
      </c>
      <c r="G169" s="152"/>
      <c r="H169" s="152">
        <f>W157+W159-H159</f>
        <v>45606</v>
      </c>
      <c r="I169" s="152"/>
      <c r="J169" s="152">
        <f>U157+U159-J159</f>
        <v>19952</v>
      </c>
      <c r="K169" s="152"/>
      <c r="L169" s="152">
        <f>S157+S159-L159</f>
        <v>129046</v>
      </c>
      <c r="M169" s="152"/>
      <c r="N169" s="181" t="s">
        <v>69</v>
      </c>
      <c r="O169" s="181" t="s">
        <v>70</v>
      </c>
      <c r="P169" s="181"/>
      <c r="Q169" s="183"/>
      <c r="R169" s="153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</row>
    <row r="170" spans="2:60" s="46" customFormat="1" ht="12" customHeight="1" thickBot="1">
      <c r="B170" s="83">
        <f>D170+F170+H170+J170+L170</f>
        <v>857109</v>
      </c>
      <c r="C170" s="84"/>
      <c r="D170" s="83">
        <f>AA158+AA159-D159</f>
        <v>-302</v>
      </c>
      <c r="E170" s="84"/>
      <c r="F170" s="83">
        <f>Y158+Y159-F159</f>
        <v>785918</v>
      </c>
      <c r="G170" s="84"/>
      <c r="H170" s="83">
        <f>W158+W159-H159</f>
        <v>25839</v>
      </c>
      <c r="I170" s="84"/>
      <c r="J170" s="83">
        <f>U158+U159-J159</f>
        <v>14141</v>
      </c>
      <c r="K170" s="84"/>
      <c r="L170" s="83">
        <f>S158+S159-L159</f>
        <v>31513</v>
      </c>
      <c r="M170" s="84"/>
      <c r="N170" s="85" t="s">
        <v>71</v>
      </c>
      <c r="O170" s="85" t="s">
        <v>72</v>
      </c>
      <c r="P170" s="85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</row>
    <row r="171" spans="2:29" s="47" customFormat="1" ht="21" customHeight="1">
      <c r="B171" s="86" t="s">
        <v>249</v>
      </c>
      <c r="C171" s="86"/>
      <c r="D171" s="87"/>
      <c r="E171" s="88"/>
      <c r="F171" s="88"/>
      <c r="G171" s="88"/>
      <c r="H171" s="88"/>
      <c r="I171" s="88"/>
      <c r="J171" s="88"/>
      <c r="K171" s="88"/>
      <c r="L171" s="89"/>
      <c r="M171" s="88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</row>
    <row r="172" spans="2:29" s="47" customFormat="1" ht="3.75" customHeight="1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1"/>
      <c r="O172" s="92"/>
      <c r="P172" s="93"/>
      <c r="Q172" s="93"/>
      <c r="R172" s="94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</row>
    <row r="173" spans="2:29" s="47" customFormat="1" ht="12.75">
      <c r="B173" s="95" t="s">
        <v>7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8" t="s">
        <v>6</v>
      </c>
      <c r="O173" s="99"/>
      <c r="P173" s="100" t="s">
        <v>96</v>
      </c>
      <c r="Q173" s="100"/>
      <c r="R173" s="101"/>
      <c r="S173" s="95" t="s">
        <v>35</v>
      </c>
      <c r="T173" s="96"/>
      <c r="U173" s="96"/>
      <c r="V173" s="96"/>
      <c r="W173" s="96"/>
      <c r="X173" s="96"/>
      <c r="Y173" s="96"/>
      <c r="Z173" s="96"/>
      <c r="AA173" s="96"/>
      <c r="AB173" s="96"/>
      <c r="AC173" s="95"/>
    </row>
    <row r="174" spans="2:29" s="47" customFormat="1" ht="2.25" customHeight="1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6"/>
      <c r="O174" s="97"/>
      <c r="P174" s="96"/>
      <c r="Q174" s="96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2:29" s="47" customFormat="1" ht="12.75">
      <c r="B175" s="102" t="s">
        <v>8</v>
      </c>
      <c r="C175" s="103"/>
      <c r="D175" s="104" t="s">
        <v>9</v>
      </c>
      <c r="E175" s="103"/>
      <c r="F175" s="104" t="s">
        <v>10</v>
      </c>
      <c r="G175" s="103"/>
      <c r="H175" s="104" t="s">
        <v>11</v>
      </c>
      <c r="I175" s="105"/>
      <c r="J175" s="104" t="s">
        <v>12</v>
      </c>
      <c r="K175" s="105"/>
      <c r="L175" s="104" t="s">
        <v>13</v>
      </c>
      <c r="M175" s="105"/>
      <c r="N175" s="102"/>
      <c r="O175" s="106"/>
      <c r="P175" s="102" t="s">
        <v>97</v>
      </c>
      <c r="Q175" s="102"/>
      <c r="R175" s="101"/>
      <c r="S175" s="104" t="s">
        <v>13</v>
      </c>
      <c r="T175" s="103"/>
      <c r="U175" s="104" t="s">
        <v>12</v>
      </c>
      <c r="V175" s="103"/>
      <c r="W175" s="104" t="s">
        <v>11</v>
      </c>
      <c r="X175" s="103"/>
      <c r="Y175" s="104" t="s">
        <v>10</v>
      </c>
      <c r="Z175" s="105"/>
      <c r="AA175" s="104" t="s">
        <v>9</v>
      </c>
      <c r="AB175" s="105"/>
      <c r="AC175" s="102" t="s">
        <v>8</v>
      </c>
    </row>
    <row r="176" spans="2:29" s="47" customFormat="1" ht="2.25" customHeight="1">
      <c r="B176" s="106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2"/>
      <c r="O176" s="106"/>
      <c r="P176" s="102"/>
      <c r="Q176" s="102"/>
      <c r="R176" s="65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6"/>
    </row>
    <row r="177" spans="2:29" s="47" customFormat="1" ht="12.75">
      <c r="B177" s="107" t="s">
        <v>14</v>
      </c>
      <c r="C177" s="103"/>
      <c r="D177" s="108" t="s">
        <v>15</v>
      </c>
      <c r="E177" s="109"/>
      <c r="F177" s="108" t="s">
        <v>16</v>
      </c>
      <c r="G177" s="103"/>
      <c r="H177" s="110" t="s">
        <v>17</v>
      </c>
      <c r="I177" s="111"/>
      <c r="J177" s="104" t="s">
        <v>18</v>
      </c>
      <c r="K177" s="111"/>
      <c r="L177" s="104" t="s">
        <v>19</v>
      </c>
      <c r="M177" s="111"/>
      <c r="N177" s="102"/>
      <c r="O177" s="106"/>
      <c r="P177" s="102"/>
      <c r="Q177" s="102"/>
      <c r="R177" s="65"/>
      <c r="S177" s="104" t="s">
        <v>19</v>
      </c>
      <c r="T177" s="103"/>
      <c r="U177" s="104" t="s">
        <v>18</v>
      </c>
      <c r="V177" s="109"/>
      <c r="W177" s="110" t="s">
        <v>17</v>
      </c>
      <c r="X177" s="103"/>
      <c r="Y177" s="108" t="s">
        <v>16</v>
      </c>
      <c r="Z177" s="105"/>
      <c r="AA177" s="108" t="s">
        <v>15</v>
      </c>
      <c r="AB177" s="105"/>
      <c r="AC177" s="107" t="s">
        <v>14</v>
      </c>
    </row>
    <row r="178" spans="2:29" s="47" customFormat="1" ht="12.75">
      <c r="B178" s="112" t="s">
        <v>20</v>
      </c>
      <c r="C178" s="109"/>
      <c r="D178" s="108"/>
      <c r="E178" s="109"/>
      <c r="F178" s="108"/>
      <c r="G178" s="109"/>
      <c r="H178" s="108" t="s">
        <v>21</v>
      </c>
      <c r="I178" s="111"/>
      <c r="J178" s="108" t="s">
        <v>22</v>
      </c>
      <c r="K178" s="111"/>
      <c r="L178" s="108" t="s">
        <v>23</v>
      </c>
      <c r="M178" s="111"/>
      <c r="N178" s="100"/>
      <c r="O178" s="113"/>
      <c r="P178" s="100"/>
      <c r="Q178" s="100"/>
      <c r="R178" s="114"/>
      <c r="S178" s="108" t="s">
        <v>23</v>
      </c>
      <c r="T178" s="109"/>
      <c r="U178" s="108" t="s">
        <v>22</v>
      </c>
      <c r="V178" s="109"/>
      <c r="W178" s="108" t="s">
        <v>21</v>
      </c>
      <c r="X178" s="109"/>
      <c r="Y178" s="108"/>
      <c r="Z178" s="111"/>
      <c r="AA178" s="108"/>
      <c r="AB178" s="111"/>
      <c r="AC178" s="112" t="s">
        <v>20</v>
      </c>
    </row>
    <row r="179" spans="2:29" s="47" customFormat="1" ht="12.75">
      <c r="B179" s="112"/>
      <c r="C179" s="109"/>
      <c r="D179" s="108"/>
      <c r="E179" s="109"/>
      <c r="F179" s="108"/>
      <c r="G179" s="109"/>
      <c r="H179" s="108" t="s">
        <v>24</v>
      </c>
      <c r="I179" s="111"/>
      <c r="J179" s="108"/>
      <c r="K179" s="111"/>
      <c r="L179" s="108" t="s">
        <v>25</v>
      </c>
      <c r="M179" s="111"/>
      <c r="N179" s="100"/>
      <c r="O179" s="113"/>
      <c r="P179" s="100"/>
      <c r="Q179" s="100"/>
      <c r="R179" s="114"/>
      <c r="S179" s="108" t="s">
        <v>25</v>
      </c>
      <c r="T179" s="109"/>
      <c r="U179" s="108"/>
      <c r="V179" s="109"/>
      <c r="W179" s="108" t="s">
        <v>24</v>
      </c>
      <c r="X179" s="109"/>
      <c r="Y179" s="108"/>
      <c r="Z179" s="111"/>
      <c r="AA179" s="108"/>
      <c r="AB179" s="111"/>
      <c r="AC179" s="112"/>
    </row>
    <row r="180" spans="2:29" s="47" customFormat="1" ht="2.25" customHeight="1">
      <c r="B180" s="115"/>
      <c r="C180" s="116"/>
      <c r="D180" s="117"/>
      <c r="E180" s="116"/>
      <c r="F180" s="117"/>
      <c r="G180" s="116"/>
      <c r="H180" s="117"/>
      <c r="I180" s="116"/>
      <c r="J180" s="117"/>
      <c r="K180" s="116"/>
      <c r="L180" s="117"/>
      <c r="M180" s="116"/>
      <c r="N180" s="118"/>
      <c r="O180" s="118"/>
      <c r="P180" s="118"/>
      <c r="Q180" s="118"/>
      <c r="R180" s="118"/>
      <c r="S180" s="115"/>
      <c r="T180" s="116"/>
      <c r="U180" s="117"/>
      <c r="V180" s="116"/>
      <c r="W180" s="117"/>
      <c r="X180" s="116"/>
      <c r="Y180" s="117"/>
      <c r="Z180" s="116"/>
      <c r="AA180" s="117"/>
      <c r="AB180" s="116"/>
      <c r="AC180" s="117"/>
    </row>
    <row r="181" spans="2:29" s="37" customFormat="1" ht="12" customHeight="1"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72" t="s">
        <v>63</v>
      </c>
      <c r="O181" s="172" t="s">
        <v>64</v>
      </c>
      <c r="P181" s="164"/>
      <c r="Q181" s="143"/>
      <c r="R181" s="143"/>
      <c r="S181" s="142">
        <f>S157</f>
        <v>129046</v>
      </c>
      <c r="T181" s="142"/>
      <c r="U181" s="142">
        <f>U157</f>
        <v>19952</v>
      </c>
      <c r="V181" s="142"/>
      <c r="W181" s="142">
        <f>W157</f>
        <v>176767</v>
      </c>
      <c r="X181" s="142"/>
      <c r="Y181" s="142">
        <f>Y157</f>
        <v>689226</v>
      </c>
      <c r="Z181" s="142"/>
      <c r="AA181" s="142">
        <f>AA157</f>
        <v>10861</v>
      </c>
      <c r="AB181" s="142"/>
      <c r="AC181" s="142">
        <f>S181+U181+W181+Y181+AA181</f>
        <v>1025852</v>
      </c>
    </row>
    <row r="182" spans="2:29" s="48" customFormat="1" ht="12" customHeight="1">
      <c r="B182" s="129"/>
      <c r="C182" s="128"/>
      <c r="D182" s="129"/>
      <c r="E182" s="123"/>
      <c r="F182" s="129"/>
      <c r="G182" s="123"/>
      <c r="H182" s="129"/>
      <c r="I182" s="123"/>
      <c r="J182" s="129"/>
      <c r="K182" s="123"/>
      <c r="L182" s="129"/>
      <c r="M182" s="123"/>
      <c r="N182" s="130" t="s">
        <v>65</v>
      </c>
      <c r="O182" s="130" t="s">
        <v>66</v>
      </c>
      <c r="P182" s="171"/>
      <c r="Q182" s="129"/>
      <c r="R182" s="128"/>
      <c r="S182" s="129">
        <f>S158</f>
        <v>31513</v>
      </c>
      <c r="T182" s="128"/>
      <c r="U182" s="129">
        <f>U158</f>
        <v>14141</v>
      </c>
      <c r="V182" s="128"/>
      <c r="W182" s="129">
        <f>W158</f>
        <v>157000</v>
      </c>
      <c r="X182" s="128"/>
      <c r="Y182" s="129">
        <f>Y158</f>
        <v>644148</v>
      </c>
      <c r="Z182" s="128"/>
      <c r="AA182" s="129">
        <f>AA158</f>
        <v>10307</v>
      </c>
      <c r="AB182" s="128"/>
      <c r="AC182" s="129">
        <f>S182+U182+W182+Y182+AA182</f>
        <v>857109</v>
      </c>
    </row>
    <row r="183" spans="2:29" s="37" customFormat="1" ht="12" customHeight="1">
      <c r="B183" s="142">
        <f>D183+F183+H183+J183+L183</f>
        <v>832616</v>
      </c>
      <c r="C183" s="142"/>
      <c r="D183" s="142">
        <f>D184+D185</f>
        <v>10609</v>
      </c>
      <c r="E183" s="142"/>
      <c r="F183" s="142">
        <f>F184+F185</f>
        <v>597496</v>
      </c>
      <c r="G183" s="142"/>
      <c r="H183" s="142">
        <f>H184+H185</f>
        <v>224511</v>
      </c>
      <c r="I183" s="142"/>
      <c r="J183" s="142">
        <f>J184+J185</f>
        <v>0</v>
      </c>
      <c r="K183" s="142"/>
      <c r="L183" s="142">
        <f>L184+L185</f>
        <v>0</v>
      </c>
      <c r="M183" s="142"/>
      <c r="N183" s="132" t="s">
        <v>75</v>
      </c>
      <c r="O183" s="132" t="s">
        <v>76</v>
      </c>
      <c r="P183" s="132"/>
      <c r="Q183" s="143"/>
      <c r="R183" s="143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</row>
    <row r="184" spans="2:29" s="41" customFormat="1" ht="12" customHeight="1">
      <c r="B184" s="137">
        <f>D184+F184+H184+J184+L184</f>
        <v>739266</v>
      </c>
      <c r="C184" s="137"/>
      <c r="D184" s="137">
        <v>10609</v>
      </c>
      <c r="E184" s="137"/>
      <c r="F184" s="137">
        <v>597496</v>
      </c>
      <c r="G184" s="137"/>
      <c r="H184" s="137">
        <v>131161</v>
      </c>
      <c r="I184" s="137"/>
      <c r="J184" s="137">
        <v>0</v>
      </c>
      <c r="K184" s="137"/>
      <c r="L184" s="137">
        <v>0</v>
      </c>
      <c r="M184" s="137"/>
      <c r="N184" s="176" t="s">
        <v>223</v>
      </c>
      <c r="O184" s="176"/>
      <c r="P184" s="175" t="s">
        <v>224</v>
      </c>
      <c r="Q184" s="138"/>
      <c r="R184" s="138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</row>
    <row r="185" spans="2:29" s="41" customFormat="1" ht="12" customHeight="1">
      <c r="B185" s="137">
        <f>D185+F185+H185+J185+L185</f>
        <v>93350</v>
      </c>
      <c r="C185" s="137"/>
      <c r="D185" s="137">
        <v>0</v>
      </c>
      <c r="E185" s="137"/>
      <c r="F185" s="137">
        <v>0</v>
      </c>
      <c r="G185" s="137"/>
      <c r="H185" s="137">
        <v>93350</v>
      </c>
      <c r="I185" s="137"/>
      <c r="J185" s="137">
        <v>0</v>
      </c>
      <c r="K185" s="137"/>
      <c r="L185" s="137">
        <v>0</v>
      </c>
      <c r="M185" s="137"/>
      <c r="N185" s="176" t="s">
        <v>225</v>
      </c>
      <c r="O185" s="176"/>
      <c r="P185" s="176" t="s">
        <v>226</v>
      </c>
      <c r="Q185" s="138"/>
      <c r="R185" s="138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</row>
    <row r="186" spans="2:29" s="39" customFormat="1" ht="12" customHeight="1">
      <c r="B186" s="142">
        <f>D186+F186+H186+J186+L186</f>
        <v>-177</v>
      </c>
      <c r="C186" s="142"/>
      <c r="D186" s="142">
        <v>0</v>
      </c>
      <c r="E186" s="142"/>
      <c r="F186" s="142">
        <v>0</v>
      </c>
      <c r="G186" s="142"/>
      <c r="H186" s="142">
        <v>0</v>
      </c>
      <c r="I186" s="142"/>
      <c r="J186" s="142">
        <v>-177</v>
      </c>
      <c r="K186" s="142"/>
      <c r="L186" s="142">
        <v>0</v>
      </c>
      <c r="M186" s="142"/>
      <c r="N186" s="172" t="s">
        <v>77</v>
      </c>
      <c r="O186" s="172" t="s">
        <v>227</v>
      </c>
      <c r="P186" s="172"/>
      <c r="Q186" s="143"/>
      <c r="R186" s="143"/>
      <c r="S186" s="142">
        <v>0</v>
      </c>
      <c r="T186" s="142"/>
      <c r="U186" s="142">
        <v>0</v>
      </c>
      <c r="V186" s="142"/>
      <c r="W186" s="142">
        <v>0</v>
      </c>
      <c r="X186" s="142"/>
      <c r="Y186" s="142">
        <v>-177</v>
      </c>
      <c r="Z186" s="142"/>
      <c r="AA186" s="142">
        <v>0</v>
      </c>
      <c r="AB186" s="142"/>
      <c r="AC186" s="142">
        <f>S186+U186+W186+Y186+AA186</f>
        <v>-177</v>
      </c>
    </row>
    <row r="187" spans="2:29" s="39" customFormat="1" ht="12" customHeight="1"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72"/>
      <c r="O187" s="173" t="s">
        <v>228</v>
      </c>
      <c r="P187" s="173"/>
      <c r="Q187" s="143"/>
      <c r="R187" s="143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</row>
    <row r="188" spans="2:29" s="40" customFormat="1" ht="12" customHeight="1"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72"/>
      <c r="O188" s="173" t="s">
        <v>229</v>
      </c>
      <c r="P188" s="173"/>
      <c r="Q188" s="143"/>
      <c r="R188" s="143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</row>
    <row r="189" spans="2:29" s="55" customFormat="1" ht="12" customHeight="1">
      <c r="B189" s="152">
        <f>D189+F189+H189+J189+L189</f>
        <v>193236</v>
      </c>
      <c r="C189" s="152"/>
      <c r="D189" s="152">
        <f>AA181+AA186-D183-D186</f>
        <v>252</v>
      </c>
      <c r="E189" s="152"/>
      <c r="F189" s="152">
        <f>Y181+Y186-F183-F186</f>
        <v>91553</v>
      </c>
      <c r="G189" s="152"/>
      <c r="H189" s="152">
        <f>W181+W186-H183-H186</f>
        <v>-47744</v>
      </c>
      <c r="I189" s="152"/>
      <c r="J189" s="152">
        <f>U181+U186-J183-J186</f>
        <v>20129</v>
      </c>
      <c r="K189" s="152"/>
      <c r="L189" s="152">
        <f>S181+S186-L183-L186</f>
        <v>129046</v>
      </c>
      <c r="M189" s="152"/>
      <c r="N189" s="181" t="s">
        <v>78</v>
      </c>
      <c r="O189" s="192" t="s">
        <v>79</v>
      </c>
      <c r="P189" s="181"/>
      <c r="Q189" s="153"/>
      <c r="R189" s="153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</row>
    <row r="190" spans="2:60" s="46" customFormat="1" ht="12" customHeight="1" thickBot="1">
      <c r="B190" s="83">
        <f>D190+F190+H190+J190+L190</f>
        <v>24493</v>
      </c>
      <c r="C190" s="84"/>
      <c r="D190" s="83">
        <f>AA182+AA186-D183-D186</f>
        <v>-302</v>
      </c>
      <c r="E190" s="84"/>
      <c r="F190" s="83">
        <f>Y182+Y186-F183-F186</f>
        <v>46475</v>
      </c>
      <c r="G190" s="84"/>
      <c r="H190" s="83">
        <f>W182+W186-H183-H186</f>
        <v>-67511</v>
      </c>
      <c r="I190" s="84"/>
      <c r="J190" s="83">
        <f>U182+U186-J183-J186</f>
        <v>14318</v>
      </c>
      <c r="K190" s="84"/>
      <c r="L190" s="83">
        <f>S182+S186-L183-L186</f>
        <v>31513</v>
      </c>
      <c r="M190" s="84"/>
      <c r="N190" s="85" t="s">
        <v>80</v>
      </c>
      <c r="O190" s="85" t="s">
        <v>81</v>
      </c>
      <c r="P190" s="85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</row>
    <row r="191" spans="2:29" s="47" customFormat="1" ht="21" customHeight="1">
      <c r="B191" s="86" t="s">
        <v>250</v>
      </c>
      <c r="C191" s="86"/>
      <c r="D191" s="87"/>
      <c r="E191" s="88"/>
      <c r="F191" s="88"/>
      <c r="G191" s="88"/>
      <c r="H191" s="88"/>
      <c r="I191" s="88"/>
      <c r="J191" s="88"/>
      <c r="K191" s="88"/>
      <c r="L191" s="89"/>
      <c r="M191" s="88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</row>
    <row r="192" spans="2:29" s="47" customFormat="1" ht="3.75" customHeight="1"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1"/>
      <c r="O192" s="92"/>
      <c r="P192" s="93"/>
      <c r="Q192" s="93"/>
      <c r="R192" s="94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</row>
    <row r="193" spans="2:29" s="47" customFormat="1" ht="12.75">
      <c r="B193" s="95" t="s">
        <v>7</v>
      </c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8" t="s">
        <v>6</v>
      </c>
      <c r="O193" s="99"/>
      <c r="P193" s="100" t="s">
        <v>96</v>
      </c>
      <c r="Q193" s="100"/>
      <c r="R193" s="101"/>
      <c r="S193" s="95" t="s">
        <v>35</v>
      </c>
      <c r="T193" s="96"/>
      <c r="U193" s="96"/>
      <c r="V193" s="96"/>
      <c r="W193" s="96"/>
      <c r="X193" s="96"/>
      <c r="Y193" s="96"/>
      <c r="Z193" s="96"/>
      <c r="AA193" s="96"/>
      <c r="AB193" s="96"/>
      <c r="AC193" s="95"/>
    </row>
    <row r="194" spans="2:29" s="47" customFormat="1" ht="2.25" customHeight="1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6"/>
      <c r="O194" s="97"/>
      <c r="P194" s="96"/>
      <c r="Q194" s="96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2:29" s="47" customFormat="1" ht="12.75">
      <c r="B195" s="102" t="s">
        <v>8</v>
      </c>
      <c r="C195" s="103"/>
      <c r="D195" s="104" t="s">
        <v>9</v>
      </c>
      <c r="E195" s="103"/>
      <c r="F195" s="104" t="s">
        <v>10</v>
      </c>
      <c r="G195" s="103"/>
      <c r="H195" s="104" t="s">
        <v>11</v>
      </c>
      <c r="I195" s="105"/>
      <c r="J195" s="104" t="s">
        <v>12</v>
      </c>
      <c r="K195" s="105"/>
      <c r="L195" s="104" t="s">
        <v>13</v>
      </c>
      <c r="M195" s="105"/>
      <c r="N195" s="102"/>
      <c r="O195" s="106"/>
      <c r="P195" s="102" t="s">
        <v>97</v>
      </c>
      <c r="Q195" s="102"/>
      <c r="R195" s="101"/>
      <c r="S195" s="104" t="s">
        <v>13</v>
      </c>
      <c r="T195" s="103"/>
      <c r="U195" s="104" t="s">
        <v>12</v>
      </c>
      <c r="V195" s="103"/>
      <c r="W195" s="104" t="s">
        <v>11</v>
      </c>
      <c r="X195" s="103"/>
      <c r="Y195" s="104" t="s">
        <v>10</v>
      </c>
      <c r="Z195" s="105"/>
      <c r="AA195" s="104" t="s">
        <v>9</v>
      </c>
      <c r="AB195" s="105"/>
      <c r="AC195" s="102" t="s">
        <v>8</v>
      </c>
    </row>
    <row r="196" spans="2:29" s="47" customFormat="1" ht="2.25" customHeight="1">
      <c r="B196" s="106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2"/>
      <c r="O196" s="106"/>
      <c r="P196" s="102"/>
      <c r="Q196" s="102"/>
      <c r="R196" s="65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6"/>
    </row>
    <row r="197" spans="2:29" s="47" customFormat="1" ht="12.75">
      <c r="B197" s="107" t="s">
        <v>14</v>
      </c>
      <c r="C197" s="103"/>
      <c r="D197" s="108" t="s">
        <v>15</v>
      </c>
      <c r="E197" s="109"/>
      <c r="F197" s="108" t="s">
        <v>16</v>
      </c>
      <c r="G197" s="103"/>
      <c r="H197" s="110" t="s">
        <v>17</v>
      </c>
      <c r="I197" s="111"/>
      <c r="J197" s="104" t="s">
        <v>18</v>
      </c>
      <c r="K197" s="111"/>
      <c r="L197" s="104" t="s">
        <v>19</v>
      </c>
      <c r="M197" s="111"/>
      <c r="N197" s="102"/>
      <c r="O197" s="106"/>
      <c r="P197" s="102"/>
      <c r="Q197" s="102"/>
      <c r="R197" s="65"/>
      <c r="S197" s="104" t="s">
        <v>19</v>
      </c>
      <c r="T197" s="103"/>
      <c r="U197" s="104" t="s">
        <v>18</v>
      </c>
      <c r="V197" s="109"/>
      <c r="W197" s="110" t="s">
        <v>17</v>
      </c>
      <c r="X197" s="103"/>
      <c r="Y197" s="108" t="s">
        <v>16</v>
      </c>
      <c r="Z197" s="105"/>
      <c r="AA197" s="108" t="s">
        <v>15</v>
      </c>
      <c r="AB197" s="105"/>
      <c r="AC197" s="107" t="s">
        <v>14</v>
      </c>
    </row>
    <row r="198" spans="2:29" s="47" customFormat="1" ht="12.75">
      <c r="B198" s="112" t="s">
        <v>20</v>
      </c>
      <c r="C198" s="109"/>
      <c r="D198" s="108"/>
      <c r="E198" s="109"/>
      <c r="F198" s="108"/>
      <c r="G198" s="109"/>
      <c r="H198" s="108" t="s">
        <v>21</v>
      </c>
      <c r="I198" s="111"/>
      <c r="J198" s="108" t="s">
        <v>22</v>
      </c>
      <c r="K198" s="111"/>
      <c r="L198" s="108" t="s">
        <v>23</v>
      </c>
      <c r="M198" s="111"/>
      <c r="N198" s="100"/>
      <c r="O198" s="113"/>
      <c r="P198" s="100"/>
      <c r="Q198" s="100"/>
      <c r="R198" s="114"/>
      <c r="S198" s="108" t="s">
        <v>23</v>
      </c>
      <c r="T198" s="109"/>
      <c r="U198" s="108" t="s">
        <v>22</v>
      </c>
      <c r="V198" s="109"/>
      <c r="W198" s="108" t="s">
        <v>21</v>
      </c>
      <c r="X198" s="109"/>
      <c r="Y198" s="108"/>
      <c r="Z198" s="111"/>
      <c r="AA198" s="108"/>
      <c r="AB198" s="111"/>
      <c r="AC198" s="112" t="s">
        <v>20</v>
      </c>
    </row>
    <row r="199" spans="2:29" s="47" customFormat="1" ht="12.75">
      <c r="B199" s="112"/>
      <c r="C199" s="109"/>
      <c r="D199" s="108"/>
      <c r="E199" s="109"/>
      <c r="F199" s="108"/>
      <c r="G199" s="109"/>
      <c r="H199" s="108" t="s">
        <v>24</v>
      </c>
      <c r="I199" s="111"/>
      <c r="J199" s="108"/>
      <c r="K199" s="111"/>
      <c r="L199" s="108" t="s">
        <v>25</v>
      </c>
      <c r="M199" s="111"/>
      <c r="N199" s="100"/>
      <c r="O199" s="113"/>
      <c r="P199" s="100"/>
      <c r="Q199" s="100"/>
      <c r="R199" s="114"/>
      <c r="S199" s="108" t="s">
        <v>25</v>
      </c>
      <c r="T199" s="109"/>
      <c r="U199" s="108"/>
      <c r="V199" s="109"/>
      <c r="W199" s="108" t="s">
        <v>24</v>
      </c>
      <c r="X199" s="109"/>
      <c r="Y199" s="108"/>
      <c r="Z199" s="111"/>
      <c r="AA199" s="108"/>
      <c r="AB199" s="111"/>
      <c r="AC199" s="112"/>
    </row>
    <row r="200" spans="2:29" s="47" customFormat="1" ht="2.25" customHeight="1">
      <c r="B200" s="115"/>
      <c r="C200" s="116"/>
      <c r="D200" s="117"/>
      <c r="E200" s="116"/>
      <c r="F200" s="117"/>
      <c r="G200" s="116"/>
      <c r="H200" s="117"/>
      <c r="I200" s="116"/>
      <c r="J200" s="117"/>
      <c r="K200" s="116"/>
      <c r="L200" s="117"/>
      <c r="M200" s="116"/>
      <c r="N200" s="118"/>
      <c r="O200" s="118"/>
      <c r="P200" s="118"/>
      <c r="Q200" s="118"/>
      <c r="R200" s="118"/>
      <c r="S200" s="115"/>
      <c r="T200" s="116"/>
      <c r="U200" s="117"/>
      <c r="V200" s="116"/>
      <c r="W200" s="117"/>
      <c r="X200" s="116"/>
      <c r="Y200" s="117"/>
      <c r="Z200" s="116"/>
      <c r="AA200" s="117"/>
      <c r="AB200" s="116"/>
      <c r="AC200" s="117"/>
    </row>
    <row r="201" spans="2:29" s="47" customFormat="1" ht="12" customHeight="1"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63" t="s">
        <v>69</v>
      </c>
      <c r="O201" s="172" t="s">
        <v>70</v>
      </c>
      <c r="P201" s="165"/>
      <c r="Q201" s="143"/>
      <c r="R201" s="143"/>
      <c r="S201" s="142">
        <f>L169</f>
        <v>129046</v>
      </c>
      <c r="T201" s="142"/>
      <c r="U201" s="142">
        <f>J169</f>
        <v>19952</v>
      </c>
      <c r="V201" s="142"/>
      <c r="W201" s="142">
        <f>H169</f>
        <v>45606</v>
      </c>
      <c r="X201" s="142"/>
      <c r="Y201" s="142">
        <f>F169</f>
        <v>830996</v>
      </c>
      <c r="Z201" s="142"/>
      <c r="AA201" s="142">
        <f>D169</f>
        <v>252</v>
      </c>
      <c r="AB201" s="142"/>
      <c r="AC201" s="142">
        <f>S201+U201+W201+Y201+AA201</f>
        <v>1025852</v>
      </c>
    </row>
    <row r="202" spans="2:29" s="48" customFormat="1" ht="12" customHeight="1">
      <c r="B202" s="129"/>
      <c r="C202" s="128"/>
      <c r="D202" s="129"/>
      <c r="E202" s="123"/>
      <c r="F202" s="129"/>
      <c r="G202" s="123"/>
      <c r="H202" s="129"/>
      <c r="I202" s="123"/>
      <c r="J202" s="129"/>
      <c r="K202" s="123"/>
      <c r="L202" s="129"/>
      <c r="M202" s="123"/>
      <c r="N202" s="130" t="s">
        <v>71</v>
      </c>
      <c r="O202" s="130" t="s">
        <v>72</v>
      </c>
      <c r="P202" s="171"/>
      <c r="Q202" s="129"/>
      <c r="R202" s="128"/>
      <c r="S202" s="129">
        <f>L170</f>
        <v>31513</v>
      </c>
      <c r="T202" s="128"/>
      <c r="U202" s="129">
        <f>J170</f>
        <v>14141</v>
      </c>
      <c r="V202" s="128"/>
      <c r="W202" s="129">
        <f>H170</f>
        <v>25839</v>
      </c>
      <c r="X202" s="128"/>
      <c r="Y202" s="129">
        <f>F170</f>
        <v>785918</v>
      </c>
      <c r="Z202" s="128"/>
      <c r="AA202" s="129">
        <f>D170</f>
        <v>-302</v>
      </c>
      <c r="AB202" s="128"/>
      <c r="AC202" s="129">
        <f>S202+U202+W202+Y202+AA202</f>
        <v>857109</v>
      </c>
    </row>
    <row r="203" spans="2:29" s="47" customFormat="1" ht="12" customHeight="1">
      <c r="B203" s="142">
        <f>D203+F203+H203+J203+L203</f>
        <v>832616</v>
      </c>
      <c r="C203" s="142"/>
      <c r="D203" s="142">
        <f>D204+D205</f>
        <v>0</v>
      </c>
      <c r="E203" s="142"/>
      <c r="F203" s="142">
        <f>F204+F205</f>
        <v>739266</v>
      </c>
      <c r="G203" s="142"/>
      <c r="H203" s="142">
        <f>H204+H205</f>
        <v>93350</v>
      </c>
      <c r="I203" s="142"/>
      <c r="J203" s="142">
        <f>J204+J205</f>
        <v>0</v>
      </c>
      <c r="K203" s="142"/>
      <c r="L203" s="142">
        <f>L204+L205</f>
        <v>0</v>
      </c>
      <c r="M203" s="142"/>
      <c r="N203" s="132" t="s">
        <v>73</v>
      </c>
      <c r="O203" s="132" t="s">
        <v>74</v>
      </c>
      <c r="P203" s="132"/>
      <c r="Q203" s="143"/>
      <c r="R203" s="143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</row>
    <row r="204" spans="2:29" s="51" customFormat="1" ht="12" customHeight="1">
      <c r="B204" s="137">
        <f>D204+F204+H204+J204+L204</f>
        <v>739266</v>
      </c>
      <c r="C204" s="137"/>
      <c r="D204" s="137">
        <v>0</v>
      </c>
      <c r="E204" s="137"/>
      <c r="F204" s="137">
        <v>739266</v>
      </c>
      <c r="G204" s="137"/>
      <c r="H204" s="137">
        <v>0</v>
      </c>
      <c r="I204" s="137"/>
      <c r="J204" s="137">
        <v>0</v>
      </c>
      <c r="K204" s="137"/>
      <c r="L204" s="137">
        <v>0</v>
      </c>
      <c r="M204" s="137"/>
      <c r="N204" s="174" t="s">
        <v>230</v>
      </c>
      <c r="O204" s="175"/>
      <c r="P204" s="176" t="s">
        <v>231</v>
      </c>
      <c r="Q204" s="176"/>
      <c r="R204" s="138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</row>
    <row r="205" spans="2:29" s="51" customFormat="1" ht="12" customHeight="1">
      <c r="B205" s="137">
        <f>D205+F205+H205+J205+L205</f>
        <v>93350</v>
      </c>
      <c r="C205" s="137"/>
      <c r="D205" s="137">
        <v>0</v>
      </c>
      <c r="E205" s="137"/>
      <c r="F205" s="137">
        <v>0</v>
      </c>
      <c r="G205" s="137"/>
      <c r="H205" s="137">
        <v>93350</v>
      </c>
      <c r="I205" s="137"/>
      <c r="J205" s="137">
        <v>0</v>
      </c>
      <c r="K205" s="137"/>
      <c r="L205" s="137">
        <v>0</v>
      </c>
      <c r="M205" s="137"/>
      <c r="N205" s="174" t="s">
        <v>232</v>
      </c>
      <c r="O205" s="175"/>
      <c r="P205" s="176" t="s">
        <v>233</v>
      </c>
      <c r="Q205" s="176"/>
      <c r="R205" s="138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</row>
    <row r="206" spans="2:29" s="47" customFormat="1" ht="12" customHeight="1">
      <c r="B206" s="142">
        <f>D206+F206+H206+J206+L206</f>
        <v>-177</v>
      </c>
      <c r="C206" s="142"/>
      <c r="D206" s="142">
        <v>0</v>
      </c>
      <c r="E206" s="142"/>
      <c r="F206" s="142">
        <v>0</v>
      </c>
      <c r="G206" s="142"/>
      <c r="H206" s="142">
        <v>0</v>
      </c>
      <c r="I206" s="142"/>
      <c r="J206" s="142">
        <v>-177</v>
      </c>
      <c r="K206" s="142"/>
      <c r="L206" s="142">
        <v>0</v>
      </c>
      <c r="M206" s="142"/>
      <c r="N206" s="163" t="s">
        <v>77</v>
      </c>
      <c r="O206" s="172" t="s">
        <v>227</v>
      </c>
      <c r="P206" s="163"/>
      <c r="Q206" s="143"/>
      <c r="R206" s="143"/>
      <c r="S206" s="142">
        <v>0</v>
      </c>
      <c r="T206" s="142"/>
      <c r="U206" s="142">
        <v>0</v>
      </c>
      <c r="V206" s="142"/>
      <c r="W206" s="142">
        <v>0</v>
      </c>
      <c r="X206" s="142"/>
      <c r="Y206" s="142">
        <v>-177</v>
      </c>
      <c r="Z206" s="142"/>
      <c r="AA206" s="142">
        <v>0</v>
      </c>
      <c r="AB206" s="142"/>
      <c r="AC206" s="142">
        <f>S206+U206+W206+Y206+AA206</f>
        <v>-177</v>
      </c>
    </row>
    <row r="207" spans="2:29" s="47" customFormat="1" ht="12" customHeight="1"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63"/>
      <c r="O207" s="172" t="s">
        <v>228</v>
      </c>
      <c r="P207" s="163"/>
      <c r="Q207" s="143"/>
      <c r="R207" s="143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</row>
    <row r="208" spans="2:29" s="47" customFormat="1" ht="12" customHeight="1"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63"/>
      <c r="O208" s="172" t="s">
        <v>229</v>
      </c>
      <c r="P208" s="163"/>
      <c r="Q208" s="143"/>
      <c r="R208" s="143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</row>
    <row r="209" spans="2:29" s="55" customFormat="1" ht="12" customHeight="1">
      <c r="B209" s="152">
        <f>D209+F209+H209+J209+L209</f>
        <v>193236</v>
      </c>
      <c r="C209" s="152"/>
      <c r="D209" s="152">
        <f>AA201+AA206-D203-D206</f>
        <v>252</v>
      </c>
      <c r="E209" s="152"/>
      <c r="F209" s="152">
        <f>Y201+Y206-F203-F206</f>
        <v>91553</v>
      </c>
      <c r="G209" s="152"/>
      <c r="H209" s="152">
        <f>W201+W206-H203-H206</f>
        <v>-47744</v>
      </c>
      <c r="I209" s="152"/>
      <c r="J209" s="152">
        <f>U201+U206-J203-J206</f>
        <v>20129</v>
      </c>
      <c r="K209" s="152"/>
      <c r="L209" s="152">
        <f>S201+S206-L203-L206</f>
        <v>129046</v>
      </c>
      <c r="M209" s="152"/>
      <c r="N209" s="182" t="s">
        <v>78</v>
      </c>
      <c r="O209" s="192" t="s">
        <v>79</v>
      </c>
      <c r="P209" s="182"/>
      <c r="Q209" s="153"/>
      <c r="R209" s="153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</row>
    <row r="210" spans="2:60" s="46" customFormat="1" ht="12" customHeight="1" thickBot="1">
      <c r="B210" s="83">
        <f>D210+F210+H210+J210+L210</f>
        <v>24493</v>
      </c>
      <c r="C210" s="84"/>
      <c r="D210" s="83">
        <f>AA202+AA206-D203-D206</f>
        <v>-302</v>
      </c>
      <c r="E210" s="84"/>
      <c r="F210" s="83">
        <f>Y202+Y206-F203-F206</f>
        <v>46475</v>
      </c>
      <c r="G210" s="84"/>
      <c r="H210" s="83">
        <f>W202+W206-H203-H206</f>
        <v>-67511</v>
      </c>
      <c r="I210" s="84"/>
      <c r="J210" s="83">
        <f>U202+U206-J203-J206</f>
        <v>14318</v>
      </c>
      <c r="K210" s="84"/>
      <c r="L210" s="83">
        <f>S202+S206-L203-L206</f>
        <v>31513</v>
      </c>
      <c r="M210" s="84"/>
      <c r="N210" s="85" t="s">
        <v>80</v>
      </c>
      <c r="O210" s="85" t="s">
        <v>81</v>
      </c>
      <c r="P210" s="85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</row>
    <row r="211" spans="2:29" s="47" customFormat="1" ht="18">
      <c r="B211" s="193" t="s">
        <v>50</v>
      </c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</row>
    <row r="212" spans="2:29" s="47" customFormat="1" ht="21" customHeight="1">
      <c r="B212" s="86" t="s">
        <v>51</v>
      </c>
      <c r="C212" s="86"/>
      <c r="D212" s="87"/>
      <c r="E212" s="88"/>
      <c r="F212" s="88"/>
      <c r="G212" s="88"/>
      <c r="H212" s="88"/>
      <c r="I212" s="88"/>
      <c r="J212" s="88"/>
      <c r="K212" s="88"/>
      <c r="L212" s="89"/>
      <c r="M212" s="88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</row>
    <row r="213" spans="2:29" s="47" customFormat="1" ht="3.75" customHeight="1"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92"/>
      <c r="P213" s="93"/>
      <c r="Q213" s="93"/>
      <c r="R213" s="94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</row>
    <row r="214" spans="2:29" s="47" customFormat="1" ht="12.75">
      <c r="B214" s="95" t="s">
        <v>52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8" t="s">
        <v>6</v>
      </c>
      <c r="O214" s="99"/>
      <c r="P214" s="100" t="s">
        <v>96</v>
      </c>
      <c r="Q214" s="100"/>
      <c r="R214" s="101"/>
      <c r="S214" s="102" t="s">
        <v>53</v>
      </c>
      <c r="T214" s="96"/>
      <c r="U214" s="96"/>
      <c r="V214" s="96"/>
      <c r="W214" s="96"/>
      <c r="X214" s="96"/>
      <c r="Y214" s="96"/>
      <c r="Z214" s="96"/>
      <c r="AA214" s="96"/>
      <c r="AB214" s="96"/>
      <c r="AC214" s="194"/>
    </row>
    <row r="215" spans="2:29" s="47" customFormat="1" ht="2.25" customHeight="1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6"/>
      <c r="O215" s="97"/>
      <c r="P215" s="96"/>
      <c r="Q215" s="96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2:29" s="47" customFormat="1" ht="12.75">
      <c r="B216" s="102" t="s">
        <v>8</v>
      </c>
      <c r="C216" s="103"/>
      <c r="D216" s="104" t="s">
        <v>9</v>
      </c>
      <c r="E216" s="103"/>
      <c r="F216" s="104" t="s">
        <v>10</v>
      </c>
      <c r="G216" s="103"/>
      <c r="H216" s="104" t="s">
        <v>11</v>
      </c>
      <c r="I216" s="105"/>
      <c r="J216" s="104" t="s">
        <v>12</v>
      </c>
      <c r="K216" s="105"/>
      <c r="L216" s="104" t="s">
        <v>13</v>
      </c>
      <c r="M216" s="105"/>
      <c r="N216" s="102"/>
      <c r="O216" s="106"/>
      <c r="P216" s="102" t="s">
        <v>97</v>
      </c>
      <c r="Q216" s="102"/>
      <c r="R216" s="101"/>
      <c r="S216" s="104" t="s">
        <v>13</v>
      </c>
      <c r="T216" s="103"/>
      <c r="U216" s="104" t="s">
        <v>12</v>
      </c>
      <c r="V216" s="103"/>
      <c r="W216" s="104" t="s">
        <v>11</v>
      </c>
      <c r="X216" s="103"/>
      <c r="Y216" s="104" t="s">
        <v>10</v>
      </c>
      <c r="Z216" s="105"/>
      <c r="AA216" s="104" t="s">
        <v>9</v>
      </c>
      <c r="AB216" s="105"/>
      <c r="AC216" s="102" t="s">
        <v>8</v>
      </c>
    </row>
    <row r="217" spans="2:29" s="47" customFormat="1" ht="2.25" customHeight="1">
      <c r="B217" s="106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2"/>
      <c r="O217" s="106"/>
      <c r="P217" s="102"/>
      <c r="Q217" s="102"/>
      <c r="R217" s="65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6"/>
    </row>
    <row r="218" spans="2:29" s="47" customFormat="1" ht="12.75">
      <c r="B218" s="107" t="s">
        <v>14</v>
      </c>
      <c r="C218" s="103"/>
      <c r="D218" s="108" t="s">
        <v>15</v>
      </c>
      <c r="E218" s="109"/>
      <c r="F218" s="108" t="s">
        <v>16</v>
      </c>
      <c r="G218" s="103"/>
      <c r="H218" s="110" t="s">
        <v>17</v>
      </c>
      <c r="I218" s="111"/>
      <c r="J218" s="104" t="s">
        <v>18</v>
      </c>
      <c r="K218" s="111"/>
      <c r="L218" s="104" t="s">
        <v>19</v>
      </c>
      <c r="M218" s="111"/>
      <c r="N218" s="102"/>
      <c r="O218" s="106"/>
      <c r="P218" s="102"/>
      <c r="Q218" s="102"/>
      <c r="R218" s="65"/>
      <c r="S218" s="104" t="s">
        <v>19</v>
      </c>
      <c r="T218" s="103"/>
      <c r="U218" s="104" t="s">
        <v>18</v>
      </c>
      <c r="V218" s="109"/>
      <c r="W218" s="110" t="s">
        <v>17</v>
      </c>
      <c r="X218" s="103"/>
      <c r="Y218" s="108" t="s">
        <v>16</v>
      </c>
      <c r="Z218" s="105"/>
      <c r="AA218" s="108" t="s">
        <v>15</v>
      </c>
      <c r="AB218" s="105"/>
      <c r="AC218" s="107" t="s">
        <v>14</v>
      </c>
    </row>
    <row r="219" spans="2:29" s="47" customFormat="1" ht="12.75">
      <c r="B219" s="112" t="s">
        <v>20</v>
      </c>
      <c r="C219" s="109"/>
      <c r="D219" s="108"/>
      <c r="E219" s="109"/>
      <c r="F219" s="108"/>
      <c r="G219" s="109"/>
      <c r="H219" s="108" t="s">
        <v>21</v>
      </c>
      <c r="I219" s="111"/>
      <c r="J219" s="108" t="s">
        <v>22</v>
      </c>
      <c r="K219" s="111"/>
      <c r="L219" s="108" t="s">
        <v>23</v>
      </c>
      <c r="M219" s="111"/>
      <c r="N219" s="100"/>
      <c r="O219" s="113"/>
      <c r="P219" s="100"/>
      <c r="Q219" s="100"/>
      <c r="R219" s="114"/>
      <c r="S219" s="108" t="s">
        <v>23</v>
      </c>
      <c r="T219" s="109"/>
      <c r="U219" s="108" t="s">
        <v>22</v>
      </c>
      <c r="V219" s="109"/>
      <c r="W219" s="108" t="s">
        <v>21</v>
      </c>
      <c r="X219" s="109"/>
      <c r="Y219" s="108"/>
      <c r="Z219" s="111"/>
      <c r="AA219" s="108"/>
      <c r="AB219" s="111"/>
      <c r="AC219" s="112" t="s">
        <v>20</v>
      </c>
    </row>
    <row r="220" spans="2:29" s="47" customFormat="1" ht="12.75">
      <c r="B220" s="112"/>
      <c r="C220" s="109"/>
      <c r="D220" s="108"/>
      <c r="E220" s="109"/>
      <c r="F220" s="108"/>
      <c r="G220" s="109"/>
      <c r="H220" s="108" t="s">
        <v>24</v>
      </c>
      <c r="I220" s="111"/>
      <c r="J220" s="108"/>
      <c r="K220" s="111"/>
      <c r="L220" s="108" t="s">
        <v>25</v>
      </c>
      <c r="M220" s="111"/>
      <c r="N220" s="100"/>
      <c r="O220" s="113"/>
      <c r="P220" s="100"/>
      <c r="Q220" s="100"/>
      <c r="R220" s="114"/>
      <c r="S220" s="108" t="s">
        <v>25</v>
      </c>
      <c r="T220" s="109"/>
      <c r="U220" s="108"/>
      <c r="V220" s="109"/>
      <c r="W220" s="108" t="s">
        <v>24</v>
      </c>
      <c r="X220" s="109"/>
      <c r="Y220" s="108"/>
      <c r="Z220" s="111"/>
      <c r="AA220" s="108"/>
      <c r="AB220" s="111"/>
      <c r="AC220" s="112"/>
    </row>
    <row r="221" spans="2:29" s="47" customFormat="1" ht="2.25" customHeight="1">
      <c r="B221" s="115"/>
      <c r="C221" s="116"/>
      <c r="D221" s="117"/>
      <c r="E221" s="116"/>
      <c r="F221" s="117"/>
      <c r="G221" s="116"/>
      <c r="H221" s="117"/>
      <c r="I221" s="116"/>
      <c r="J221" s="117"/>
      <c r="K221" s="116"/>
      <c r="L221" s="117"/>
      <c r="M221" s="116"/>
      <c r="N221" s="118"/>
      <c r="O221" s="118"/>
      <c r="P221" s="118"/>
      <c r="Q221" s="118"/>
      <c r="R221" s="118"/>
      <c r="S221" s="115"/>
      <c r="T221" s="116"/>
      <c r="U221" s="117"/>
      <c r="V221" s="116"/>
      <c r="W221" s="117"/>
      <c r="X221" s="116"/>
      <c r="Y221" s="117"/>
      <c r="Z221" s="116"/>
      <c r="AA221" s="117"/>
      <c r="AB221" s="116"/>
      <c r="AC221" s="117"/>
    </row>
    <row r="222" spans="2:29" s="48" customFormat="1" ht="12" customHeight="1">
      <c r="B222" s="129"/>
      <c r="C222" s="128"/>
      <c r="D222" s="129"/>
      <c r="E222" s="123"/>
      <c r="F222" s="129"/>
      <c r="G222" s="123"/>
      <c r="H222" s="129"/>
      <c r="I222" s="123"/>
      <c r="J222" s="129"/>
      <c r="K222" s="123"/>
      <c r="L222" s="129"/>
      <c r="M222" s="123"/>
      <c r="N222" s="130" t="s">
        <v>80</v>
      </c>
      <c r="O222" s="130" t="s">
        <v>81</v>
      </c>
      <c r="P222" s="171"/>
      <c r="Q222" s="129"/>
      <c r="R222" s="128"/>
      <c r="S222" s="129">
        <f>L210</f>
        <v>31513</v>
      </c>
      <c r="T222" s="128"/>
      <c r="U222" s="129">
        <f>J210</f>
        <v>14318</v>
      </c>
      <c r="V222" s="128"/>
      <c r="W222" s="129">
        <f>H210</f>
        <v>-67511</v>
      </c>
      <c r="X222" s="128"/>
      <c r="Y222" s="129">
        <f>F210</f>
        <v>46475</v>
      </c>
      <c r="Z222" s="128"/>
      <c r="AA222" s="129">
        <f>D210</f>
        <v>-302</v>
      </c>
      <c r="AB222" s="128"/>
      <c r="AC222" s="129">
        <f aca="true" t="shared" si="2" ref="AC222:AC230">S222+U222+W222+Y222+AA222</f>
        <v>24493</v>
      </c>
    </row>
    <row r="223" spans="2:29" s="38" customFormat="1" ht="12" customHeight="1"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32" t="s">
        <v>82</v>
      </c>
      <c r="O223" s="132" t="s">
        <v>83</v>
      </c>
      <c r="P223" s="132"/>
      <c r="Q223" s="143"/>
      <c r="R223" s="143"/>
      <c r="S223" s="142">
        <f>SUM(S224:S226)</f>
        <v>8598</v>
      </c>
      <c r="T223" s="142"/>
      <c r="U223" s="142">
        <f>SUM(U224:U226)</f>
        <v>1620</v>
      </c>
      <c r="V223" s="142"/>
      <c r="W223" s="142">
        <f>SUM(W224:W226)</f>
        <v>14976</v>
      </c>
      <c r="X223" s="142"/>
      <c r="Y223" s="142">
        <f>SUM(Y224:Y226)</f>
        <v>7960</v>
      </c>
      <c r="Z223" s="142"/>
      <c r="AA223" s="142">
        <f>SUM(AA224:AA226)</f>
        <v>655</v>
      </c>
      <c r="AB223" s="142"/>
      <c r="AC223" s="142">
        <f t="shared" si="2"/>
        <v>33809</v>
      </c>
    </row>
    <row r="224" spans="2:29" s="53" customFormat="1" ht="12" customHeight="1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76" t="s">
        <v>234</v>
      </c>
      <c r="O224" s="176"/>
      <c r="P224" s="175" t="s">
        <v>235</v>
      </c>
      <c r="Q224" s="138"/>
      <c r="R224" s="138"/>
      <c r="S224" s="137">
        <v>0</v>
      </c>
      <c r="T224" s="137"/>
      <c r="U224" s="137">
        <v>0</v>
      </c>
      <c r="V224" s="137"/>
      <c r="W224" s="137">
        <v>4234</v>
      </c>
      <c r="X224" s="137"/>
      <c r="Y224" s="137">
        <v>0</v>
      </c>
      <c r="Z224" s="137"/>
      <c r="AA224" s="137">
        <v>0</v>
      </c>
      <c r="AB224" s="137"/>
      <c r="AC224" s="137">
        <f t="shared" si="2"/>
        <v>4234</v>
      </c>
    </row>
    <row r="225" spans="2:29" s="53" customFormat="1" ht="12" customHeight="1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76" t="s">
        <v>236</v>
      </c>
      <c r="O225" s="176"/>
      <c r="P225" s="176" t="s">
        <v>237</v>
      </c>
      <c r="Q225" s="138"/>
      <c r="R225" s="138"/>
      <c r="S225" s="137">
        <v>5731</v>
      </c>
      <c r="T225" s="137"/>
      <c r="U225" s="137">
        <v>0</v>
      </c>
      <c r="V225" s="137"/>
      <c r="W225" s="137">
        <v>4149</v>
      </c>
      <c r="X225" s="137"/>
      <c r="Y225" s="137">
        <v>3289</v>
      </c>
      <c r="Z225" s="137"/>
      <c r="AA225" s="137">
        <v>373</v>
      </c>
      <c r="AB225" s="137"/>
      <c r="AC225" s="137">
        <f t="shared" si="2"/>
        <v>13542</v>
      </c>
    </row>
    <row r="226" spans="2:29" s="51" customFormat="1" ht="12" customHeight="1">
      <c r="B226" s="140"/>
      <c r="C226" s="70"/>
      <c r="D226" s="140"/>
      <c r="E226" s="68"/>
      <c r="F226" s="140"/>
      <c r="G226" s="68"/>
      <c r="H226" s="140"/>
      <c r="I226" s="68"/>
      <c r="J226" s="140"/>
      <c r="K226" s="68"/>
      <c r="L226" s="140"/>
      <c r="M226" s="68"/>
      <c r="N226" s="141" t="s">
        <v>238</v>
      </c>
      <c r="O226" s="141"/>
      <c r="P226" s="141" t="s">
        <v>248</v>
      </c>
      <c r="Q226" s="140"/>
      <c r="R226" s="70"/>
      <c r="S226" s="140">
        <v>2867</v>
      </c>
      <c r="T226" s="70"/>
      <c r="U226" s="140">
        <v>1620</v>
      </c>
      <c r="V226" s="70"/>
      <c r="W226" s="140">
        <v>6593</v>
      </c>
      <c r="X226" s="70"/>
      <c r="Y226" s="140">
        <v>4671</v>
      </c>
      <c r="Z226" s="70"/>
      <c r="AA226" s="140">
        <v>282</v>
      </c>
      <c r="AB226" s="70"/>
      <c r="AC226" s="140">
        <f t="shared" si="2"/>
        <v>16033</v>
      </c>
    </row>
    <row r="227" spans="2:60" s="58" customFormat="1" ht="12" customHeight="1"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32" t="s">
        <v>82</v>
      </c>
      <c r="O227" s="132" t="s">
        <v>84</v>
      </c>
      <c r="P227" s="132"/>
      <c r="Q227" s="143"/>
      <c r="R227" s="143"/>
      <c r="S227" s="142">
        <f>SUM(S228:S230)</f>
        <v>4119</v>
      </c>
      <c r="T227" s="142"/>
      <c r="U227" s="142">
        <f>SUM(U228:U230)</f>
        <v>-4586</v>
      </c>
      <c r="V227" s="142"/>
      <c r="W227" s="142">
        <f>SUM(W228:W230)</f>
        <v>-25659</v>
      </c>
      <c r="X227" s="142"/>
      <c r="Y227" s="142">
        <f>SUM(Y228:Y230)</f>
        <v>-1422</v>
      </c>
      <c r="Z227" s="142"/>
      <c r="AA227" s="142">
        <f>SUM(AA228:AA230)</f>
        <v>-6</v>
      </c>
      <c r="AB227" s="142"/>
      <c r="AC227" s="142">
        <f t="shared" si="2"/>
        <v>-27554</v>
      </c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</row>
    <row r="228" spans="2:60" s="42" customFormat="1" ht="12" customHeight="1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76" t="s">
        <v>234</v>
      </c>
      <c r="O228" s="175"/>
      <c r="P228" s="176" t="s">
        <v>235</v>
      </c>
      <c r="Q228" s="138"/>
      <c r="R228" s="138"/>
      <c r="S228" s="137">
        <v>-772</v>
      </c>
      <c r="T228" s="137"/>
      <c r="U228" s="137">
        <v>0</v>
      </c>
      <c r="V228" s="137"/>
      <c r="W228" s="137">
        <v>0</v>
      </c>
      <c r="X228" s="137"/>
      <c r="Y228" s="137">
        <v>-3462</v>
      </c>
      <c r="Z228" s="137"/>
      <c r="AA228" s="137">
        <v>0</v>
      </c>
      <c r="AB228" s="137"/>
      <c r="AC228" s="137">
        <f t="shared" si="2"/>
        <v>-4234</v>
      </c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</row>
    <row r="229" spans="2:29" s="59" customFormat="1" ht="12" customHeight="1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76" t="s">
        <v>236</v>
      </c>
      <c r="O229" s="176"/>
      <c r="P229" s="176" t="s">
        <v>237</v>
      </c>
      <c r="Q229" s="138"/>
      <c r="R229" s="138"/>
      <c r="S229" s="137">
        <v>0</v>
      </c>
      <c r="T229" s="137"/>
      <c r="U229" s="137">
        <v>0</v>
      </c>
      <c r="V229" s="137"/>
      <c r="W229" s="137">
        <v>-8045</v>
      </c>
      <c r="X229" s="137"/>
      <c r="Y229" s="137">
        <v>0</v>
      </c>
      <c r="Z229" s="137"/>
      <c r="AA229" s="137">
        <v>0</v>
      </c>
      <c r="AB229" s="137"/>
      <c r="AC229" s="137">
        <f t="shared" si="2"/>
        <v>-8045</v>
      </c>
    </row>
    <row r="230" spans="2:29" s="51" customFormat="1" ht="12" customHeight="1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76" t="s">
        <v>238</v>
      </c>
      <c r="O230" s="176"/>
      <c r="P230" s="176" t="s">
        <v>248</v>
      </c>
      <c r="Q230" s="138"/>
      <c r="R230" s="138"/>
      <c r="S230" s="137">
        <v>4891</v>
      </c>
      <c r="T230" s="137"/>
      <c r="U230" s="137">
        <v>-4586</v>
      </c>
      <c r="V230" s="137"/>
      <c r="W230" s="137">
        <v>-17614</v>
      </c>
      <c r="X230" s="137"/>
      <c r="Y230" s="137">
        <v>2040</v>
      </c>
      <c r="Z230" s="137"/>
      <c r="AA230" s="137">
        <v>-6</v>
      </c>
      <c r="AB230" s="137"/>
      <c r="AC230" s="137">
        <f t="shared" si="2"/>
        <v>-15275</v>
      </c>
    </row>
    <row r="231" spans="2:29" s="47" customFormat="1" ht="12" customHeight="1">
      <c r="B231" s="158">
        <f>D231+F231+H231+J231+L231</f>
        <v>30748</v>
      </c>
      <c r="C231" s="158"/>
      <c r="D231" s="158">
        <f>AA222+AA223+AA227</f>
        <v>347</v>
      </c>
      <c r="E231" s="158"/>
      <c r="F231" s="158">
        <f>Y222+Y223+Y227</f>
        <v>53013</v>
      </c>
      <c r="G231" s="158"/>
      <c r="H231" s="158">
        <f>W222+W223+W227</f>
        <v>-78194</v>
      </c>
      <c r="I231" s="158"/>
      <c r="J231" s="158">
        <f>U222+U223+U227</f>
        <v>11352</v>
      </c>
      <c r="K231" s="158"/>
      <c r="L231" s="158">
        <f>S222+S223+S227</f>
        <v>44230</v>
      </c>
      <c r="M231" s="158"/>
      <c r="N231" s="186" t="s">
        <v>85</v>
      </c>
      <c r="O231" s="186" t="s">
        <v>239</v>
      </c>
      <c r="P231" s="186"/>
      <c r="Q231" s="143"/>
      <c r="R231" s="143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</row>
    <row r="232" spans="2:29" s="47" customFormat="1" ht="12" customHeight="1"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95"/>
      <c r="O232" s="195" t="s">
        <v>240</v>
      </c>
      <c r="P232" s="195"/>
      <c r="Q232" s="143"/>
      <c r="R232" s="143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</row>
    <row r="233" spans="2:60" s="46" customFormat="1" ht="12" customHeight="1" thickBot="1">
      <c r="B233" s="83"/>
      <c r="C233" s="84"/>
      <c r="D233" s="83"/>
      <c r="E233" s="84"/>
      <c r="F233" s="83"/>
      <c r="G233" s="84"/>
      <c r="H233" s="83"/>
      <c r="I233" s="84"/>
      <c r="J233" s="83"/>
      <c r="K233" s="84"/>
      <c r="L233" s="83"/>
      <c r="M233" s="84"/>
      <c r="N233" s="85"/>
      <c r="O233" s="85" t="s">
        <v>241</v>
      </c>
      <c r="P233" s="85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</row>
    <row r="234" spans="2:29" s="47" customFormat="1" ht="21" customHeight="1">
      <c r="B234" s="86" t="s">
        <v>54</v>
      </c>
      <c r="C234" s="86"/>
      <c r="D234" s="87"/>
      <c r="E234" s="88"/>
      <c r="F234" s="88"/>
      <c r="G234" s="88"/>
      <c r="H234" s="88"/>
      <c r="I234" s="88"/>
      <c r="J234" s="88"/>
      <c r="K234" s="88"/>
      <c r="L234" s="89"/>
      <c r="M234" s="88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</row>
    <row r="235" spans="2:29" s="47" customFormat="1" ht="3.75" customHeight="1"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1"/>
      <c r="O235" s="92"/>
      <c r="P235" s="93"/>
      <c r="Q235" s="93"/>
      <c r="R235" s="94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</row>
    <row r="236" spans="2:29" s="47" customFormat="1" ht="12.75">
      <c r="B236" s="95" t="s">
        <v>52</v>
      </c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8" t="s">
        <v>6</v>
      </c>
      <c r="O236" s="99"/>
      <c r="P236" s="100" t="s">
        <v>96</v>
      </c>
      <c r="Q236" s="100"/>
      <c r="R236" s="101"/>
      <c r="S236" s="102" t="s">
        <v>53</v>
      </c>
      <c r="T236" s="96"/>
      <c r="U236" s="96"/>
      <c r="V236" s="96"/>
      <c r="W236" s="96"/>
      <c r="X236" s="96"/>
      <c r="Y236" s="96"/>
      <c r="Z236" s="96"/>
      <c r="AA236" s="96"/>
      <c r="AB236" s="96"/>
      <c r="AC236" s="194"/>
    </row>
    <row r="237" spans="2:29" s="47" customFormat="1" ht="2.25" customHeight="1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6"/>
      <c r="O237" s="97"/>
      <c r="P237" s="96"/>
      <c r="Q237" s="96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</row>
    <row r="238" spans="2:29" s="47" customFormat="1" ht="12.75">
      <c r="B238" s="102" t="s">
        <v>8</v>
      </c>
      <c r="C238" s="103"/>
      <c r="D238" s="104" t="s">
        <v>9</v>
      </c>
      <c r="E238" s="103"/>
      <c r="F238" s="104" t="s">
        <v>10</v>
      </c>
      <c r="G238" s="103"/>
      <c r="H238" s="104" t="s">
        <v>11</v>
      </c>
      <c r="I238" s="105"/>
      <c r="J238" s="104" t="s">
        <v>12</v>
      </c>
      <c r="K238" s="105"/>
      <c r="L238" s="104" t="s">
        <v>13</v>
      </c>
      <c r="M238" s="105"/>
      <c r="N238" s="102"/>
      <c r="O238" s="106"/>
      <c r="P238" s="102" t="s">
        <v>97</v>
      </c>
      <c r="Q238" s="102"/>
      <c r="R238" s="101"/>
      <c r="S238" s="104" t="s">
        <v>13</v>
      </c>
      <c r="T238" s="103"/>
      <c r="U238" s="104" t="s">
        <v>12</v>
      </c>
      <c r="V238" s="103"/>
      <c r="W238" s="104" t="s">
        <v>11</v>
      </c>
      <c r="X238" s="103"/>
      <c r="Y238" s="104" t="s">
        <v>10</v>
      </c>
      <c r="Z238" s="105"/>
      <c r="AA238" s="104" t="s">
        <v>9</v>
      </c>
      <c r="AB238" s="105"/>
      <c r="AC238" s="102" t="s">
        <v>8</v>
      </c>
    </row>
    <row r="239" spans="2:29" s="47" customFormat="1" ht="2.25" customHeight="1">
      <c r="B239" s="106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2"/>
      <c r="O239" s="106"/>
      <c r="P239" s="102"/>
      <c r="Q239" s="102"/>
      <c r="R239" s="65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6"/>
    </row>
    <row r="240" spans="2:29" s="47" customFormat="1" ht="12.75">
      <c r="B240" s="107" t="s">
        <v>14</v>
      </c>
      <c r="C240" s="103"/>
      <c r="D240" s="108" t="s">
        <v>15</v>
      </c>
      <c r="E240" s="109"/>
      <c r="F240" s="108" t="s">
        <v>16</v>
      </c>
      <c r="G240" s="103"/>
      <c r="H240" s="110" t="s">
        <v>17</v>
      </c>
      <c r="I240" s="111"/>
      <c r="J240" s="104" t="s">
        <v>18</v>
      </c>
      <c r="K240" s="111"/>
      <c r="L240" s="104" t="s">
        <v>19</v>
      </c>
      <c r="M240" s="111"/>
      <c r="N240" s="102"/>
      <c r="O240" s="106"/>
      <c r="P240" s="102"/>
      <c r="Q240" s="102"/>
      <c r="R240" s="65"/>
      <c r="S240" s="104" t="s">
        <v>19</v>
      </c>
      <c r="T240" s="103"/>
      <c r="U240" s="104" t="s">
        <v>18</v>
      </c>
      <c r="V240" s="109"/>
      <c r="W240" s="110" t="s">
        <v>17</v>
      </c>
      <c r="X240" s="103"/>
      <c r="Y240" s="108" t="s">
        <v>16</v>
      </c>
      <c r="Z240" s="105"/>
      <c r="AA240" s="108" t="s">
        <v>15</v>
      </c>
      <c r="AB240" s="105"/>
      <c r="AC240" s="107" t="s">
        <v>14</v>
      </c>
    </row>
    <row r="241" spans="2:29" s="47" customFormat="1" ht="12.75">
      <c r="B241" s="112" t="s">
        <v>20</v>
      </c>
      <c r="C241" s="109"/>
      <c r="D241" s="108"/>
      <c r="E241" s="109"/>
      <c r="F241" s="108"/>
      <c r="G241" s="109"/>
      <c r="H241" s="108" t="s">
        <v>21</v>
      </c>
      <c r="I241" s="111"/>
      <c r="J241" s="108" t="s">
        <v>22</v>
      </c>
      <c r="K241" s="111"/>
      <c r="L241" s="108" t="s">
        <v>23</v>
      </c>
      <c r="M241" s="111"/>
      <c r="N241" s="100"/>
      <c r="O241" s="113"/>
      <c r="P241" s="100"/>
      <c r="Q241" s="100"/>
      <c r="R241" s="114"/>
      <c r="S241" s="108" t="s">
        <v>23</v>
      </c>
      <c r="T241" s="109"/>
      <c r="U241" s="108" t="s">
        <v>22</v>
      </c>
      <c r="V241" s="109"/>
      <c r="W241" s="108" t="s">
        <v>21</v>
      </c>
      <c r="X241" s="109"/>
      <c r="Y241" s="108"/>
      <c r="Z241" s="111"/>
      <c r="AA241" s="108"/>
      <c r="AB241" s="111"/>
      <c r="AC241" s="112" t="s">
        <v>20</v>
      </c>
    </row>
    <row r="242" spans="2:29" s="47" customFormat="1" ht="12.75">
      <c r="B242" s="112"/>
      <c r="C242" s="109"/>
      <c r="D242" s="108"/>
      <c r="E242" s="109"/>
      <c r="F242" s="108"/>
      <c r="G242" s="109"/>
      <c r="H242" s="108" t="s">
        <v>24</v>
      </c>
      <c r="I242" s="111"/>
      <c r="J242" s="108"/>
      <c r="K242" s="111"/>
      <c r="L242" s="108" t="s">
        <v>25</v>
      </c>
      <c r="M242" s="111"/>
      <c r="N242" s="100"/>
      <c r="O242" s="113"/>
      <c r="P242" s="100"/>
      <c r="Q242" s="100"/>
      <c r="R242" s="114"/>
      <c r="S242" s="108" t="s">
        <v>25</v>
      </c>
      <c r="T242" s="109"/>
      <c r="U242" s="108"/>
      <c r="V242" s="109"/>
      <c r="W242" s="108" t="s">
        <v>24</v>
      </c>
      <c r="X242" s="109"/>
      <c r="Y242" s="108"/>
      <c r="Z242" s="111"/>
      <c r="AA242" s="108"/>
      <c r="AB242" s="111"/>
      <c r="AC242" s="112"/>
    </row>
    <row r="243" spans="2:29" s="47" customFormat="1" ht="2.25" customHeight="1">
      <c r="B243" s="115"/>
      <c r="C243" s="116"/>
      <c r="D243" s="117"/>
      <c r="E243" s="116"/>
      <c r="F243" s="117"/>
      <c r="G243" s="116"/>
      <c r="H243" s="117"/>
      <c r="I243" s="116"/>
      <c r="J243" s="117"/>
      <c r="K243" s="116"/>
      <c r="L243" s="117"/>
      <c r="M243" s="116"/>
      <c r="N243" s="118"/>
      <c r="O243" s="118"/>
      <c r="P243" s="118"/>
      <c r="Q243" s="118"/>
      <c r="R243" s="118"/>
      <c r="S243" s="115"/>
      <c r="T243" s="116"/>
      <c r="U243" s="117"/>
      <c r="V243" s="116"/>
      <c r="W243" s="117"/>
      <c r="X243" s="116"/>
      <c r="Y243" s="117"/>
      <c r="Z243" s="116"/>
      <c r="AA243" s="117"/>
      <c r="AB243" s="116"/>
      <c r="AC243" s="117"/>
    </row>
    <row r="244" spans="2:29" s="60" customFormat="1" ht="12" customHeight="1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89" t="s">
        <v>85</v>
      </c>
      <c r="O244" s="168" t="s">
        <v>239</v>
      </c>
      <c r="P244" s="168"/>
      <c r="Q244" s="197"/>
      <c r="R244" s="196"/>
      <c r="S244" s="170">
        <f>L231</f>
        <v>44230</v>
      </c>
      <c r="T244" s="170"/>
      <c r="U244" s="170">
        <f>J231</f>
        <v>11352</v>
      </c>
      <c r="V244" s="170"/>
      <c r="W244" s="170">
        <f>H231</f>
        <v>-78194</v>
      </c>
      <c r="X244" s="170"/>
      <c r="Y244" s="170">
        <f>F231</f>
        <v>53013</v>
      </c>
      <c r="Z244" s="170"/>
      <c r="AA244" s="170">
        <f>D231</f>
        <v>347</v>
      </c>
      <c r="AB244" s="170"/>
      <c r="AC244" s="170">
        <f>S244+U244+W244+Y244+AA244</f>
        <v>30748</v>
      </c>
    </row>
    <row r="245" spans="2:29" ht="12" customHeight="1"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98"/>
      <c r="O245" s="199" t="s">
        <v>240</v>
      </c>
      <c r="P245" s="199"/>
      <c r="Q245" s="143"/>
      <c r="R245" s="143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</row>
    <row r="246" spans="2:29" s="48" customFormat="1" ht="12" customHeight="1">
      <c r="B246" s="129"/>
      <c r="C246" s="128"/>
      <c r="D246" s="129"/>
      <c r="E246" s="123"/>
      <c r="F246" s="129"/>
      <c r="G246" s="123"/>
      <c r="H246" s="129"/>
      <c r="I246" s="123"/>
      <c r="J246" s="129"/>
      <c r="K246" s="123"/>
      <c r="L246" s="129"/>
      <c r="M246" s="123"/>
      <c r="N246" s="130"/>
      <c r="O246" s="130" t="s">
        <v>241</v>
      </c>
      <c r="P246" s="130"/>
      <c r="Q246" s="129"/>
      <c r="R246" s="128"/>
      <c r="S246" s="129"/>
      <c r="T246" s="128"/>
      <c r="U246" s="129"/>
      <c r="V246" s="128"/>
      <c r="W246" s="129"/>
      <c r="X246" s="128"/>
      <c r="Y246" s="129"/>
      <c r="Z246" s="128"/>
      <c r="AA246" s="129"/>
      <c r="AB246" s="128"/>
      <c r="AC246" s="129"/>
    </row>
    <row r="247" spans="2:29" s="61" customFormat="1" ht="12" customHeight="1">
      <c r="B247" s="200">
        <f>D247+F247+H247+J247+L247</f>
        <v>239266</v>
      </c>
      <c r="C247" s="190"/>
      <c r="D247" s="200">
        <f>D248+D250</f>
        <v>657</v>
      </c>
      <c r="E247" s="191"/>
      <c r="F247" s="200">
        <f>F248+F250</f>
        <v>59214</v>
      </c>
      <c r="G247" s="191"/>
      <c r="H247" s="200">
        <f>H248+H250</f>
        <v>41696</v>
      </c>
      <c r="I247" s="191"/>
      <c r="J247" s="200">
        <f>J248+J250</f>
        <v>7551</v>
      </c>
      <c r="K247" s="191"/>
      <c r="L247" s="200">
        <f>L248+L250</f>
        <v>130148</v>
      </c>
      <c r="M247" s="191"/>
      <c r="N247" s="201" t="s">
        <v>252</v>
      </c>
      <c r="O247" s="201" t="s">
        <v>253</v>
      </c>
      <c r="P247" s="202"/>
      <c r="Q247" s="200"/>
      <c r="R247" s="190"/>
      <c r="S247" s="200"/>
      <c r="T247" s="190"/>
      <c r="U247" s="200"/>
      <c r="V247" s="190"/>
      <c r="W247" s="200"/>
      <c r="X247" s="190"/>
      <c r="Y247" s="200"/>
      <c r="Z247" s="190"/>
      <c r="AA247" s="200"/>
      <c r="AB247" s="190"/>
      <c r="AC247" s="200"/>
    </row>
    <row r="248" spans="2:29" s="42" customFormat="1" ht="12" customHeight="1">
      <c r="B248" s="137">
        <f>D248+F248+H248+J248+L248</f>
        <v>233515</v>
      </c>
      <c r="C248" s="137"/>
      <c r="D248" s="137">
        <v>657</v>
      </c>
      <c r="E248" s="137"/>
      <c r="F248" s="137">
        <v>58600</v>
      </c>
      <c r="G248" s="137"/>
      <c r="H248" s="137">
        <v>41696</v>
      </c>
      <c r="I248" s="137"/>
      <c r="J248" s="137">
        <v>7551</v>
      </c>
      <c r="K248" s="137"/>
      <c r="L248" s="137">
        <v>125011</v>
      </c>
      <c r="M248" s="137"/>
      <c r="N248" s="139" t="s">
        <v>86</v>
      </c>
      <c r="O248" s="139"/>
      <c r="P248" s="139" t="s">
        <v>87</v>
      </c>
      <c r="Q248" s="138"/>
      <c r="R248" s="138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</row>
    <row r="249" spans="2:29" s="37" customFormat="1" ht="12" customHeight="1">
      <c r="B249" s="142">
        <f>D249+F249+H249+J249+L249</f>
        <v>-168743</v>
      </c>
      <c r="C249" s="142"/>
      <c r="D249" s="142">
        <v>-554</v>
      </c>
      <c r="E249" s="142"/>
      <c r="F249" s="142">
        <v>-45078</v>
      </c>
      <c r="G249" s="142"/>
      <c r="H249" s="142">
        <v>-19767</v>
      </c>
      <c r="I249" s="142"/>
      <c r="J249" s="142">
        <v>-5811</v>
      </c>
      <c r="K249" s="142"/>
      <c r="L249" s="142">
        <v>-97533</v>
      </c>
      <c r="M249" s="142"/>
      <c r="N249" s="172" t="s">
        <v>32</v>
      </c>
      <c r="O249" s="172" t="s">
        <v>33</v>
      </c>
      <c r="P249" s="172"/>
      <c r="Q249" s="143"/>
      <c r="R249" s="143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</row>
    <row r="250" spans="2:29" s="42" customFormat="1" ht="12" customHeight="1">
      <c r="B250" s="137">
        <f>D250+F250+H250+J250+L250</f>
        <v>5751</v>
      </c>
      <c r="C250" s="137"/>
      <c r="D250" s="137">
        <v>0</v>
      </c>
      <c r="E250" s="137"/>
      <c r="F250" s="137">
        <v>614</v>
      </c>
      <c r="G250" s="137"/>
      <c r="H250" s="137">
        <v>0</v>
      </c>
      <c r="I250" s="137"/>
      <c r="J250" s="137">
        <v>0</v>
      </c>
      <c r="K250" s="137"/>
      <c r="L250" s="137">
        <v>5137</v>
      </c>
      <c r="M250" s="137"/>
      <c r="N250" s="211" t="s">
        <v>261</v>
      </c>
      <c r="O250" s="211"/>
      <c r="P250" s="212" t="s">
        <v>262</v>
      </c>
      <c r="Q250" s="138"/>
      <c r="R250" s="138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</row>
    <row r="251" spans="2:29" s="39" customFormat="1" ht="12" customHeight="1">
      <c r="B251" s="142">
        <f>D251+F251+H251+J251+L251</f>
        <v>-133</v>
      </c>
      <c r="C251" s="142"/>
      <c r="D251" s="142">
        <v>0</v>
      </c>
      <c r="E251" s="142"/>
      <c r="F251" s="142">
        <v>-1460</v>
      </c>
      <c r="G251" s="142"/>
      <c r="H251" s="142">
        <v>1346</v>
      </c>
      <c r="I251" s="142"/>
      <c r="J251" s="142">
        <v>0</v>
      </c>
      <c r="K251" s="142"/>
      <c r="L251" s="142">
        <v>-19</v>
      </c>
      <c r="M251" s="142"/>
      <c r="N251" s="172" t="s">
        <v>88</v>
      </c>
      <c r="O251" s="172" t="s">
        <v>242</v>
      </c>
      <c r="P251" s="172"/>
      <c r="Q251" s="143"/>
      <c r="R251" s="143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</row>
    <row r="252" spans="2:29" s="39" customFormat="1" ht="12" customHeight="1"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73"/>
      <c r="O252" s="203" t="s">
        <v>243</v>
      </c>
      <c r="P252" s="203"/>
      <c r="Q252" s="143"/>
      <c r="R252" s="143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</row>
    <row r="253" spans="2:29" s="40" customFormat="1" ht="12" customHeight="1"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73"/>
      <c r="O253" s="203" t="s">
        <v>244</v>
      </c>
      <c r="P253" s="203"/>
      <c r="Q253" s="143"/>
      <c r="R253" s="143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</row>
    <row r="254" spans="2:60" s="44" customFormat="1" ht="12" customHeight="1">
      <c r="B254" s="152">
        <f>D254+F254+H254+J254+L254</f>
        <v>-39642</v>
      </c>
      <c r="C254" s="152"/>
      <c r="D254" s="152">
        <f>AA244-D247-D249-D251</f>
        <v>244</v>
      </c>
      <c r="E254" s="152"/>
      <c r="F254" s="152">
        <f>Y244-F247-F249-F251</f>
        <v>40337</v>
      </c>
      <c r="G254" s="152"/>
      <c r="H254" s="152">
        <f>W244-H247-H249-H251</f>
        <v>-101469</v>
      </c>
      <c r="I254" s="152"/>
      <c r="J254" s="152">
        <f>U244-J247-J249-J251</f>
        <v>9612</v>
      </c>
      <c r="K254" s="152"/>
      <c r="L254" s="152">
        <f>S244-L247-L249-L251</f>
        <v>11634</v>
      </c>
      <c r="M254" s="152"/>
      <c r="N254" s="181" t="s">
        <v>89</v>
      </c>
      <c r="O254" s="181" t="s">
        <v>245</v>
      </c>
      <c r="P254" s="181"/>
      <c r="Q254" s="153"/>
      <c r="R254" s="153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</row>
    <row r="255" spans="2:60" s="44" customFormat="1" ht="12" customHeight="1" thickBot="1">
      <c r="B255" s="204"/>
      <c r="C255" s="205"/>
      <c r="D255" s="204"/>
      <c r="E255" s="205"/>
      <c r="F255" s="204"/>
      <c r="G255" s="205"/>
      <c r="H255" s="204"/>
      <c r="I255" s="205"/>
      <c r="J255" s="204"/>
      <c r="K255" s="205"/>
      <c r="L255" s="204"/>
      <c r="M255" s="205"/>
      <c r="N255" s="206"/>
      <c r="O255" s="206" t="s">
        <v>246</v>
      </c>
      <c r="P255" s="206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</row>
    <row r="256" spans="2:60" s="37" customFormat="1" ht="12" customHeight="1">
      <c r="B256" s="20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</row>
    <row r="257" spans="2:60" s="37" customFormat="1" ht="12" customHeight="1">
      <c r="B257" s="209" t="s">
        <v>287</v>
      </c>
      <c r="C257" s="210" t="str">
        <f>IF(B257="(P)","Estimación provisional",IF(B257="(A)","Estimación avance",""))</f>
        <v>Estimación provisional</v>
      </c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</row>
    <row r="258" spans="2:60" s="58" customFormat="1" ht="12" customHeight="1"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</row>
    <row r="259" spans="2:60" s="37" customFormat="1" ht="12" customHeight="1"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</row>
    <row r="260" spans="2:29" ht="12" customHeight="1"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</row>
    <row r="261" spans="2:29" s="47" customFormat="1" ht="12" customHeight="1"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</row>
    <row r="262" spans="2:29" s="47" customFormat="1" ht="12" customHeight="1"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</row>
    <row r="263" spans="2:29" s="47" customFormat="1" ht="12" customHeight="1"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</row>
    <row r="264" spans="2:29" s="47" customFormat="1" ht="12" customHeight="1"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</row>
    <row r="265" spans="2:29" s="47" customFormat="1" ht="12" customHeight="1"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</row>
    <row r="266" spans="2:29" s="47" customFormat="1" ht="12" customHeight="1"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</row>
    <row r="267" spans="2:29" s="47" customFormat="1" ht="12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</row>
    <row r="268" spans="2:29" s="47" customFormat="1" ht="12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</row>
    <row r="269" spans="2:29" s="47" customFormat="1" ht="12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</row>
    <row r="270" spans="2:29" s="47" customFormat="1" ht="12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</row>
    <row r="271" spans="2:29" s="47" customFormat="1" ht="12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</row>
    <row r="272" spans="2:29" s="47" customFormat="1" ht="12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</row>
    <row r="273" spans="2:60" s="58" customFormat="1" ht="12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</row>
    <row r="275" spans="2:60" s="37" customFormat="1" ht="12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</row>
  </sheetData>
  <sheetProtection/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9" min="1" max="28" man="1"/>
    <brk id="69" min="1" max="28" man="1"/>
    <brk id="108" min="1" max="28" man="1"/>
    <brk id="146" min="1" max="28" man="1"/>
    <brk id="190" min="1" max="28" man="1"/>
    <brk id="233" min="1" max="2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BJ275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28125" style="33" customWidth="1"/>
    <col min="2" max="2" width="9.8515625" style="52" customWidth="1"/>
    <col min="3" max="3" width="0.5625" style="52" customWidth="1"/>
    <col min="4" max="4" width="6.7109375" style="52" customWidth="1"/>
    <col min="5" max="5" width="0.5625" style="52" customWidth="1"/>
    <col min="6" max="6" width="8.421875" style="52" customWidth="1"/>
    <col min="7" max="7" width="0.5625" style="52" customWidth="1"/>
    <col min="8" max="8" width="8.28125" style="52" customWidth="1"/>
    <col min="9" max="9" width="0.5625" style="52" customWidth="1"/>
    <col min="10" max="10" width="8.8515625" style="52" customWidth="1"/>
    <col min="11" max="11" width="0.5625" style="52" customWidth="1"/>
    <col min="12" max="12" width="8.57421875" style="52" customWidth="1"/>
    <col min="13" max="13" width="0.5625" style="52" customWidth="1"/>
    <col min="14" max="14" width="9.7109375" style="52" bestFit="1" customWidth="1"/>
    <col min="15" max="15" width="0.5625" style="52" customWidth="1"/>
    <col min="16" max="16" width="3.57421875" style="52" customWidth="1"/>
    <col min="17" max="17" width="22.28125" style="52" customWidth="1"/>
    <col min="18" max="18" width="0.5625" style="52" customWidth="1"/>
    <col min="19" max="19" width="9.140625" style="52" bestFit="1" customWidth="1"/>
    <col min="20" max="20" width="0.5625" style="52" customWidth="1"/>
    <col min="21" max="21" width="10.00390625" style="52" bestFit="1" customWidth="1"/>
    <col min="22" max="22" width="0.5625" style="52" customWidth="1"/>
    <col min="23" max="23" width="8.57421875" style="52" bestFit="1" customWidth="1"/>
    <col min="24" max="24" width="0.5625" style="52" customWidth="1"/>
    <col min="25" max="25" width="7.140625" style="52" bestFit="1" customWidth="1"/>
    <col min="26" max="26" width="0.42578125" style="52" customWidth="1"/>
    <col min="27" max="27" width="6.140625" style="52" bestFit="1" customWidth="1"/>
    <col min="28" max="28" width="0.42578125" style="52" customWidth="1"/>
    <col min="29" max="29" width="10.140625" style="52" bestFit="1" customWidth="1"/>
    <col min="30" max="16384" width="11.421875" style="33" customWidth="1"/>
  </cols>
  <sheetData>
    <row r="2" spans="2:62" ht="24.75" customHeight="1">
      <c r="B2" s="21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219" t="s">
        <v>247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1" t="s">
        <v>291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32" t="s">
        <v>255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29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2:29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2:29" ht="17.25" customHeight="1">
      <c r="B8" s="35" t="s">
        <v>98</v>
      </c>
      <c r="C8" s="35"/>
      <c r="D8" s="28"/>
      <c r="E8" s="13"/>
      <c r="F8" s="13"/>
      <c r="G8" s="13"/>
      <c r="H8" s="13"/>
      <c r="I8" s="13"/>
      <c r="J8" s="13"/>
      <c r="K8" s="13"/>
      <c r="L8" s="30"/>
      <c r="M8" s="13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2:29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1"/>
      <c r="P9" s="36"/>
      <c r="Q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s="37" customFormat="1" ht="12" customHeight="1">
      <c r="B10" s="19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6</v>
      </c>
      <c r="O10" s="12"/>
      <c r="P10" s="18" t="s">
        <v>96</v>
      </c>
      <c r="Q10" s="18"/>
      <c r="S10" s="19" t="s">
        <v>35</v>
      </c>
      <c r="T10" s="20"/>
      <c r="U10" s="20"/>
      <c r="V10" s="20"/>
      <c r="W10" s="20"/>
      <c r="X10" s="20"/>
      <c r="Y10" s="20"/>
      <c r="Z10" s="20"/>
      <c r="AA10" s="20"/>
      <c r="AB10" s="20"/>
      <c r="AC10" s="19"/>
    </row>
    <row r="11" spans="2:17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  <c r="O11" s="2"/>
      <c r="P11" s="20"/>
      <c r="Q11" s="20"/>
    </row>
    <row r="12" spans="2:29" s="37" customFormat="1" ht="11.25">
      <c r="B12" s="10" t="s">
        <v>8</v>
      </c>
      <c r="C12" s="3"/>
      <c r="D12" s="9" t="s">
        <v>9</v>
      </c>
      <c r="E12" s="3"/>
      <c r="F12" s="9" t="s">
        <v>10</v>
      </c>
      <c r="G12" s="3"/>
      <c r="H12" s="9" t="s">
        <v>11</v>
      </c>
      <c r="I12" s="5"/>
      <c r="J12" s="9" t="s">
        <v>12</v>
      </c>
      <c r="K12" s="5"/>
      <c r="L12" s="9" t="s">
        <v>13</v>
      </c>
      <c r="M12" s="5"/>
      <c r="N12" s="10"/>
      <c r="O12" s="22"/>
      <c r="P12" s="10" t="s">
        <v>97</v>
      </c>
      <c r="Q12" s="10"/>
      <c r="S12" s="9" t="s">
        <v>13</v>
      </c>
      <c r="T12" s="3"/>
      <c r="U12" s="9" t="s">
        <v>12</v>
      </c>
      <c r="V12" s="3"/>
      <c r="W12" s="9" t="s">
        <v>11</v>
      </c>
      <c r="X12" s="3"/>
      <c r="Y12" s="9" t="s">
        <v>10</v>
      </c>
      <c r="Z12" s="5"/>
      <c r="AA12" s="9" t="s">
        <v>9</v>
      </c>
      <c r="AB12" s="5"/>
      <c r="AC12" s="10" t="s">
        <v>8</v>
      </c>
    </row>
    <row r="13" spans="2:29" s="38" customFormat="1" ht="2.25" customHeight="1">
      <c r="B13" s="2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0"/>
      <c r="O13" s="22"/>
      <c r="P13" s="10"/>
      <c r="Q13" s="10"/>
      <c r="S13" s="3"/>
      <c r="T13" s="3"/>
      <c r="U13" s="3"/>
      <c r="V13" s="3"/>
      <c r="W13" s="3"/>
      <c r="X13" s="3"/>
      <c r="Y13" s="3"/>
      <c r="Z13" s="5"/>
      <c r="AA13" s="3"/>
      <c r="AB13" s="5"/>
      <c r="AC13" s="22"/>
    </row>
    <row r="14" spans="2:29" s="38" customFormat="1" ht="11.25">
      <c r="B14" s="23" t="s">
        <v>14</v>
      </c>
      <c r="C14" s="3"/>
      <c r="D14" s="24" t="s">
        <v>15</v>
      </c>
      <c r="E14" s="4"/>
      <c r="F14" s="24" t="s">
        <v>16</v>
      </c>
      <c r="G14" s="3"/>
      <c r="H14" s="26" t="s">
        <v>17</v>
      </c>
      <c r="I14" s="25"/>
      <c r="J14" s="9" t="s">
        <v>18</v>
      </c>
      <c r="K14" s="25"/>
      <c r="L14" s="9" t="s">
        <v>19</v>
      </c>
      <c r="M14" s="25"/>
      <c r="N14" s="10"/>
      <c r="O14" s="22"/>
      <c r="P14" s="10"/>
      <c r="Q14" s="10"/>
      <c r="S14" s="9" t="s">
        <v>19</v>
      </c>
      <c r="T14" s="3"/>
      <c r="U14" s="9" t="s">
        <v>18</v>
      </c>
      <c r="V14" s="4"/>
      <c r="W14" s="26" t="s">
        <v>17</v>
      </c>
      <c r="X14" s="3"/>
      <c r="Y14" s="24" t="s">
        <v>16</v>
      </c>
      <c r="Z14" s="5"/>
      <c r="AA14" s="24" t="s">
        <v>15</v>
      </c>
      <c r="AB14" s="5"/>
      <c r="AC14" s="23" t="s">
        <v>14</v>
      </c>
    </row>
    <row r="15" spans="2:29" s="39" customFormat="1" ht="11.25">
      <c r="B15" s="27" t="s">
        <v>20</v>
      </c>
      <c r="C15" s="4"/>
      <c r="D15" s="24"/>
      <c r="E15" s="4"/>
      <c r="F15" s="24"/>
      <c r="G15" s="4"/>
      <c r="H15" s="24" t="s">
        <v>21</v>
      </c>
      <c r="I15" s="25"/>
      <c r="J15" s="24" t="s">
        <v>22</v>
      </c>
      <c r="K15" s="25"/>
      <c r="L15" s="24" t="s">
        <v>23</v>
      </c>
      <c r="M15" s="25"/>
      <c r="N15" s="18"/>
      <c r="O15" s="29"/>
      <c r="P15" s="18"/>
      <c r="Q15" s="18"/>
      <c r="S15" s="24" t="s">
        <v>23</v>
      </c>
      <c r="T15" s="4"/>
      <c r="U15" s="24" t="s">
        <v>22</v>
      </c>
      <c r="V15" s="4"/>
      <c r="W15" s="24" t="s">
        <v>21</v>
      </c>
      <c r="X15" s="4"/>
      <c r="Y15" s="24"/>
      <c r="Z15" s="25"/>
      <c r="AA15" s="24"/>
      <c r="AB15" s="25"/>
      <c r="AC15" s="27" t="s">
        <v>20</v>
      </c>
    </row>
    <row r="16" spans="2:29" s="39" customFormat="1" ht="11.25">
      <c r="B16" s="27"/>
      <c r="C16" s="4"/>
      <c r="D16" s="24"/>
      <c r="E16" s="4"/>
      <c r="F16" s="24"/>
      <c r="G16" s="4"/>
      <c r="H16" s="24" t="s">
        <v>24</v>
      </c>
      <c r="I16" s="25"/>
      <c r="J16" s="24"/>
      <c r="K16" s="25"/>
      <c r="L16" s="24" t="s">
        <v>25</v>
      </c>
      <c r="M16" s="25"/>
      <c r="N16" s="18"/>
      <c r="O16" s="29"/>
      <c r="P16" s="18"/>
      <c r="Q16" s="18"/>
      <c r="S16" s="24" t="s">
        <v>25</v>
      </c>
      <c r="T16" s="4"/>
      <c r="U16" s="24"/>
      <c r="V16" s="4"/>
      <c r="W16" s="24" t="s">
        <v>24</v>
      </c>
      <c r="X16" s="4"/>
      <c r="Y16" s="24"/>
      <c r="Z16" s="25"/>
      <c r="AA16" s="24"/>
      <c r="AB16" s="25"/>
      <c r="AC16" s="27"/>
    </row>
    <row r="17" spans="2:29" s="40" customFormat="1" ht="2.25" customHeight="1">
      <c r="B17" s="15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S17" s="15"/>
      <c r="T17" s="8"/>
      <c r="U17" s="14"/>
      <c r="V17" s="8"/>
      <c r="W17" s="14"/>
      <c r="X17" s="8"/>
      <c r="Y17" s="14"/>
      <c r="Z17" s="8"/>
      <c r="AA17" s="14"/>
      <c r="AB17" s="8"/>
      <c r="AC17" s="14"/>
    </row>
    <row r="18" spans="2:60" s="37" customFormat="1" ht="12" customHeight="1"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 t="s">
        <v>26</v>
      </c>
      <c r="N18" s="65" t="s">
        <v>27</v>
      </c>
      <c r="O18" s="65" t="s">
        <v>28</v>
      </c>
      <c r="P18" s="65"/>
      <c r="Q18" s="65"/>
      <c r="R18" s="66"/>
      <c r="S18" s="66">
        <f>SUM(S19:S21)</f>
        <v>1304144</v>
      </c>
      <c r="T18" s="66"/>
      <c r="U18" s="66">
        <f>SUM(U19:U21)</f>
        <v>65724</v>
      </c>
      <c r="V18" s="66"/>
      <c r="W18" s="66">
        <f>SUM(W19:W21)</f>
        <v>207030</v>
      </c>
      <c r="X18" s="66"/>
      <c r="Y18" s="66">
        <f>SUM(Y19:Y21)</f>
        <v>330129</v>
      </c>
      <c r="Z18" s="66"/>
      <c r="AA18" s="66">
        <f>SUM(AA19:AA21)</f>
        <v>12944</v>
      </c>
      <c r="AB18" s="66"/>
      <c r="AC18" s="66">
        <f>S18+U18+W18+Y18+AA18</f>
        <v>1919971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</row>
    <row r="19" spans="2:60" s="42" customFormat="1" ht="12" customHeight="1"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 t="s">
        <v>26</v>
      </c>
      <c r="N19" s="69" t="s">
        <v>90</v>
      </c>
      <c r="O19" s="69"/>
      <c r="P19" s="69" t="s">
        <v>91</v>
      </c>
      <c r="Q19" s="69"/>
      <c r="R19" s="70"/>
      <c r="S19" s="70">
        <v>1298252</v>
      </c>
      <c r="T19" s="70"/>
      <c r="U19" s="70">
        <v>65724</v>
      </c>
      <c r="V19" s="70"/>
      <c r="W19" s="70">
        <v>10201</v>
      </c>
      <c r="X19" s="70"/>
      <c r="Y19" s="70">
        <v>247085</v>
      </c>
      <c r="Z19" s="70"/>
      <c r="AA19" s="70">
        <v>2863</v>
      </c>
      <c r="AB19" s="70"/>
      <c r="AC19" s="70">
        <f>S19+U19+W19+Y19+AA19</f>
        <v>1624125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2:60" s="42" customFormat="1" ht="12" customHeight="1">
      <c r="B20" s="67"/>
      <c r="C20" s="68"/>
      <c r="D20" s="67"/>
      <c r="E20" s="68"/>
      <c r="F20" s="67"/>
      <c r="G20" s="68"/>
      <c r="H20" s="67"/>
      <c r="I20" s="68"/>
      <c r="J20" s="67"/>
      <c r="K20" s="68"/>
      <c r="L20" s="67"/>
      <c r="M20" s="68" t="s">
        <v>26</v>
      </c>
      <c r="N20" s="69" t="s">
        <v>92</v>
      </c>
      <c r="O20" s="69"/>
      <c r="P20" s="69" t="s">
        <v>93</v>
      </c>
      <c r="Q20" s="69"/>
      <c r="R20" s="70"/>
      <c r="S20" s="70">
        <v>5892</v>
      </c>
      <c r="T20" s="70"/>
      <c r="U20" s="70">
        <v>0</v>
      </c>
      <c r="V20" s="70"/>
      <c r="W20" s="70">
        <v>214</v>
      </c>
      <c r="X20" s="70"/>
      <c r="Y20" s="70">
        <v>83044</v>
      </c>
      <c r="Z20" s="70"/>
      <c r="AA20" s="70">
        <v>15</v>
      </c>
      <c r="AB20" s="70"/>
      <c r="AC20" s="70">
        <f>S20+U20+W20+Y20+AA20</f>
        <v>89165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</row>
    <row r="21" spans="2:60" s="42" customFormat="1" ht="12" customHeight="1">
      <c r="B21" s="67"/>
      <c r="C21" s="68"/>
      <c r="D21" s="67"/>
      <c r="E21" s="68"/>
      <c r="F21" s="67"/>
      <c r="G21" s="68"/>
      <c r="H21" s="67"/>
      <c r="I21" s="68"/>
      <c r="J21" s="67"/>
      <c r="K21" s="68"/>
      <c r="L21" s="67"/>
      <c r="M21" s="68"/>
      <c r="N21" s="69" t="s">
        <v>94</v>
      </c>
      <c r="O21" s="69"/>
      <c r="P21" s="69" t="s">
        <v>95</v>
      </c>
      <c r="Q21" s="69"/>
      <c r="R21" s="70"/>
      <c r="S21" s="70">
        <v>0</v>
      </c>
      <c r="T21" s="70"/>
      <c r="U21" s="70">
        <v>0</v>
      </c>
      <c r="V21" s="70"/>
      <c r="W21" s="70">
        <v>196615</v>
      </c>
      <c r="X21" s="70"/>
      <c r="Y21" s="70">
        <v>0</v>
      </c>
      <c r="Z21" s="70"/>
      <c r="AA21" s="70">
        <v>10066</v>
      </c>
      <c r="AB21" s="70"/>
      <c r="AC21" s="70">
        <f>S21+U21+W21+Y21+AA21</f>
        <v>206681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2:60" s="37" customFormat="1" ht="12" customHeight="1">
      <c r="B22" s="63">
        <f>D22+F22+H22+J22+L22</f>
        <v>943660</v>
      </c>
      <c r="C22" s="64"/>
      <c r="D22" s="63">
        <v>6660</v>
      </c>
      <c r="E22" s="64"/>
      <c r="F22" s="63">
        <v>81464</v>
      </c>
      <c r="G22" s="64"/>
      <c r="H22" s="63">
        <v>62216</v>
      </c>
      <c r="I22" s="64"/>
      <c r="J22" s="63">
        <v>26298</v>
      </c>
      <c r="K22" s="64"/>
      <c r="L22" s="63">
        <v>767022</v>
      </c>
      <c r="M22" s="64"/>
      <c r="N22" s="65" t="s">
        <v>29</v>
      </c>
      <c r="O22" s="65" t="s">
        <v>30</v>
      </c>
      <c r="P22" s="69"/>
      <c r="Q22" s="6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2:60" s="37" customFormat="1" ht="12" customHeight="1"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5" t="s">
        <v>99</v>
      </c>
      <c r="O23" s="65" t="s">
        <v>100</v>
      </c>
      <c r="P23" s="69"/>
      <c r="Q23" s="65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>
        <v>87044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</row>
    <row r="24" spans="2:60" s="37" customFormat="1" ht="12" customHeight="1"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5" t="s">
        <v>101</v>
      </c>
      <c r="O24" s="65" t="s">
        <v>102</v>
      </c>
      <c r="P24" s="69"/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</row>
    <row r="25" spans="2:60" s="44" customFormat="1" ht="12" customHeight="1">
      <c r="B25" s="71">
        <f>AC18+AC23-B22</f>
        <v>1063355</v>
      </c>
      <c r="C25" s="72"/>
      <c r="D25" s="71">
        <f>AA18-D22</f>
        <v>6284</v>
      </c>
      <c r="E25" s="72"/>
      <c r="F25" s="71">
        <f>Y18-F22</f>
        <v>248665</v>
      </c>
      <c r="G25" s="72"/>
      <c r="H25" s="71">
        <f>W18-H22</f>
        <v>144814</v>
      </c>
      <c r="I25" s="72"/>
      <c r="J25" s="71">
        <f>U18-J22</f>
        <v>39426</v>
      </c>
      <c r="K25" s="72"/>
      <c r="L25" s="71">
        <f>S18-L22</f>
        <v>537122</v>
      </c>
      <c r="M25" s="72"/>
      <c r="N25" s="73" t="s">
        <v>103</v>
      </c>
      <c r="O25" s="73" t="s">
        <v>104</v>
      </c>
      <c r="P25" s="74"/>
      <c r="Q25" s="73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2:60" s="44" customFormat="1" ht="12" customHeight="1">
      <c r="B26" s="76"/>
      <c r="C26" s="77"/>
      <c r="D26" s="76"/>
      <c r="E26" s="78"/>
      <c r="F26" s="76"/>
      <c r="G26" s="78"/>
      <c r="H26" s="76"/>
      <c r="I26" s="78"/>
      <c r="J26" s="76"/>
      <c r="K26" s="78"/>
      <c r="L26" s="76"/>
      <c r="M26" s="78" t="s">
        <v>26</v>
      </c>
      <c r="N26" s="73" t="s">
        <v>105</v>
      </c>
      <c r="O26" s="73" t="s">
        <v>106</v>
      </c>
      <c r="P26" s="74"/>
      <c r="Q26" s="73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2:60" s="37" customFormat="1" ht="12" customHeight="1">
      <c r="B27" s="63">
        <f>D27+F27+H27+J27+L27</f>
        <v>174732</v>
      </c>
      <c r="C27" s="64"/>
      <c r="D27" s="63">
        <v>583</v>
      </c>
      <c r="E27" s="64"/>
      <c r="F27" s="63">
        <v>45259</v>
      </c>
      <c r="G27" s="64"/>
      <c r="H27" s="63">
        <v>20984</v>
      </c>
      <c r="I27" s="64"/>
      <c r="J27" s="63">
        <v>6040</v>
      </c>
      <c r="K27" s="64"/>
      <c r="L27" s="63">
        <v>101866</v>
      </c>
      <c r="M27" s="64" t="s">
        <v>26</v>
      </c>
      <c r="N27" s="65" t="s">
        <v>32</v>
      </c>
      <c r="O27" s="65" t="s">
        <v>33</v>
      </c>
      <c r="P27" s="65"/>
      <c r="Q27" s="6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</row>
    <row r="28" spans="2:60" s="46" customFormat="1" ht="12" customHeight="1">
      <c r="B28" s="79">
        <f>B25-B27</f>
        <v>888623</v>
      </c>
      <c r="C28" s="80"/>
      <c r="D28" s="79">
        <f>D25-D27</f>
        <v>5701</v>
      </c>
      <c r="E28" s="81"/>
      <c r="F28" s="79">
        <f>F25-F27</f>
        <v>203406</v>
      </c>
      <c r="G28" s="81"/>
      <c r="H28" s="79">
        <f>H25-H27</f>
        <v>123830</v>
      </c>
      <c r="I28" s="81"/>
      <c r="J28" s="79">
        <f>J25-J27</f>
        <v>33386</v>
      </c>
      <c r="K28" s="81"/>
      <c r="L28" s="79">
        <f>L25-L27</f>
        <v>435256</v>
      </c>
      <c r="M28" s="81" t="s">
        <v>26</v>
      </c>
      <c r="N28" s="82" t="s">
        <v>107</v>
      </c>
      <c r="O28" s="82" t="s">
        <v>108</v>
      </c>
      <c r="P28" s="82"/>
      <c r="Q28" s="82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2:60" s="46" customFormat="1" ht="12" customHeight="1" thickBot="1">
      <c r="B29" s="83"/>
      <c r="C29" s="84"/>
      <c r="D29" s="83"/>
      <c r="E29" s="84"/>
      <c r="F29" s="83"/>
      <c r="G29" s="84"/>
      <c r="H29" s="83"/>
      <c r="I29" s="84"/>
      <c r="J29" s="83"/>
      <c r="K29" s="84"/>
      <c r="L29" s="83"/>
      <c r="M29" s="84" t="s">
        <v>26</v>
      </c>
      <c r="N29" s="85" t="s">
        <v>109</v>
      </c>
      <c r="O29" s="85" t="s">
        <v>110</v>
      </c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2:29" s="47" customFormat="1" ht="21" customHeight="1">
      <c r="B30" s="86" t="s">
        <v>47</v>
      </c>
      <c r="C30" s="86"/>
      <c r="D30" s="87"/>
      <c r="E30" s="88"/>
      <c r="F30" s="88"/>
      <c r="G30" s="88"/>
      <c r="H30" s="88"/>
      <c r="I30" s="88"/>
      <c r="J30" s="88"/>
      <c r="K30" s="88"/>
      <c r="L30" s="89"/>
      <c r="M30" s="88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2:29" s="47" customFormat="1" ht="3.7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92"/>
      <c r="P31" s="93"/>
      <c r="Q31" s="93"/>
      <c r="R31" s="94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</row>
    <row r="32" spans="2:29" s="47" customFormat="1" ht="12.75">
      <c r="B32" s="95" t="s">
        <v>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8" t="s">
        <v>6</v>
      </c>
      <c r="O32" s="99"/>
      <c r="P32" s="100" t="s">
        <v>96</v>
      </c>
      <c r="Q32" s="100"/>
      <c r="R32" s="101"/>
      <c r="S32" s="95" t="s">
        <v>35</v>
      </c>
      <c r="T32" s="96"/>
      <c r="U32" s="96"/>
      <c r="V32" s="96"/>
      <c r="W32" s="96"/>
      <c r="X32" s="96"/>
      <c r="Y32" s="96"/>
      <c r="Z32" s="96"/>
      <c r="AA32" s="96"/>
      <c r="AB32" s="96"/>
      <c r="AC32" s="95"/>
    </row>
    <row r="33" spans="2:29" s="47" customFormat="1" ht="2.2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6"/>
      <c r="O33" s="97"/>
      <c r="P33" s="96"/>
      <c r="Q33" s="96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2:29" s="47" customFormat="1" ht="12.75">
      <c r="B34" s="102" t="s">
        <v>8</v>
      </c>
      <c r="C34" s="103"/>
      <c r="D34" s="104" t="s">
        <v>9</v>
      </c>
      <c r="E34" s="103"/>
      <c r="F34" s="104" t="s">
        <v>10</v>
      </c>
      <c r="G34" s="103"/>
      <c r="H34" s="104" t="s">
        <v>11</v>
      </c>
      <c r="I34" s="105"/>
      <c r="J34" s="104" t="s">
        <v>12</v>
      </c>
      <c r="K34" s="105"/>
      <c r="L34" s="104" t="s">
        <v>13</v>
      </c>
      <c r="M34" s="105"/>
      <c r="N34" s="102"/>
      <c r="O34" s="106"/>
      <c r="P34" s="102" t="s">
        <v>97</v>
      </c>
      <c r="Q34" s="102"/>
      <c r="R34" s="101"/>
      <c r="S34" s="104" t="s">
        <v>13</v>
      </c>
      <c r="T34" s="103"/>
      <c r="U34" s="104" t="s">
        <v>12</v>
      </c>
      <c r="V34" s="103"/>
      <c r="W34" s="104" t="s">
        <v>11</v>
      </c>
      <c r="X34" s="103"/>
      <c r="Y34" s="104" t="s">
        <v>10</v>
      </c>
      <c r="Z34" s="105"/>
      <c r="AA34" s="104" t="s">
        <v>9</v>
      </c>
      <c r="AB34" s="105"/>
      <c r="AC34" s="102" t="s">
        <v>8</v>
      </c>
    </row>
    <row r="35" spans="2:29" s="47" customFormat="1" ht="2.25" customHeight="1">
      <c r="B35" s="106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2"/>
      <c r="O35" s="106"/>
      <c r="P35" s="102"/>
      <c r="Q35" s="102"/>
      <c r="R35" s="6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6"/>
    </row>
    <row r="36" spans="2:29" s="47" customFormat="1" ht="12.75">
      <c r="B36" s="107" t="s">
        <v>14</v>
      </c>
      <c r="C36" s="103"/>
      <c r="D36" s="108" t="s">
        <v>15</v>
      </c>
      <c r="E36" s="109"/>
      <c r="F36" s="108" t="s">
        <v>16</v>
      </c>
      <c r="G36" s="103"/>
      <c r="H36" s="110" t="s">
        <v>17</v>
      </c>
      <c r="I36" s="111"/>
      <c r="J36" s="104" t="s">
        <v>18</v>
      </c>
      <c r="K36" s="111"/>
      <c r="L36" s="104" t="s">
        <v>19</v>
      </c>
      <c r="M36" s="111"/>
      <c r="N36" s="102"/>
      <c r="O36" s="106"/>
      <c r="P36" s="102"/>
      <c r="Q36" s="102"/>
      <c r="R36" s="65"/>
      <c r="S36" s="104" t="s">
        <v>19</v>
      </c>
      <c r="T36" s="103"/>
      <c r="U36" s="104" t="s">
        <v>18</v>
      </c>
      <c r="V36" s="109"/>
      <c r="W36" s="110" t="s">
        <v>17</v>
      </c>
      <c r="X36" s="103"/>
      <c r="Y36" s="108" t="s">
        <v>16</v>
      </c>
      <c r="Z36" s="105"/>
      <c r="AA36" s="108" t="s">
        <v>15</v>
      </c>
      <c r="AB36" s="105"/>
      <c r="AC36" s="107" t="s">
        <v>14</v>
      </c>
    </row>
    <row r="37" spans="2:29" s="47" customFormat="1" ht="12.75">
      <c r="B37" s="112" t="s">
        <v>20</v>
      </c>
      <c r="C37" s="109"/>
      <c r="D37" s="108"/>
      <c r="E37" s="109"/>
      <c r="F37" s="108"/>
      <c r="G37" s="109"/>
      <c r="H37" s="108" t="s">
        <v>21</v>
      </c>
      <c r="I37" s="111"/>
      <c r="J37" s="108" t="s">
        <v>22</v>
      </c>
      <c r="K37" s="111"/>
      <c r="L37" s="108" t="s">
        <v>23</v>
      </c>
      <c r="M37" s="111"/>
      <c r="N37" s="100"/>
      <c r="O37" s="113"/>
      <c r="P37" s="100"/>
      <c r="Q37" s="100"/>
      <c r="R37" s="114"/>
      <c r="S37" s="108" t="s">
        <v>23</v>
      </c>
      <c r="T37" s="109"/>
      <c r="U37" s="108" t="s">
        <v>22</v>
      </c>
      <c r="V37" s="109"/>
      <c r="W37" s="108" t="s">
        <v>21</v>
      </c>
      <c r="X37" s="109"/>
      <c r="Y37" s="108"/>
      <c r="Z37" s="111"/>
      <c r="AA37" s="108"/>
      <c r="AB37" s="111"/>
      <c r="AC37" s="112" t="s">
        <v>20</v>
      </c>
    </row>
    <row r="38" spans="2:29" s="47" customFormat="1" ht="12.75">
      <c r="B38" s="112"/>
      <c r="C38" s="109"/>
      <c r="D38" s="108"/>
      <c r="E38" s="109"/>
      <c r="F38" s="108"/>
      <c r="G38" s="109"/>
      <c r="H38" s="108" t="s">
        <v>24</v>
      </c>
      <c r="I38" s="111"/>
      <c r="J38" s="108"/>
      <c r="K38" s="111"/>
      <c r="L38" s="108" t="s">
        <v>25</v>
      </c>
      <c r="M38" s="111"/>
      <c r="N38" s="100"/>
      <c r="O38" s="113"/>
      <c r="P38" s="100"/>
      <c r="Q38" s="100"/>
      <c r="R38" s="114"/>
      <c r="S38" s="108" t="s">
        <v>25</v>
      </c>
      <c r="T38" s="109"/>
      <c r="U38" s="108"/>
      <c r="V38" s="109"/>
      <c r="W38" s="108" t="s">
        <v>24</v>
      </c>
      <c r="X38" s="109"/>
      <c r="Y38" s="108"/>
      <c r="Z38" s="111"/>
      <c r="AA38" s="108"/>
      <c r="AB38" s="111"/>
      <c r="AC38" s="112"/>
    </row>
    <row r="39" spans="2:29" s="47" customFormat="1" ht="2.25" customHeight="1">
      <c r="B39" s="115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8"/>
      <c r="O39" s="118"/>
      <c r="P39" s="118"/>
      <c r="Q39" s="118"/>
      <c r="R39" s="118"/>
      <c r="S39" s="115"/>
      <c r="T39" s="116"/>
      <c r="U39" s="117"/>
      <c r="V39" s="116"/>
      <c r="W39" s="117"/>
      <c r="X39" s="116"/>
      <c r="Y39" s="117"/>
      <c r="Z39" s="116"/>
      <c r="AA39" s="117"/>
      <c r="AB39" s="116"/>
      <c r="AC39" s="117"/>
    </row>
    <row r="40" spans="2:29" s="47" customFormat="1" ht="12" customHeight="1"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  <c r="N40" s="119" t="s">
        <v>31</v>
      </c>
      <c r="O40" s="120" t="s">
        <v>111</v>
      </c>
      <c r="P40" s="121"/>
      <c r="Q40" s="65"/>
      <c r="R40" s="66"/>
      <c r="S40" s="66">
        <f>L25</f>
        <v>537122</v>
      </c>
      <c r="T40" s="66"/>
      <c r="U40" s="66">
        <f>J25</f>
        <v>39426</v>
      </c>
      <c r="V40" s="66"/>
      <c r="W40" s="66">
        <f>H25</f>
        <v>144814</v>
      </c>
      <c r="X40" s="66"/>
      <c r="Y40" s="66">
        <f>F25</f>
        <v>248665</v>
      </c>
      <c r="Z40" s="66"/>
      <c r="AA40" s="66">
        <f>D25</f>
        <v>6284</v>
      </c>
      <c r="AB40" s="66"/>
      <c r="AC40" s="66">
        <f>B25</f>
        <v>1063355</v>
      </c>
    </row>
    <row r="41" spans="2:29" s="47" customFormat="1" ht="12" customHeight="1">
      <c r="B41" s="63"/>
      <c r="C41" s="64"/>
      <c r="D41" s="63"/>
      <c r="E41" s="64"/>
      <c r="F41" s="63"/>
      <c r="G41" s="64"/>
      <c r="H41" s="63"/>
      <c r="I41" s="64"/>
      <c r="J41" s="63"/>
      <c r="K41" s="64"/>
      <c r="L41" s="63"/>
      <c r="M41" s="64"/>
      <c r="N41" s="119"/>
      <c r="O41" s="120" t="s">
        <v>112</v>
      </c>
      <c r="P41" s="121"/>
      <c r="Q41" s="6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2:29" s="48" customFormat="1" ht="12" customHeight="1">
      <c r="B42" s="122"/>
      <c r="C42" s="123"/>
      <c r="D42" s="122"/>
      <c r="E42" s="123"/>
      <c r="F42" s="122"/>
      <c r="G42" s="123"/>
      <c r="H42" s="122"/>
      <c r="I42" s="123"/>
      <c r="J42" s="122"/>
      <c r="K42" s="123"/>
      <c r="L42" s="122"/>
      <c r="M42" s="123"/>
      <c r="N42" s="124" t="s">
        <v>34</v>
      </c>
      <c r="O42" s="125" t="s">
        <v>113</v>
      </c>
      <c r="P42" s="126"/>
      <c r="Q42" s="127"/>
      <c r="R42" s="128"/>
      <c r="S42" s="128">
        <f>L28</f>
        <v>435256</v>
      </c>
      <c r="T42" s="128"/>
      <c r="U42" s="128">
        <f>J28</f>
        <v>33386</v>
      </c>
      <c r="V42" s="128"/>
      <c r="W42" s="128">
        <f>H28</f>
        <v>123830</v>
      </c>
      <c r="X42" s="128"/>
      <c r="Y42" s="128">
        <f>F28</f>
        <v>203406</v>
      </c>
      <c r="Z42" s="128"/>
      <c r="AA42" s="128">
        <f>D28</f>
        <v>5701</v>
      </c>
      <c r="AB42" s="128"/>
      <c r="AC42" s="128">
        <f>B28</f>
        <v>888623</v>
      </c>
    </row>
    <row r="43" spans="2:29" s="48" customFormat="1" ht="12" customHeight="1">
      <c r="B43" s="129"/>
      <c r="C43" s="128"/>
      <c r="D43" s="129"/>
      <c r="E43" s="123"/>
      <c r="F43" s="129"/>
      <c r="G43" s="123"/>
      <c r="H43" s="129"/>
      <c r="I43" s="123"/>
      <c r="J43" s="129"/>
      <c r="K43" s="123"/>
      <c r="L43" s="129"/>
      <c r="M43" s="123"/>
      <c r="N43" s="129"/>
      <c r="O43" s="130" t="s">
        <v>114</v>
      </c>
      <c r="P43" s="129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129"/>
    </row>
    <row r="44" spans="2:29" s="47" customFormat="1" ht="12" customHeight="1">
      <c r="B44" s="131">
        <f>D44+F44+H44+J44+L44</f>
        <v>508620</v>
      </c>
      <c r="C44" s="66"/>
      <c r="D44" s="131">
        <f>D45+D46</f>
        <v>5691</v>
      </c>
      <c r="E44" s="64"/>
      <c r="F44" s="131">
        <f>F45+F46</f>
        <v>45652</v>
      </c>
      <c r="G44" s="64"/>
      <c r="H44" s="131">
        <f>H45+H46</f>
        <v>123550</v>
      </c>
      <c r="I44" s="64"/>
      <c r="J44" s="131">
        <f>J45+J46</f>
        <v>21831</v>
      </c>
      <c r="K44" s="64"/>
      <c r="L44" s="131">
        <f>L45+L46</f>
        <v>311896</v>
      </c>
      <c r="M44" s="64"/>
      <c r="N44" s="132" t="s">
        <v>36</v>
      </c>
      <c r="O44" s="132" t="s">
        <v>37</v>
      </c>
      <c r="P44" s="132"/>
      <c r="Q44" s="6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2:29" s="47" customFormat="1" ht="12" customHeight="1">
      <c r="B45" s="133">
        <f>D45+F45+H45+J45+L45</f>
        <v>394523</v>
      </c>
      <c r="C45" s="77"/>
      <c r="D45" s="133">
        <v>4550</v>
      </c>
      <c r="E45" s="78"/>
      <c r="F45" s="133">
        <v>36056</v>
      </c>
      <c r="G45" s="78"/>
      <c r="H45" s="133">
        <v>94137</v>
      </c>
      <c r="I45" s="78"/>
      <c r="J45" s="133">
        <v>16303</v>
      </c>
      <c r="K45" s="78"/>
      <c r="L45" s="133">
        <v>243477</v>
      </c>
      <c r="M45" s="78"/>
      <c r="N45" s="119" t="s">
        <v>115</v>
      </c>
      <c r="O45" s="119"/>
      <c r="P45" s="119" t="s">
        <v>116</v>
      </c>
      <c r="Q45" s="73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2:29" s="47" customFormat="1" ht="12" customHeight="1">
      <c r="B46" s="63">
        <f>D46+F46+H46+J46+L46</f>
        <v>114097</v>
      </c>
      <c r="C46" s="66"/>
      <c r="D46" s="63">
        <f>D48+D49</f>
        <v>1141</v>
      </c>
      <c r="E46" s="64"/>
      <c r="F46" s="63">
        <f>F48+F49</f>
        <v>9596</v>
      </c>
      <c r="G46" s="64"/>
      <c r="H46" s="63">
        <f>H48+H49</f>
        <v>29413</v>
      </c>
      <c r="I46" s="64"/>
      <c r="J46" s="63">
        <f>J48+J49</f>
        <v>5528</v>
      </c>
      <c r="K46" s="64"/>
      <c r="L46" s="63">
        <f>L48+L49</f>
        <v>68419</v>
      </c>
      <c r="M46" s="64"/>
      <c r="N46" s="132" t="s">
        <v>117</v>
      </c>
      <c r="O46" s="132"/>
      <c r="P46" s="132" t="s">
        <v>118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2:29" s="49" customFormat="1" ht="12" customHeight="1">
      <c r="B47" s="134"/>
      <c r="C47" s="135"/>
      <c r="D47" s="134"/>
      <c r="E47" s="135"/>
      <c r="F47" s="134"/>
      <c r="G47" s="135"/>
      <c r="H47" s="134"/>
      <c r="I47" s="135"/>
      <c r="J47" s="134"/>
      <c r="K47" s="135"/>
      <c r="L47" s="134"/>
      <c r="M47" s="135"/>
      <c r="N47" s="132"/>
      <c r="O47" s="132"/>
      <c r="P47" s="136" t="s">
        <v>119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</row>
    <row r="48" spans="2:29" s="50" customFormat="1" ht="12" customHeight="1">
      <c r="B48" s="137">
        <f>D48+F48+H48+J48+L48</f>
        <v>92500</v>
      </c>
      <c r="C48" s="137"/>
      <c r="D48" s="137">
        <v>1105</v>
      </c>
      <c r="E48" s="137"/>
      <c r="F48" s="137">
        <v>9185</v>
      </c>
      <c r="G48" s="137"/>
      <c r="H48" s="137">
        <v>18408</v>
      </c>
      <c r="I48" s="137"/>
      <c r="J48" s="137">
        <v>4266</v>
      </c>
      <c r="K48" s="137"/>
      <c r="L48" s="137">
        <v>59536</v>
      </c>
      <c r="M48" s="137"/>
      <c r="N48" s="139" t="s">
        <v>120</v>
      </c>
      <c r="O48" s="139" t="s">
        <v>121</v>
      </c>
      <c r="P48" s="69" t="s">
        <v>121</v>
      </c>
      <c r="Q48" s="69"/>
      <c r="R48" s="138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</row>
    <row r="49" spans="2:29" s="51" customFormat="1" ht="12" customHeight="1">
      <c r="B49" s="140">
        <f>D49+F49+H49+J49+L49</f>
        <v>21597</v>
      </c>
      <c r="C49" s="70"/>
      <c r="D49" s="140">
        <v>36</v>
      </c>
      <c r="E49" s="68"/>
      <c r="F49" s="140">
        <v>411</v>
      </c>
      <c r="G49" s="68"/>
      <c r="H49" s="140">
        <v>11005</v>
      </c>
      <c r="I49" s="68"/>
      <c r="J49" s="140">
        <v>1262</v>
      </c>
      <c r="K49" s="68"/>
      <c r="L49" s="140">
        <v>8883</v>
      </c>
      <c r="M49" s="68"/>
      <c r="N49" s="141" t="s">
        <v>122</v>
      </c>
      <c r="O49" s="141"/>
      <c r="P49" s="141" t="s">
        <v>123</v>
      </c>
      <c r="Q49" s="140"/>
      <c r="R49" s="70"/>
      <c r="S49" s="140"/>
      <c r="T49" s="70"/>
      <c r="U49" s="140"/>
      <c r="V49" s="70"/>
      <c r="W49" s="140"/>
      <c r="X49" s="70"/>
      <c r="Y49" s="140"/>
      <c r="Z49" s="70"/>
      <c r="AA49" s="140"/>
      <c r="AB49" s="70"/>
      <c r="AC49" s="140"/>
    </row>
    <row r="50" spans="2:29" s="37" customFormat="1" ht="12" customHeight="1">
      <c r="B50" s="66">
        <f>B52+B59</f>
        <v>108481</v>
      </c>
      <c r="C50" s="142"/>
      <c r="D50" s="142">
        <v>16</v>
      </c>
      <c r="E50" s="142"/>
      <c r="F50" s="142">
        <v>6170</v>
      </c>
      <c r="G50" s="142"/>
      <c r="H50" s="142">
        <v>280</v>
      </c>
      <c r="I50" s="142"/>
      <c r="J50" s="142">
        <v>567</v>
      </c>
      <c r="K50" s="142"/>
      <c r="L50" s="142">
        <v>8413</v>
      </c>
      <c r="M50" s="142"/>
      <c r="N50" s="132" t="s">
        <v>124</v>
      </c>
      <c r="O50" s="132" t="s">
        <v>125</v>
      </c>
      <c r="P50" s="132"/>
      <c r="Q50" s="143"/>
      <c r="R50" s="143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</row>
    <row r="51" spans="2:29" s="37" customFormat="1" ht="12" customHeight="1">
      <c r="B51" s="66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32"/>
      <c r="O51" s="136" t="s">
        <v>126</v>
      </c>
      <c r="P51" s="136"/>
      <c r="Q51" s="143"/>
      <c r="R51" s="143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</row>
    <row r="52" spans="2:29" s="38" customFormat="1" ht="12" customHeight="1">
      <c r="B52" s="66">
        <f>SUM(B53:B56)</f>
        <v>93035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32" t="s">
        <v>127</v>
      </c>
      <c r="O52" s="132"/>
      <c r="P52" s="132" t="s">
        <v>128</v>
      </c>
      <c r="Q52" s="143"/>
      <c r="R52" s="143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</row>
    <row r="53" spans="2:29" s="41" customFormat="1" ht="12" customHeight="1">
      <c r="B53" s="70">
        <v>57376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9" t="s">
        <v>129</v>
      </c>
      <c r="O53" s="139"/>
      <c r="P53" s="139" t="s">
        <v>130</v>
      </c>
      <c r="Q53" s="138"/>
      <c r="R53" s="138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</row>
    <row r="54" spans="2:29" s="53" customFormat="1" ht="12" customHeight="1">
      <c r="B54" s="70">
        <v>1693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9" t="s">
        <v>131</v>
      </c>
      <c r="O54" s="144"/>
      <c r="P54" s="139" t="s">
        <v>132</v>
      </c>
      <c r="Q54" s="138"/>
      <c r="R54" s="138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2:29" s="53" customFormat="1" ht="12" customHeight="1">
      <c r="B55" s="70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9"/>
      <c r="O55" s="144"/>
      <c r="P55" s="145" t="s">
        <v>133</v>
      </c>
      <c r="Q55" s="138"/>
      <c r="R55" s="138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</row>
    <row r="56" spans="2:29" s="54" customFormat="1" ht="12" customHeight="1">
      <c r="B56" s="70">
        <v>33966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9" t="s">
        <v>134</v>
      </c>
      <c r="O56" s="144"/>
      <c r="P56" s="139" t="s">
        <v>135</v>
      </c>
      <c r="Q56" s="138"/>
      <c r="R56" s="138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</row>
    <row r="57" spans="2:29" s="51" customFormat="1" ht="12" customHeight="1">
      <c r="B57" s="70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46"/>
      <c r="O57" s="147"/>
      <c r="P57" s="145" t="s">
        <v>136</v>
      </c>
      <c r="Q57" s="138"/>
      <c r="R57" s="138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</row>
    <row r="58" spans="2:29" s="51" customFormat="1" ht="12" customHeight="1">
      <c r="B58" s="70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46"/>
      <c r="O58" s="147"/>
      <c r="P58" s="145" t="s">
        <v>137</v>
      </c>
      <c r="Q58" s="138"/>
      <c r="R58" s="138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</row>
    <row r="59" spans="2:29" s="47" customFormat="1" ht="12" customHeight="1">
      <c r="B59" s="66">
        <f>D59+F59+H59+J59+L59</f>
        <v>15446</v>
      </c>
      <c r="C59" s="142"/>
      <c r="D59" s="142">
        <v>16</v>
      </c>
      <c r="E59" s="142"/>
      <c r="F59" s="142">
        <v>6170</v>
      </c>
      <c r="G59" s="142"/>
      <c r="H59" s="142">
        <v>280</v>
      </c>
      <c r="I59" s="142"/>
      <c r="J59" s="142">
        <v>567</v>
      </c>
      <c r="K59" s="142"/>
      <c r="L59" s="142">
        <v>8413</v>
      </c>
      <c r="M59" s="142"/>
      <c r="N59" s="132" t="s">
        <v>138</v>
      </c>
      <c r="O59" s="148"/>
      <c r="P59" s="132" t="s">
        <v>139</v>
      </c>
      <c r="Q59" s="143"/>
      <c r="R59" s="143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</row>
    <row r="60" spans="2:29" s="47" customFormat="1" ht="12" customHeight="1">
      <c r="B60" s="149"/>
      <c r="C60" s="66"/>
      <c r="D60" s="149"/>
      <c r="E60" s="64"/>
      <c r="F60" s="149"/>
      <c r="G60" s="64"/>
      <c r="H60" s="149"/>
      <c r="I60" s="64"/>
      <c r="J60" s="149"/>
      <c r="K60" s="64"/>
      <c r="L60" s="149"/>
      <c r="M60" s="64"/>
      <c r="N60" s="150"/>
      <c r="O60" s="150"/>
      <c r="P60" s="150" t="s">
        <v>140</v>
      </c>
      <c r="Q60" s="149"/>
      <c r="R60" s="66"/>
      <c r="S60" s="149"/>
      <c r="T60" s="66"/>
      <c r="U60" s="149"/>
      <c r="V60" s="66"/>
      <c r="W60" s="149"/>
      <c r="X60" s="66"/>
      <c r="Y60" s="149"/>
      <c r="Z60" s="66"/>
      <c r="AA60" s="149"/>
      <c r="AB60" s="66"/>
      <c r="AC60" s="149"/>
    </row>
    <row r="61" spans="2:29" s="47" customFormat="1" ht="12" customHeight="1">
      <c r="B61" s="66">
        <f>B62+B65</f>
        <v>-17944</v>
      </c>
      <c r="C61" s="142"/>
      <c r="D61" s="142">
        <v>-6</v>
      </c>
      <c r="E61" s="142"/>
      <c r="F61" s="142">
        <v>-6257</v>
      </c>
      <c r="G61" s="142"/>
      <c r="H61" s="142">
        <v>0</v>
      </c>
      <c r="I61" s="142"/>
      <c r="J61" s="142">
        <v>-153</v>
      </c>
      <c r="K61" s="142"/>
      <c r="L61" s="142">
        <v>-5537</v>
      </c>
      <c r="M61" s="142"/>
      <c r="N61" s="132" t="s">
        <v>141</v>
      </c>
      <c r="O61" s="132" t="s">
        <v>142</v>
      </c>
      <c r="P61" s="132"/>
      <c r="Q61" s="143"/>
      <c r="R61" s="143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2:29" s="47" customFormat="1" ht="12" customHeight="1">
      <c r="B62" s="66">
        <f>SUM(B63:B64)</f>
        <v>-5991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32" t="s">
        <v>101</v>
      </c>
      <c r="O62" s="148"/>
      <c r="P62" s="132" t="s">
        <v>143</v>
      </c>
      <c r="Q62" s="143"/>
      <c r="R62" s="143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</row>
    <row r="63" spans="2:29" s="51" customFormat="1" ht="12" customHeight="1">
      <c r="B63" s="70">
        <v>0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9" t="s">
        <v>144</v>
      </c>
      <c r="O63" s="151"/>
      <c r="P63" s="139" t="s">
        <v>145</v>
      </c>
      <c r="Q63" s="138"/>
      <c r="R63" s="138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</row>
    <row r="64" spans="2:29" s="51" customFormat="1" ht="12" customHeight="1">
      <c r="B64" s="70">
        <v>-5991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9" t="s">
        <v>146</v>
      </c>
      <c r="O64" s="151"/>
      <c r="P64" s="139" t="s">
        <v>147</v>
      </c>
      <c r="Q64" s="138"/>
      <c r="R64" s="138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</row>
    <row r="65" spans="2:29" s="47" customFormat="1" ht="12" customHeight="1">
      <c r="B65" s="66">
        <f>D65+F65+H65+J65+L65</f>
        <v>-11953</v>
      </c>
      <c r="C65" s="142"/>
      <c r="D65" s="142">
        <v>-6</v>
      </c>
      <c r="E65" s="142"/>
      <c r="F65" s="142">
        <v>-6257</v>
      </c>
      <c r="G65" s="142"/>
      <c r="H65" s="142">
        <v>0</v>
      </c>
      <c r="I65" s="142"/>
      <c r="J65" s="142">
        <v>-153</v>
      </c>
      <c r="K65" s="142"/>
      <c r="L65" s="142">
        <v>-5537</v>
      </c>
      <c r="M65" s="142"/>
      <c r="N65" s="132" t="s">
        <v>148</v>
      </c>
      <c r="O65" s="148"/>
      <c r="P65" s="132" t="s">
        <v>149</v>
      </c>
      <c r="Q65" s="143"/>
      <c r="R65" s="143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</row>
    <row r="66" spans="2:60" s="44" customFormat="1" ht="12" customHeight="1">
      <c r="B66" s="75">
        <f>D66+F66+H66+J66+L66</f>
        <v>315883</v>
      </c>
      <c r="C66" s="152"/>
      <c r="D66" s="152">
        <f>AA40-D44-D50-D61</f>
        <v>583</v>
      </c>
      <c r="E66" s="152"/>
      <c r="F66" s="152">
        <f>Y40-F44-F50-F61-F67</f>
        <v>54785</v>
      </c>
      <c r="G66" s="152"/>
      <c r="H66" s="152">
        <f>W40-H44-H50-H61</f>
        <v>20984</v>
      </c>
      <c r="I66" s="152"/>
      <c r="J66" s="152">
        <f>U40-J44-J50-J61</f>
        <v>17181</v>
      </c>
      <c r="K66" s="152"/>
      <c r="L66" s="152">
        <f>S40-L44-L50-L61</f>
        <v>222350</v>
      </c>
      <c r="M66" s="152"/>
      <c r="N66" s="154" t="s">
        <v>38</v>
      </c>
      <c r="O66" s="155" t="s">
        <v>39</v>
      </c>
      <c r="P66" s="156"/>
      <c r="Q66" s="153"/>
      <c r="R66" s="153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</row>
    <row r="67" spans="2:29" s="55" customFormat="1" ht="12" customHeight="1">
      <c r="B67" s="75">
        <f>D67+F67+H67+J67+L67</f>
        <v>148315</v>
      </c>
      <c r="C67" s="152"/>
      <c r="D67" s="152"/>
      <c r="E67" s="152"/>
      <c r="F67" s="152">
        <v>148315</v>
      </c>
      <c r="G67" s="152"/>
      <c r="H67" s="152"/>
      <c r="I67" s="152"/>
      <c r="J67" s="152"/>
      <c r="K67" s="152"/>
      <c r="L67" s="152"/>
      <c r="M67" s="152"/>
      <c r="N67" s="154" t="s">
        <v>40</v>
      </c>
      <c r="O67" s="157" t="s">
        <v>41</v>
      </c>
      <c r="P67" s="156"/>
      <c r="Q67" s="153"/>
      <c r="R67" s="153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</row>
    <row r="68" spans="2:29" s="56" customFormat="1" ht="12" customHeight="1">
      <c r="B68" s="80">
        <f>D68+F68+H68+J68+L68</f>
        <v>156333</v>
      </c>
      <c r="C68" s="158"/>
      <c r="D68" s="158">
        <f>AA42-D44-D50-D61</f>
        <v>0</v>
      </c>
      <c r="E68" s="158"/>
      <c r="F68" s="158">
        <f>Y42-F44-F50-F61-F69</f>
        <v>24708</v>
      </c>
      <c r="G68" s="158"/>
      <c r="H68" s="158">
        <f>W42-H44-H50-H61</f>
        <v>0</v>
      </c>
      <c r="I68" s="158"/>
      <c r="J68" s="158">
        <f>U42-J44-J50-J61</f>
        <v>11141</v>
      </c>
      <c r="K68" s="158"/>
      <c r="L68" s="158">
        <f>S42-L44-L50-L61</f>
        <v>120484</v>
      </c>
      <c r="M68" s="158"/>
      <c r="N68" s="160" t="s">
        <v>42</v>
      </c>
      <c r="O68" s="161" t="s">
        <v>43</v>
      </c>
      <c r="P68" s="162"/>
      <c r="Q68" s="159"/>
      <c r="R68" s="159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2:60" s="46" customFormat="1" ht="12" customHeight="1" thickBot="1">
      <c r="B69" s="83">
        <f>D69+F69+H69+J69+L69</f>
        <v>133133</v>
      </c>
      <c r="C69" s="84"/>
      <c r="D69" s="83"/>
      <c r="E69" s="84"/>
      <c r="F69" s="83">
        <v>133133</v>
      </c>
      <c r="G69" s="84"/>
      <c r="H69" s="83"/>
      <c r="I69" s="84"/>
      <c r="J69" s="83"/>
      <c r="K69" s="84"/>
      <c r="L69" s="83"/>
      <c r="M69" s="84"/>
      <c r="N69" s="85" t="s">
        <v>44</v>
      </c>
      <c r="O69" s="85" t="s">
        <v>45</v>
      </c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2:29" s="47" customFormat="1" ht="21" customHeight="1">
      <c r="B70" s="86" t="s">
        <v>46</v>
      </c>
      <c r="C70" s="86"/>
      <c r="D70" s="87"/>
      <c r="E70" s="88"/>
      <c r="F70" s="88"/>
      <c r="G70" s="88"/>
      <c r="H70" s="88"/>
      <c r="I70" s="88"/>
      <c r="J70" s="88"/>
      <c r="K70" s="88"/>
      <c r="L70" s="89"/>
      <c r="M70" s="88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</row>
    <row r="71" spans="2:29" s="47" customFormat="1" ht="3.7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1"/>
      <c r="O71" s="92"/>
      <c r="P71" s="93"/>
      <c r="Q71" s="93"/>
      <c r="R71" s="94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2:29" s="47" customFormat="1" ht="12.75">
      <c r="B72" s="95" t="s">
        <v>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8" t="s">
        <v>6</v>
      </c>
      <c r="O72" s="99"/>
      <c r="P72" s="100" t="s">
        <v>96</v>
      </c>
      <c r="Q72" s="100"/>
      <c r="R72" s="101"/>
      <c r="S72" s="95" t="s">
        <v>35</v>
      </c>
      <c r="T72" s="96"/>
      <c r="U72" s="96"/>
      <c r="V72" s="96"/>
      <c r="W72" s="96"/>
      <c r="X72" s="96"/>
      <c r="Y72" s="96"/>
      <c r="Z72" s="96"/>
      <c r="AA72" s="96"/>
      <c r="AB72" s="96"/>
      <c r="AC72" s="95"/>
    </row>
    <row r="73" spans="2:29" s="47" customFormat="1" ht="2.25" customHeight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6"/>
      <c r="O73" s="97"/>
      <c r="P73" s="96"/>
      <c r="Q73" s="96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2:29" s="47" customFormat="1" ht="12.75">
      <c r="B74" s="102" t="s">
        <v>8</v>
      </c>
      <c r="C74" s="103"/>
      <c r="D74" s="104" t="s">
        <v>9</v>
      </c>
      <c r="E74" s="103"/>
      <c r="F74" s="104" t="s">
        <v>10</v>
      </c>
      <c r="G74" s="103"/>
      <c r="H74" s="104" t="s">
        <v>11</v>
      </c>
      <c r="I74" s="105"/>
      <c r="J74" s="104" t="s">
        <v>12</v>
      </c>
      <c r="K74" s="105"/>
      <c r="L74" s="104" t="s">
        <v>13</v>
      </c>
      <c r="M74" s="105"/>
      <c r="N74" s="102"/>
      <c r="O74" s="106"/>
      <c r="P74" s="102" t="s">
        <v>97</v>
      </c>
      <c r="Q74" s="102"/>
      <c r="R74" s="101"/>
      <c r="S74" s="104" t="s">
        <v>13</v>
      </c>
      <c r="T74" s="103"/>
      <c r="U74" s="104" t="s">
        <v>12</v>
      </c>
      <c r="V74" s="103"/>
      <c r="W74" s="104" t="s">
        <v>11</v>
      </c>
      <c r="X74" s="103"/>
      <c r="Y74" s="104" t="s">
        <v>10</v>
      </c>
      <c r="Z74" s="105"/>
      <c r="AA74" s="104" t="s">
        <v>9</v>
      </c>
      <c r="AB74" s="105"/>
      <c r="AC74" s="102" t="s">
        <v>8</v>
      </c>
    </row>
    <row r="75" spans="2:29" s="47" customFormat="1" ht="2.25" customHeight="1">
      <c r="B75" s="106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2"/>
      <c r="O75" s="106"/>
      <c r="P75" s="102"/>
      <c r="Q75" s="102"/>
      <c r="R75" s="65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6"/>
    </row>
    <row r="76" spans="2:29" s="47" customFormat="1" ht="12.75">
      <c r="B76" s="107" t="s">
        <v>14</v>
      </c>
      <c r="C76" s="103"/>
      <c r="D76" s="108" t="s">
        <v>15</v>
      </c>
      <c r="E76" s="109"/>
      <c r="F76" s="108" t="s">
        <v>16</v>
      </c>
      <c r="G76" s="103"/>
      <c r="H76" s="110" t="s">
        <v>17</v>
      </c>
      <c r="I76" s="111"/>
      <c r="J76" s="104" t="s">
        <v>18</v>
      </c>
      <c r="K76" s="111"/>
      <c r="L76" s="104" t="s">
        <v>19</v>
      </c>
      <c r="M76" s="111"/>
      <c r="N76" s="102"/>
      <c r="O76" s="106"/>
      <c r="P76" s="102"/>
      <c r="Q76" s="102"/>
      <c r="R76" s="65"/>
      <c r="S76" s="104" t="s">
        <v>19</v>
      </c>
      <c r="T76" s="103"/>
      <c r="U76" s="104" t="s">
        <v>18</v>
      </c>
      <c r="V76" s="109"/>
      <c r="W76" s="110" t="s">
        <v>17</v>
      </c>
      <c r="X76" s="103"/>
      <c r="Y76" s="108" t="s">
        <v>16</v>
      </c>
      <c r="Z76" s="105"/>
      <c r="AA76" s="108" t="s">
        <v>15</v>
      </c>
      <c r="AB76" s="105"/>
      <c r="AC76" s="107" t="s">
        <v>14</v>
      </c>
    </row>
    <row r="77" spans="2:29" s="47" customFormat="1" ht="12.75">
      <c r="B77" s="112" t="s">
        <v>20</v>
      </c>
      <c r="C77" s="109"/>
      <c r="D77" s="108"/>
      <c r="E77" s="109"/>
      <c r="F77" s="108"/>
      <c r="G77" s="109"/>
      <c r="H77" s="108" t="s">
        <v>21</v>
      </c>
      <c r="I77" s="111"/>
      <c r="J77" s="108" t="s">
        <v>22</v>
      </c>
      <c r="K77" s="111"/>
      <c r="L77" s="108" t="s">
        <v>23</v>
      </c>
      <c r="M77" s="111"/>
      <c r="N77" s="100"/>
      <c r="O77" s="113"/>
      <c r="P77" s="100"/>
      <c r="Q77" s="100"/>
      <c r="R77" s="114"/>
      <c r="S77" s="108" t="s">
        <v>23</v>
      </c>
      <c r="T77" s="109"/>
      <c r="U77" s="108" t="s">
        <v>22</v>
      </c>
      <c r="V77" s="109"/>
      <c r="W77" s="108" t="s">
        <v>21</v>
      </c>
      <c r="X77" s="109"/>
      <c r="Y77" s="108"/>
      <c r="Z77" s="111"/>
      <c r="AA77" s="108"/>
      <c r="AB77" s="111"/>
      <c r="AC77" s="112" t="s">
        <v>20</v>
      </c>
    </row>
    <row r="78" spans="2:29" s="47" customFormat="1" ht="12.75">
      <c r="B78" s="112"/>
      <c r="C78" s="109"/>
      <c r="D78" s="108"/>
      <c r="E78" s="109"/>
      <c r="F78" s="108"/>
      <c r="G78" s="109"/>
      <c r="H78" s="108" t="s">
        <v>24</v>
      </c>
      <c r="I78" s="111"/>
      <c r="J78" s="108"/>
      <c r="K78" s="111"/>
      <c r="L78" s="108" t="s">
        <v>25</v>
      </c>
      <c r="M78" s="111"/>
      <c r="N78" s="100"/>
      <c r="O78" s="113"/>
      <c r="P78" s="100"/>
      <c r="Q78" s="100"/>
      <c r="R78" s="114"/>
      <c r="S78" s="108" t="s">
        <v>25</v>
      </c>
      <c r="T78" s="109"/>
      <c r="U78" s="108"/>
      <c r="V78" s="109"/>
      <c r="W78" s="108" t="s">
        <v>24</v>
      </c>
      <c r="X78" s="109"/>
      <c r="Y78" s="108"/>
      <c r="Z78" s="111"/>
      <c r="AA78" s="108"/>
      <c r="AB78" s="111"/>
      <c r="AC78" s="112"/>
    </row>
    <row r="79" spans="2:29" s="47" customFormat="1" ht="2.25" customHeight="1">
      <c r="B79" s="115"/>
      <c r="C79" s="116"/>
      <c r="D79" s="117"/>
      <c r="E79" s="116"/>
      <c r="F79" s="117"/>
      <c r="G79" s="116"/>
      <c r="H79" s="117"/>
      <c r="I79" s="116"/>
      <c r="J79" s="117"/>
      <c r="K79" s="116"/>
      <c r="L79" s="117"/>
      <c r="M79" s="116"/>
      <c r="N79" s="118"/>
      <c r="O79" s="118"/>
      <c r="P79" s="118"/>
      <c r="Q79" s="118"/>
      <c r="R79" s="118"/>
      <c r="S79" s="115"/>
      <c r="T79" s="116"/>
      <c r="U79" s="117"/>
      <c r="V79" s="116"/>
      <c r="W79" s="117"/>
      <c r="X79" s="116"/>
      <c r="Y79" s="117"/>
      <c r="Z79" s="116"/>
      <c r="AA79" s="117"/>
      <c r="AB79" s="116"/>
      <c r="AC79" s="117"/>
    </row>
    <row r="80" spans="2:60" s="37" customFormat="1" ht="12" customHeight="1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63" t="s">
        <v>38</v>
      </c>
      <c r="O80" s="164" t="s">
        <v>39</v>
      </c>
      <c r="P80" s="165"/>
      <c r="Q80" s="166"/>
      <c r="R80" s="143"/>
      <c r="S80" s="142">
        <f>L66</f>
        <v>222350</v>
      </c>
      <c r="T80" s="142"/>
      <c r="U80" s="142">
        <f>J66</f>
        <v>17181</v>
      </c>
      <c r="V80" s="142"/>
      <c r="W80" s="142">
        <f>H66</f>
        <v>20984</v>
      </c>
      <c r="X80" s="142"/>
      <c r="Y80" s="142">
        <f>F66</f>
        <v>54785</v>
      </c>
      <c r="Z80" s="142"/>
      <c r="AA80" s="142">
        <f>D66</f>
        <v>583</v>
      </c>
      <c r="AB80" s="142"/>
      <c r="AC80" s="142">
        <f aca="true" t="shared" si="0" ref="AC80:AC86">S80+U80+W80+Y80+AA80</f>
        <v>315883</v>
      </c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2:29" s="47" customFormat="1" ht="12" customHeight="1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63" t="s">
        <v>40</v>
      </c>
      <c r="O81" s="164" t="s">
        <v>41</v>
      </c>
      <c r="P81" s="165"/>
      <c r="Q81" s="166"/>
      <c r="R81" s="143"/>
      <c r="S81" s="142">
        <f>L67</f>
        <v>0</v>
      </c>
      <c r="T81" s="142"/>
      <c r="U81" s="142">
        <f>J67</f>
        <v>0</v>
      </c>
      <c r="V81" s="142"/>
      <c r="W81" s="142">
        <f>H67</f>
        <v>0</v>
      </c>
      <c r="X81" s="142"/>
      <c r="Y81" s="142">
        <f>F67</f>
        <v>148315</v>
      </c>
      <c r="Z81" s="142"/>
      <c r="AA81" s="142">
        <f>D67</f>
        <v>0</v>
      </c>
      <c r="AB81" s="142"/>
      <c r="AC81" s="142">
        <f t="shared" si="0"/>
        <v>148315</v>
      </c>
    </row>
    <row r="82" spans="2:29" s="47" customFormat="1" ht="12" customHeight="1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67" t="s">
        <v>42</v>
      </c>
      <c r="O82" s="168" t="s">
        <v>43</v>
      </c>
      <c r="P82" s="169"/>
      <c r="Q82" s="166"/>
      <c r="R82" s="143"/>
      <c r="S82" s="170">
        <f>L68</f>
        <v>120484</v>
      </c>
      <c r="T82" s="170"/>
      <c r="U82" s="170">
        <f>J68</f>
        <v>11141</v>
      </c>
      <c r="V82" s="170"/>
      <c r="W82" s="170">
        <f>H68</f>
        <v>0</v>
      </c>
      <c r="X82" s="170"/>
      <c r="Y82" s="170">
        <f>F68</f>
        <v>24708</v>
      </c>
      <c r="Z82" s="170"/>
      <c r="AA82" s="170">
        <f>D68</f>
        <v>0</v>
      </c>
      <c r="AB82" s="170"/>
      <c r="AC82" s="170">
        <f t="shared" si="0"/>
        <v>156333</v>
      </c>
    </row>
    <row r="83" spans="2:29" s="48" customFormat="1" ht="12" customHeight="1">
      <c r="B83" s="129"/>
      <c r="C83" s="128"/>
      <c r="D83" s="129"/>
      <c r="E83" s="123"/>
      <c r="F83" s="129"/>
      <c r="G83" s="123"/>
      <c r="H83" s="129"/>
      <c r="I83" s="123"/>
      <c r="J83" s="129"/>
      <c r="K83" s="123"/>
      <c r="L83" s="129"/>
      <c r="M83" s="123"/>
      <c r="N83" s="130" t="s">
        <v>44</v>
      </c>
      <c r="O83" s="130" t="s">
        <v>45</v>
      </c>
      <c r="P83" s="171"/>
      <c r="Q83" s="129"/>
      <c r="R83" s="128"/>
      <c r="S83" s="129">
        <f>L69</f>
        <v>0</v>
      </c>
      <c r="T83" s="128"/>
      <c r="U83" s="129">
        <f>J69</f>
        <v>0</v>
      </c>
      <c r="V83" s="128"/>
      <c r="W83" s="129">
        <f>H69</f>
        <v>0</v>
      </c>
      <c r="X83" s="128"/>
      <c r="Y83" s="129">
        <f>F69</f>
        <v>133133</v>
      </c>
      <c r="Z83" s="128"/>
      <c r="AA83" s="129">
        <f>D69</f>
        <v>0</v>
      </c>
      <c r="AB83" s="128"/>
      <c r="AC83" s="129">
        <f t="shared" si="0"/>
        <v>133133</v>
      </c>
    </row>
    <row r="84" spans="2:29" s="1" customFormat="1" ht="12" customHeight="1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32" t="s">
        <v>36</v>
      </c>
      <c r="O84" s="132" t="s">
        <v>37</v>
      </c>
      <c r="P84" s="132"/>
      <c r="Q84" s="166"/>
      <c r="R84" s="143"/>
      <c r="S84" s="142">
        <f>S85+S86</f>
        <v>0</v>
      </c>
      <c r="T84" s="142"/>
      <c r="U84" s="142">
        <f>U85+U86</f>
        <v>0</v>
      </c>
      <c r="V84" s="142"/>
      <c r="W84" s="142">
        <f>W85+W86</f>
        <v>0</v>
      </c>
      <c r="X84" s="142"/>
      <c r="Y84" s="142">
        <f>Y85+Y86</f>
        <v>508485</v>
      </c>
      <c r="Z84" s="142"/>
      <c r="AA84" s="142">
        <f>AA85+AA86</f>
        <v>0</v>
      </c>
      <c r="AB84" s="142"/>
      <c r="AC84" s="142">
        <f t="shared" si="0"/>
        <v>508485</v>
      </c>
    </row>
    <row r="85" spans="2:29" s="37" customFormat="1" ht="12" customHeight="1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63" t="s">
        <v>115</v>
      </c>
      <c r="O85" s="164"/>
      <c r="P85" s="172" t="s">
        <v>116</v>
      </c>
      <c r="Q85" s="166"/>
      <c r="R85" s="143"/>
      <c r="S85" s="142">
        <v>0</v>
      </c>
      <c r="T85" s="142"/>
      <c r="U85" s="142">
        <v>0</v>
      </c>
      <c r="V85" s="142"/>
      <c r="W85" s="142">
        <v>0</v>
      </c>
      <c r="X85" s="142"/>
      <c r="Y85" s="142">
        <v>394460</v>
      </c>
      <c r="Z85" s="142"/>
      <c r="AA85" s="142">
        <v>0</v>
      </c>
      <c r="AB85" s="142"/>
      <c r="AC85" s="142">
        <f t="shared" si="0"/>
        <v>394460</v>
      </c>
    </row>
    <row r="86" spans="2:29" s="37" customFormat="1" ht="12" customHeight="1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63" t="s">
        <v>117</v>
      </c>
      <c r="O86" s="164"/>
      <c r="P86" s="172" t="s">
        <v>150</v>
      </c>
      <c r="Q86" s="166"/>
      <c r="R86" s="143"/>
      <c r="S86" s="142">
        <f>S88+S89</f>
        <v>0</v>
      </c>
      <c r="T86" s="142"/>
      <c r="U86" s="142">
        <f>U88+U89</f>
        <v>0</v>
      </c>
      <c r="V86" s="142"/>
      <c r="W86" s="142">
        <f>W88+W89</f>
        <v>0</v>
      </c>
      <c r="X86" s="142"/>
      <c r="Y86" s="142">
        <f>Y88+Y89</f>
        <v>114025</v>
      </c>
      <c r="Z86" s="142"/>
      <c r="AA86" s="142">
        <f>AA88+AA89</f>
        <v>0</v>
      </c>
      <c r="AB86" s="142"/>
      <c r="AC86" s="142">
        <f t="shared" si="0"/>
        <v>114025</v>
      </c>
    </row>
    <row r="87" spans="2:29" s="37" customFormat="1" ht="12" customHeight="1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63"/>
      <c r="O87" s="164"/>
      <c r="P87" s="173" t="s">
        <v>151</v>
      </c>
      <c r="Q87" s="166"/>
      <c r="R87" s="143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</row>
    <row r="88" spans="2:29" s="41" customFormat="1" ht="12" customHeight="1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74" t="s">
        <v>120</v>
      </c>
      <c r="O88" s="175"/>
      <c r="P88" s="176" t="s">
        <v>121</v>
      </c>
      <c r="Q88" s="177"/>
      <c r="R88" s="138"/>
      <c r="S88" s="137">
        <v>0</v>
      </c>
      <c r="T88" s="137"/>
      <c r="U88" s="137">
        <v>0</v>
      </c>
      <c r="V88" s="137"/>
      <c r="W88" s="137">
        <v>0</v>
      </c>
      <c r="X88" s="137"/>
      <c r="Y88" s="137">
        <v>92428</v>
      </c>
      <c r="Z88" s="137"/>
      <c r="AA88" s="137">
        <v>0</v>
      </c>
      <c r="AB88" s="137"/>
      <c r="AC88" s="137">
        <f>S88+U88+W88+Y88+AA88</f>
        <v>92428</v>
      </c>
    </row>
    <row r="89" spans="2:29" s="51" customFormat="1" ht="12" customHeight="1">
      <c r="B89" s="140"/>
      <c r="C89" s="70"/>
      <c r="D89" s="140"/>
      <c r="E89" s="68"/>
      <c r="F89" s="140"/>
      <c r="G89" s="68"/>
      <c r="H89" s="140"/>
      <c r="I89" s="68"/>
      <c r="J89" s="140"/>
      <c r="K89" s="68"/>
      <c r="L89" s="140"/>
      <c r="M89" s="68"/>
      <c r="N89" s="141" t="s">
        <v>122</v>
      </c>
      <c r="O89" s="141"/>
      <c r="P89" s="141" t="s">
        <v>152</v>
      </c>
      <c r="Q89" s="140"/>
      <c r="R89" s="70"/>
      <c r="S89" s="140">
        <v>0</v>
      </c>
      <c r="T89" s="70"/>
      <c r="U89" s="140">
        <v>0</v>
      </c>
      <c r="V89" s="70"/>
      <c r="W89" s="140">
        <v>0</v>
      </c>
      <c r="X89" s="70"/>
      <c r="Y89" s="140">
        <v>21597</v>
      </c>
      <c r="Z89" s="70"/>
      <c r="AA89" s="140">
        <v>0</v>
      </c>
      <c r="AB89" s="70"/>
      <c r="AC89" s="140">
        <f>S89+U89+W89+Y89+AA89</f>
        <v>21597</v>
      </c>
    </row>
    <row r="90" spans="2:29" s="39" customFormat="1" ht="12" customHeight="1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32" t="s">
        <v>124</v>
      </c>
      <c r="O90" s="132" t="s">
        <v>153</v>
      </c>
      <c r="P90" s="132"/>
      <c r="Q90" s="166"/>
      <c r="R90" s="143"/>
      <c r="S90" s="142">
        <f>S92+S93</f>
        <v>0</v>
      </c>
      <c r="T90" s="142"/>
      <c r="U90" s="142">
        <f>U92+U93</f>
        <v>0</v>
      </c>
      <c r="V90" s="142"/>
      <c r="W90" s="142">
        <f>W92+W93</f>
        <v>104956</v>
      </c>
      <c r="X90" s="142"/>
      <c r="Y90" s="142">
        <f>Y92+Y93</f>
        <v>0</v>
      </c>
      <c r="Z90" s="142"/>
      <c r="AA90" s="142">
        <f>AA92+AA93</f>
        <v>0</v>
      </c>
      <c r="AB90" s="142"/>
      <c r="AC90" s="142">
        <f>S90+U90+W90+Y90+AA90</f>
        <v>104956</v>
      </c>
    </row>
    <row r="91" spans="2:29" s="39" customFormat="1" ht="12" customHeight="1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32"/>
      <c r="O91" s="178" t="s">
        <v>154</v>
      </c>
      <c r="P91" s="132"/>
      <c r="Q91" s="166"/>
      <c r="R91" s="143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</row>
    <row r="92" spans="2:29" s="54" customFormat="1" ht="12" customHeight="1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74" t="s">
        <v>127</v>
      </c>
      <c r="O92" s="175"/>
      <c r="P92" s="176" t="s">
        <v>128</v>
      </c>
      <c r="Q92" s="177"/>
      <c r="R92" s="138"/>
      <c r="S92" s="137">
        <v>0</v>
      </c>
      <c r="T92" s="137"/>
      <c r="U92" s="137">
        <v>0</v>
      </c>
      <c r="V92" s="137"/>
      <c r="W92" s="137">
        <v>89510</v>
      </c>
      <c r="X92" s="137"/>
      <c r="Y92" s="137">
        <v>0</v>
      </c>
      <c r="Z92" s="137"/>
      <c r="AA92" s="137">
        <v>0</v>
      </c>
      <c r="AB92" s="137"/>
      <c r="AC92" s="137">
        <f aca="true" t="shared" si="1" ref="AC92:AC100">S92+U92+W92+Y92+AA92</f>
        <v>89510</v>
      </c>
    </row>
    <row r="93" spans="2:29" s="51" customFormat="1" ht="12" customHeight="1">
      <c r="B93" s="140"/>
      <c r="C93" s="70"/>
      <c r="D93" s="140"/>
      <c r="E93" s="68"/>
      <c r="F93" s="140"/>
      <c r="G93" s="68"/>
      <c r="H93" s="140"/>
      <c r="I93" s="68"/>
      <c r="J93" s="140"/>
      <c r="K93" s="68"/>
      <c r="L93" s="140"/>
      <c r="M93" s="68"/>
      <c r="N93" s="141" t="s">
        <v>138</v>
      </c>
      <c r="O93" s="141"/>
      <c r="P93" s="141" t="s">
        <v>155</v>
      </c>
      <c r="Q93" s="140"/>
      <c r="R93" s="70"/>
      <c r="S93" s="140">
        <v>0</v>
      </c>
      <c r="T93" s="70"/>
      <c r="U93" s="140">
        <v>0</v>
      </c>
      <c r="V93" s="70"/>
      <c r="W93" s="140">
        <v>15446</v>
      </c>
      <c r="X93" s="70"/>
      <c r="Y93" s="140">
        <v>0</v>
      </c>
      <c r="Z93" s="70"/>
      <c r="AA93" s="140">
        <v>0</v>
      </c>
      <c r="AB93" s="70"/>
      <c r="AC93" s="140">
        <f t="shared" si="1"/>
        <v>15446</v>
      </c>
    </row>
    <row r="94" spans="2:29" s="47" customFormat="1" ht="12" customHeight="1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32" t="s">
        <v>141</v>
      </c>
      <c r="O94" s="132" t="s">
        <v>142</v>
      </c>
      <c r="P94" s="132"/>
      <c r="Q94" s="166"/>
      <c r="R94" s="143"/>
      <c r="S94" s="142">
        <f>S95+S96</f>
        <v>0</v>
      </c>
      <c r="T94" s="142"/>
      <c r="U94" s="142">
        <f>U95+U96</f>
        <v>0</v>
      </c>
      <c r="V94" s="142"/>
      <c r="W94" s="142">
        <f>W95+W96</f>
        <v>-11820</v>
      </c>
      <c r="X94" s="142"/>
      <c r="Y94" s="142">
        <f>Y95+Y96</f>
        <v>0</v>
      </c>
      <c r="Z94" s="142"/>
      <c r="AA94" s="142">
        <f>AA95+AA96</f>
        <v>0</v>
      </c>
      <c r="AB94" s="142"/>
      <c r="AC94" s="142">
        <f t="shared" si="1"/>
        <v>-11820</v>
      </c>
    </row>
    <row r="95" spans="2:60" s="42" customFormat="1" ht="12" customHeight="1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74" t="s">
        <v>101</v>
      </c>
      <c r="O95" s="175"/>
      <c r="P95" s="176" t="s">
        <v>143</v>
      </c>
      <c r="Q95" s="177"/>
      <c r="R95" s="138"/>
      <c r="S95" s="137">
        <v>0</v>
      </c>
      <c r="T95" s="137"/>
      <c r="U95" s="137">
        <v>0</v>
      </c>
      <c r="V95" s="137"/>
      <c r="W95" s="137">
        <v>-5380</v>
      </c>
      <c r="X95" s="137"/>
      <c r="Y95" s="137">
        <v>0</v>
      </c>
      <c r="Z95" s="137"/>
      <c r="AA95" s="137">
        <v>0</v>
      </c>
      <c r="AB95" s="137"/>
      <c r="AC95" s="137">
        <f t="shared" si="1"/>
        <v>-5380</v>
      </c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</row>
    <row r="96" spans="2:29" s="51" customFormat="1" ht="12" customHeight="1">
      <c r="B96" s="140"/>
      <c r="C96" s="70"/>
      <c r="D96" s="140"/>
      <c r="E96" s="68"/>
      <c r="F96" s="140"/>
      <c r="G96" s="68"/>
      <c r="H96" s="140"/>
      <c r="I96" s="68"/>
      <c r="J96" s="140"/>
      <c r="K96" s="68"/>
      <c r="L96" s="140"/>
      <c r="M96" s="68"/>
      <c r="N96" s="141" t="s">
        <v>148</v>
      </c>
      <c r="O96" s="141"/>
      <c r="P96" s="141" t="s">
        <v>149</v>
      </c>
      <c r="Q96" s="140"/>
      <c r="R96" s="70"/>
      <c r="S96" s="140">
        <v>0</v>
      </c>
      <c r="T96" s="70"/>
      <c r="U96" s="140">
        <v>0</v>
      </c>
      <c r="V96" s="70"/>
      <c r="W96" s="140">
        <v>-6440</v>
      </c>
      <c r="X96" s="70"/>
      <c r="Y96" s="140">
        <v>0</v>
      </c>
      <c r="Z96" s="70"/>
      <c r="AA96" s="140">
        <v>0</v>
      </c>
      <c r="AB96" s="70"/>
      <c r="AC96" s="140">
        <f t="shared" si="1"/>
        <v>-6440</v>
      </c>
    </row>
    <row r="97" spans="2:29" s="47" customFormat="1" ht="12" customHeight="1">
      <c r="B97" s="142">
        <f>D97+F97+H97+J97+L97</f>
        <v>250653</v>
      </c>
      <c r="C97" s="142"/>
      <c r="D97" s="142">
        <f>D98+D99+D100+D102+D104</f>
        <v>28</v>
      </c>
      <c r="E97" s="142"/>
      <c r="F97" s="142">
        <f>F98+F99+F100+F102+F104</f>
        <v>21003</v>
      </c>
      <c r="G97" s="142"/>
      <c r="H97" s="142">
        <f>H98+H99+H100+H102+H104</f>
        <v>28761</v>
      </c>
      <c r="I97" s="142"/>
      <c r="J97" s="142">
        <f>J98+J99+J100+J102+J104</f>
        <v>111917</v>
      </c>
      <c r="K97" s="142"/>
      <c r="L97" s="142">
        <f>L98+L99+L100+L102+L104</f>
        <v>88944</v>
      </c>
      <c r="M97" s="142"/>
      <c r="N97" s="132" t="s">
        <v>55</v>
      </c>
      <c r="O97" s="132" t="s">
        <v>56</v>
      </c>
      <c r="P97" s="132"/>
      <c r="Q97" s="166"/>
      <c r="R97" s="143"/>
      <c r="S97" s="142">
        <f>S98+S99+S100+S102+S104</f>
        <v>35181</v>
      </c>
      <c r="T97" s="142"/>
      <c r="U97" s="142">
        <f>U98+U99+U100+U102+U104</f>
        <v>125484</v>
      </c>
      <c r="V97" s="142"/>
      <c r="W97" s="142">
        <f>W98+W99+W100+W102+W104</f>
        <v>13213</v>
      </c>
      <c r="X97" s="142"/>
      <c r="Y97" s="142">
        <f>Y98+Y99+Y100+Y102+Y104</f>
        <v>52520</v>
      </c>
      <c r="Z97" s="142"/>
      <c r="AA97" s="142">
        <f>AA98+AA99+AA100+AA102+AA104</f>
        <v>336</v>
      </c>
      <c r="AB97" s="142"/>
      <c r="AC97" s="142">
        <f t="shared" si="1"/>
        <v>226734</v>
      </c>
    </row>
    <row r="98" spans="2:29" s="51" customFormat="1" ht="12" customHeight="1">
      <c r="B98" s="137">
        <f>D98+F98+H98+J98+L98</f>
        <v>176310</v>
      </c>
      <c r="C98" s="137"/>
      <c r="D98" s="137">
        <v>28</v>
      </c>
      <c r="E98" s="137"/>
      <c r="F98" s="137">
        <v>20246</v>
      </c>
      <c r="G98" s="137"/>
      <c r="H98" s="137">
        <v>28751</v>
      </c>
      <c r="I98" s="137"/>
      <c r="J98" s="137">
        <v>89044</v>
      </c>
      <c r="K98" s="137"/>
      <c r="L98" s="137">
        <v>38241</v>
      </c>
      <c r="M98" s="137"/>
      <c r="N98" s="174" t="s">
        <v>156</v>
      </c>
      <c r="O98" s="175"/>
      <c r="P98" s="176" t="s">
        <v>157</v>
      </c>
      <c r="Q98" s="177"/>
      <c r="R98" s="138"/>
      <c r="S98" s="137">
        <v>5857</v>
      </c>
      <c r="T98" s="137"/>
      <c r="U98" s="137">
        <v>109475</v>
      </c>
      <c r="V98" s="137"/>
      <c r="W98" s="137">
        <v>8332</v>
      </c>
      <c r="X98" s="137"/>
      <c r="Y98" s="137">
        <v>21904</v>
      </c>
      <c r="Z98" s="137"/>
      <c r="AA98" s="137">
        <v>321</v>
      </c>
      <c r="AB98" s="137"/>
      <c r="AC98" s="137">
        <f t="shared" si="1"/>
        <v>145889</v>
      </c>
    </row>
    <row r="99" spans="2:29" s="51" customFormat="1" ht="12" customHeight="1">
      <c r="B99" s="137">
        <f>D99+F99+H99+J99+L99</f>
        <v>58585</v>
      </c>
      <c r="C99" s="137"/>
      <c r="D99" s="137">
        <v>0</v>
      </c>
      <c r="E99" s="137"/>
      <c r="F99" s="137">
        <v>0</v>
      </c>
      <c r="G99" s="137"/>
      <c r="H99" s="137">
        <v>0</v>
      </c>
      <c r="I99" s="137"/>
      <c r="J99" s="137">
        <v>12189</v>
      </c>
      <c r="K99" s="137"/>
      <c r="L99" s="137">
        <v>46396</v>
      </c>
      <c r="M99" s="137"/>
      <c r="N99" s="174" t="s">
        <v>158</v>
      </c>
      <c r="O99" s="175"/>
      <c r="P99" s="176" t="s">
        <v>159</v>
      </c>
      <c r="Q99" s="177"/>
      <c r="R99" s="138"/>
      <c r="S99" s="137">
        <v>24269</v>
      </c>
      <c r="T99" s="137"/>
      <c r="U99" s="137">
        <v>14895</v>
      </c>
      <c r="V99" s="137"/>
      <c r="W99" s="137">
        <v>4555</v>
      </c>
      <c r="X99" s="137"/>
      <c r="Y99" s="137">
        <v>19846</v>
      </c>
      <c r="Z99" s="137"/>
      <c r="AA99" s="137">
        <v>15</v>
      </c>
      <c r="AB99" s="137"/>
      <c r="AC99" s="137">
        <f t="shared" si="1"/>
        <v>63580</v>
      </c>
    </row>
    <row r="100" spans="2:29" s="51" customFormat="1" ht="12" customHeight="1">
      <c r="B100" s="137">
        <f>D100+F100+H100+J100+L100</f>
        <v>4185</v>
      </c>
      <c r="C100" s="137"/>
      <c r="D100" s="137">
        <v>0</v>
      </c>
      <c r="E100" s="137"/>
      <c r="F100" s="137">
        <v>0</v>
      </c>
      <c r="G100" s="137"/>
      <c r="H100" s="137">
        <v>0</v>
      </c>
      <c r="I100" s="137"/>
      <c r="J100" s="137">
        <v>191</v>
      </c>
      <c r="K100" s="137"/>
      <c r="L100" s="137">
        <v>3994</v>
      </c>
      <c r="M100" s="137"/>
      <c r="N100" s="174" t="s">
        <v>160</v>
      </c>
      <c r="O100" s="176"/>
      <c r="P100" s="176" t="s">
        <v>161</v>
      </c>
      <c r="Q100" s="177"/>
      <c r="R100" s="138"/>
      <c r="S100" s="137">
        <v>4544</v>
      </c>
      <c r="T100" s="137"/>
      <c r="U100" s="137">
        <v>1114</v>
      </c>
      <c r="V100" s="137"/>
      <c r="W100" s="137">
        <v>0</v>
      </c>
      <c r="X100" s="137"/>
      <c r="Y100" s="137">
        <v>0</v>
      </c>
      <c r="Z100" s="137"/>
      <c r="AA100" s="137">
        <v>0</v>
      </c>
      <c r="AB100" s="137"/>
      <c r="AC100" s="137">
        <f t="shared" si="1"/>
        <v>5658</v>
      </c>
    </row>
    <row r="101" spans="2:29" s="51" customFormat="1" ht="12" customHeight="1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79"/>
      <c r="O101" s="180"/>
      <c r="P101" s="180" t="s">
        <v>162</v>
      </c>
      <c r="Q101" s="177"/>
      <c r="R101" s="138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</row>
    <row r="102" spans="2:29" s="51" customFormat="1" ht="12" customHeight="1">
      <c r="B102" s="137">
        <f>D102+F102+H102+J102+L102</f>
        <v>10493</v>
      </c>
      <c r="C102" s="137"/>
      <c r="D102" s="137">
        <v>0</v>
      </c>
      <c r="E102" s="137"/>
      <c r="F102" s="137">
        <v>0</v>
      </c>
      <c r="G102" s="137"/>
      <c r="H102" s="137">
        <v>0</v>
      </c>
      <c r="I102" s="137"/>
      <c r="J102" s="137">
        <v>10493</v>
      </c>
      <c r="K102" s="137"/>
      <c r="L102" s="137">
        <v>0</v>
      </c>
      <c r="M102" s="137"/>
      <c r="N102" s="174" t="s">
        <v>163</v>
      </c>
      <c r="O102" s="176"/>
      <c r="P102" s="176" t="s">
        <v>164</v>
      </c>
      <c r="Q102" s="177"/>
      <c r="R102" s="138"/>
      <c r="S102" s="137">
        <v>505</v>
      </c>
      <c r="T102" s="137"/>
      <c r="U102" s="137">
        <v>0</v>
      </c>
      <c r="V102" s="137"/>
      <c r="W102" s="137">
        <v>0</v>
      </c>
      <c r="X102" s="137"/>
      <c r="Y102" s="137">
        <v>10022</v>
      </c>
      <c r="Z102" s="137"/>
      <c r="AA102" s="137">
        <v>0</v>
      </c>
      <c r="AB102" s="137"/>
      <c r="AC102" s="137">
        <f>S102+U102+W102+Y102+AA102</f>
        <v>10527</v>
      </c>
    </row>
    <row r="103" spans="2:29" s="51" customFormat="1" ht="12" customHeight="1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79"/>
      <c r="O103" s="180"/>
      <c r="P103" s="180" t="s">
        <v>165</v>
      </c>
      <c r="Q103" s="177"/>
      <c r="R103" s="138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</row>
    <row r="104" spans="2:29" s="51" customFormat="1" ht="12" customHeight="1">
      <c r="B104" s="137">
        <f>D104+F104+H104+J104+L104</f>
        <v>1080</v>
      </c>
      <c r="C104" s="137"/>
      <c r="D104" s="137">
        <v>0</v>
      </c>
      <c r="E104" s="137"/>
      <c r="F104" s="137">
        <v>757</v>
      </c>
      <c r="G104" s="137"/>
      <c r="H104" s="137">
        <v>10</v>
      </c>
      <c r="I104" s="137"/>
      <c r="J104" s="137">
        <v>0</v>
      </c>
      <c r="K104" s="137"/>
      <c r="L104" s="137">
        <v>313</v>
      </c>
      <c r="M104" s="137"/>
      <c r="N104" s="174" t="s">
        <v>166</v>
      </c>
      <c r="O104" s="176"/>
      <c r="P104" s="176" t="s">
        <v>167</v>
      </c>
      <c r="Q104" s="177"/>
      <c r="R104" s="138"/>
      <c r="S104" s="137">
        <v>6</v>
      </c>
      <c r="T104" s="137"/>
      <c r="U104" s="137">
        <v>0</v>
      </c>
      <c r="V104" s="137"/>
      <c r="W104" s="137">
        <v>326</v>
      </c>
      <c r="X104" s="137"/>
      <c r="Y104" s="137">
        <v>748</v>
      </c>
      <c r="Z104" s="137"/>
      <c r="AA104" s="137">
        <v>0</v>
      </c>
      <c r="AB104" s="137"/>
      <c r="AC104" s="137">
        <f>S104+U104+W104+Y104+AA104</f>
        <v>1080</v>
      </c>
    </row>
    <row r="105" spans="2:29" s="55" customFormat="1" ht="12" customHeight="1">
      <c r="B105" s="152">
        <f>D105+F105+H105+J105+L105</f>
        <v>1041900</v>
      </c>
      <c r="C105" s="152"/>
      <c r="D105" s="152">
        <f>AA80+AA84+AA90+AA94+AA97-D97</f>
        <v>891</v>
      </c>
      <c r="E105" s="152"/>
      <c r="F105" s="152">
        <f>Y80+Y81+Y84+Y90+Y94+Y97-F97</f>
        <v>743102</v>
      </c>
      <c r="G105" s="152"/>
      <c r="H105" s="152">
        <f>W80+W84+W90+W94+W97-H97</f>
        <v>98572</v>
      </c>
      <c r="I105" s="152"/>
      <c r="J105" s="152">
        <f>U80+U84+U90+U94+U97-J97</f>
        <v>30748</v>
      </c>
      <c r="K105" s="152"/>
      <c r="L105" s="152">
        <f>S80+S84+S90+S94+S97-L97</f>
        <v>168587</v>
      </c>
      <c r="M105" s="152"/>
      <c r="N105" s="181" t="s">
        <v>257</v>
      </c>
      <c r="O105" s="181" t="s">
        <v>168</v>
      </c>
      <c r="P105" s="182"/>
      <c r="Q105" s="183"/>
      <c r="R105" s="153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</row>
    <row r="106" spans="2:29" s="55" customFormat="1" ht="12" customHeight="1"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84"/>
      <c r="O106" s="184" t="s">
        <v>169</v>
      </c>
      <c r="P106" s="185"/>
      <c r="Q106" s="183"/>
      <c r="R106" s="153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</row>
    <row r="107" spans="2:29" s="56" customFormat="1" ht="12" customHeight="1">
      <c r="B107" s="158">
        <f>D107+F107+H107+J107+L107</f>
        <v>867168</v>
      </c>
      <c r="C107" s="158"/>
      <c r="D107" s="158">
        <f>AA82+AA84+AA90+AA94+AA97-D97</f>
        <v>308</v>
      </c>
      <c r="E107" s="158"/>
      <c r="F107" s="158">
        <f>Y82+Y83+Y84+Y90+Y94+Y97-F97</f>
        <v>697843</v>
      </c>
      <c r="G107" s="158"/>
      <c r="H107" s="158">
        <f>W82+W84+W90+W94+W97-H97</f>
        <v>77588</v>
      </c>
      <c r="I107" s="158"/>
      <c r="J107" s="158">
        <f>U82+U84+U90+U94+U97-J97</f>
        <v>24708</v>
      </c>
      <c r="K107" s="158"/>
      <c r="L107" s="158">
        <f>S82+S84+S90+S94+S97-L97</f>
        <v>66721</v>
      </c>
      <c r="M107" s="158"/>
      <c r="N107" s="186" t="s">
        <v>258</v>
      </c>
      <c r="O107" s="186" t="s">
        <v>170</v>
      </c>
      <c r="P107" s="187"/>
      <c r="Q107" s="188"/>
      <c r="R107" s="159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2:60" s="46" customFormat="1" ht="12" customHeight="1" thickBot="1">
      <c r="B108" s="83"/>
      <c r="C108" s="84"/>
      <c r="D108" s="83"/>
      <c r="E108" s="84"/>
      <c r="F108" s="83"/>
      <c r="G108" s="84"/>
      <c r="H108" s="83"/>
      <c r="I108" s="84"/>
      <c r="J108" s="83"/>
      <c r="K108" s="84"/>
      <c r="L108" s="83"/>
      <c r="M108" s="84"/>
      <c r="N108" s="85"/>
      <c r="O108" s="85" t="s">
        <v>171</v>
      </c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2:29" s="47" customFormat="1" ht="21" customHeight="1">
      <c r="B109" s="86" t="s">
        <v>48</v>
      </c>
      <c r="C109" s="86"/>
      <c r="D109" s="87"/>
      <c r="E109" s="88"/>
      <c r="F109" s="88"/>
      <c r="G109" s="88"/>
      <c r="H109" s="88"/>
      <c r="I109" s="88"/>
      <c r="J109" s="88"/>
      <c r="K109" s="88"/>
      <c r="L109" s="89"/>
      <c r="M109" s="88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</row>
    <row r="110" spans="2:29" s="47" customFormat="1" ht="3.75" customHeight="1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  <c r="O110" s="92"/>
      <c r="P110" s="93"/>
      <c r="Q110" s="93"/>
      <c r="R110" s="94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</row>
    <row r="111" spans="2:29" s="47" customFormat="1" ht="12.75">
      <c r="B111" s="95" t="s">
        <v>7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8" t="s">
        <v>6</v>
      </c>
      <c r="O111" s="99"/>
      <c r="P111" s="100" t="s">
        <v>96</v>
      </c>
      <c r="Q111" s="100"/>
      <c r="R111" s="101"/>
      <c r="S111" s="95" t="s">
        <v>35</v>
      </c>
      <c r="T111" s="96"/>
      <c r="U111" s="96"/>
      <c r="V111" s="96"/>
      <c r="W111" s="96"/>
      <c r="X111" s="96"/>
      <c r="Y111" s="96"/>
      <c r="Z111" s="96"/>
      <c r="AA111" s="96"/>
      <c r="AB111" s="96"/>
      <c r="AC111" s="95"/>
    </row>
    <row r="112" spans="2:29" s="47" customFormat="1" ht="2.25" customHeight="1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6"/>
      <c r="O112" s="97"/>
      <c r="P112" s="96"/>
      <c r="Q112" s="96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2:29" s="47" customFormat="1" ht="12.75">
      <c r="B113" s="102" t="s">
        <v>8</v>
      </c>
      <c r="C113" s="103"/>
      <c r="D113" s="104" t="s">
        <v>9</v>
      </c>
      <c r="E113" s="103"/>
      <c r="F113" s="104" t="s">
        <v>10</v>
      </c>
      <c r="G113" s="103"/>
      <c r="H113" s="104" t="s">
        <v>11</v>
      </c>
      <c r="I113" s="105"/>
      <c r="J113" s="104" t="s">
        <v>12</v>
      </c>
      <c r="K113" s="105"/>
      <c r="L113" s="104" t="s">
        <v>13</v>
      </c>
      <c r="M113" s="105"/>
      <c r="N113" s="102"/>
      <c r="O113" s="106"/>
      <c r="P113" s="102" t="s">
        <v>97</v>
      </c>
      <c r="Q113" s="102"/>
      <c r="R113" s="101"/>
      <c r="S113" s="104" t="s">
        <v>13</v>
      </c>
      <c r="T113" s="103"/>
      <c r="U113" s="104" t="s">
        <v>12</v>
      </c>
      <c r="V113" s="103"/>
      <c r="W113" s="104" t="s">
        <v>11</v>
      </c>
      <c r="X113" s="103"/>
      <c r="Y113" s="104" t="s">
        <v>10</v>
      </c>
      <c r="Z113" s="105"/>
      <c r="AA113" s="104" t="s">
        <v>9</v>
      </c>
      <c r="AB113" s="105"/>
      <c r="AC113" s="102" t="s">
        <v>8</v>
      </c>
    </row>
    <row r="114" spans="2:29" s="47" customFormat="1" ht="2.25" customHeight="1">
      <c r="B114" s="106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2"/>
      <c r="O114" s="106"/>
      <c r="P114" s="102"/>
      <c r="Q114" s="102"/>
      <c r="R114" s="65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6"/>
    </row>
    <row r="115" spans="2:29" s="47" customFormat="1" ht="12.75">
      <c r="B115" s="107" t="s">
        <v>14</v>
      </c>
      <c r="C115" s="103"/>
      <c r="D115" s="108" t="s">
        <v>15</v>
      </c>
      <c r="E115" s="109"/>
      <c r="F115" s="108" t="s">
        <v>16</v>
      </c>
      <c r="G115" s="103"/>
      <c r="H115" s="110" t="s">
        <v>17</v>
      </c>
      <c r="I115" s="111"/>
      <c r="J115" s="104" t="s">
        <v>18</v>
      </c>
      <c r="K115" s="111"/>
      <c r="L115" s="104" t="s">
        <v>19</v>
      </c>
      <c r="M115" s="111"/>
      <c r="N115" s="102"/>
      <c r="O115" s="106"/>
      <c r="P115" s="102"/>
      <c r="Q115" s="102"/>
      <c r="R115" s="65"/>
      <c r="S115" s="104" t="s">
        <v>19</v>
      </c>
      <c r="T115" s="103"/>
      <c r="U115" s="104" t="s">
        <v>18</v>
      </c>
      <c r="V115" s="109"/>
      <c r="W115" s="110" t="s">
        <v>17</v>
      </c>
      <c r="X115" s="103"/>
      <c r="Y115" s="108" t="s">
        <v>16</v>
      </c>
      <c r="Z115" s="105"/>
      <c r="AA115" s="108" t="s">
        <v>15</v>
      </c>
      <c r="AB115" s="105"/>
      <c r="AC115" s="107" t="s">
        <v>14</v>
      </c>
    </row>
    <row r="116" spans="2:29" s="47" customFormat="1" ht="12.75">
      <c r="B116" s="112" t="s">
        <v>20</v>
      </c>
      <c r="C116" s="109"/>
      <c r="D116" s="108"/>
      <c r="E116" s="109"/>
      <c r="F116" s="108"/>
      <c r="G116" s="109"/>
      <c r="H116" s="108" t="s">
        <v>21</v>
      </c>
      <c r="I116" s="111"/>
      <c r="J116" s="108" t="s">
        <v>22</v>
      </c>
      <c r="K116" s="111"/>
      <c r="L116" s="108" t="s">
        <v>23</v>
      </c>
      <c r="M116" s="111"/>
      <c r="N116" s="100"/>
      <c r="O116" s="113"/>
      <c r="P116" s="100"/>
      <c r="Q116" s="100"/>
      <c r="R116" s="114"/>
      <c r="S116" s="108" t="s">
        <v>23</v>
      </c>
      <c r="T116" s="109"/>
      <c r="U116" s="108" t="s">
        <v>22</v>
      </c>
      <c r="V116" s="109"/>
      <c r="W116" s="108" t="s">
        <v>21</v>
      </c>
      <c r="X116" s="109"/>
      <c r="Y116" s="108"/>
      <c r="Z116" s="111"/>
      <c r="AA116" s="108"/>
      <c r="AB116" s="111"/>
      <c r="AC116" s="112" t="s">
        <v>20</v>
      </c>
    </row>
    <row r="117" spans="2:29" s="47" customFormat="1" ht="12.75">
      <c r="B117" s="112"/>
      <c r="C117" s="109"/>
      <c r="D117" s="108"/>
      <c r="E117" s="109"/>
      <c r="F117" s="108"/>
      <c r="G117" s="109"/>
      <c r="H117" s="108" t="s">
        <v>24</v>
      </c>
      <c r="I117" s="111"/>
      <c r="J117" s="108"/>
      <c r="K117" s="111"/>
      <c r="L117" s="108" t="s">
        <v>25</v>
      </c>
      <c r="M117" s="111"/>
      <c r="N117" s="100"/>
      <c r="O117" s="113"/>
      <c r="P117" s="100"/>
      <c r="Q117" s="100"/>
      <c r="R117" s="114"/>
      <c r="S117" s="108" t="s">
        <v>25</v>
      </c>
      <c r="T117" s="109"/>
      <c r="U117" s="108"/>
      <c r="V117" s="109"/>
      <c r="W117" s="108" t="s">
        <v>24</v>
      </c>
      <c r="X117" s="109"/>
      <c r="Y117" s="108"/>
      <c r="Z117" s="111"/>
      <c r="AA117" s="108"/>
      <c r="AB117" s="111"/>
      <c r="AC117" s="112"/>
    </row>
    <row r="118" spans="2:29" s="47" customFormat="1" ht="2.25" customHeight="1">
      <c r="B118" s="115"/>
      <c r="C118" s="116"/>
      <c r="D118" s="117"/>
      <c r="E118" s="116"/>
      <c r="F118" s="117"/>
      <c r="G118" s="116"/>
      <c r="H118" s="117"/>
      <c r="I118" s="116"/>
      <c r="J118" s="117"/>
      <c r="K118" s="116"/>
      <c r="L118" s="117"/>
      <c r="M118" s="116"/>
      <c r="N118" s="118"/>
      <c r="O118" s="118"/>
      <c r="P118" s="118"/>
      <c r="Q118" s="118"/>
      <c r="R118" s="118"/>
      <c r="S118" s="115"/>
      <c r="T118" s="116"/>
      <c r="U118" s="117"/>
      <c r="V118" s="116"/>
      <c r="W118" s="117"/>
      <c r="X118" s="116"/>
      <c r="Y118" s="117"/>
      <c r="Z118" s="116"/>
      <c r="AA118" s="117"/>
      <c r="AB118" s="116"/>
      <c r="AC118" s="117"/>
    </row>
    <row r="119" spans="2:29" s="1" customFormat="1" ht="12" customHeight="1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72" t="s">
        <v>172</v>
      </c>
      <c r="O119" s="172" t="s">
        <v>173</v>
      </c>
      <c r="P119" s="164"/>
      <c r="Q119" s="166"/>
      <c r="R119" s="143"/>
      <c r="S119" s="142">
        <f>L105</f>
        <v>168587</v>
      </c>
      <c r="T119" s="142"/>
      <c r="U119" s="142">
        <f>J105</f>
        <v>30748</v>
      </c>
      <c r="V119" s="142"/>
      <c r="W119" s="142">
        <f>H105</f>
        <v>98572</v>
      </c>
      <c r="X119" s="142"/>
      <c r="Y119" s="142">
        <f>F105</f>
        <v>743102</v>
      </c>
      <c r="Z119" s="142"/>
      <c r="AA119" s="142">
        <f>D105</f>
        <v>891</v>
      </c>
      <c r="AB119" s="142"/>
      <c r="AC119" s="142">
        <f>S119+U119+W119+Y119+AA119</f>
        <v>1041900</v>
      </c>
    </row>
    <row r="120" spans="2:29" s="37" customFormat="1" ht="12" customHeight="1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72" t="s">
        <v>174</v>
      </c>
      <c r="O120" s="172" t="s">
        <v>175</v>
      </c>
      <c r="P120" s="164"/>
      <c r="Q120" s="166"/>
      <c r="R120" s="143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</row>
    <row r="121" spans="2:29" s="37" customFormat="1" ht="12" customHeight="1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89" t="s">
        <v>176</v>
      </c>
      <c r="O121" s="189" t="s">
        <v>177</v>
      </c>
      <c r="P121" s="168"/>
      <c r="Q121" s="166"/>
      <c r="R121" s="143"/>
      <c r="S121" s="170">
        <f>L107</f>
        <v>66721</v>
      </c>
      <c r="T121" s="170"/>
      <c r="U121" s="170">
        <f>J107</f>
        <v>24708</v>
      </c>
      <c r="V121" s="170"/>
      <c r="W121" s="170">
        <f>H107</f>
        <v>77588</v>
      </c>
      <c r="X121" s="170"/>
      <c r="Y121" s="170">
        <f>F107</f>
        <v>697843</v>
      </c>
      <c r="Z121" s="170"/>
      <c r="AA121" s="170">
        <f>D107</f>
        <v>308</v>
      </c>
      <c r="AB121" s="170"/>
      <c r="AC121" s="170">
        <f>S121+U121+W121+Y121+AA121</f>
        <v>867168</v>
      </c>
    </row>
    <row r="122" spans="2:29" s="48" customFormat="1" ht="12" customHeight="1">
      <c r="B122" s="129"/>
      <c r="C122" s="128"/>
      <c r="D122" s="129"/>
      <c r="E122" s="123"/>
      <c r="F122" s="129"/>
      <c r="G122" s="123"/>
      <c r="H122" s="129"/>
      <c r="I122" s="123"/>
      <c r="J122" s="129"/>
      <c r="K122" s="123"/>
      <c r="L122" s="129"/>
      <c r="M122" s="123"/>
      <c r="N122" s="130" t="s">
        <v>178</v>
      </c>
      <c r="O122" s="130" t="s">
        <v>179</v>
      </c>
      <c r="P122" s="171"/>
      <c r="Q122" s="129"/>
      <c r="R122" s="128"/>
      <c r="S122" s="129"/>
      <c r="T122" s="128"/>
      <c r="U122" s="129"/>
      <c r="V122" s="128"/>
      <c r="W122" s="129"/>
      <c r="X122" s="128"/>
      <c r="Y122" s="129"/>
      <c r="Z122" s="128"/>
      <c r="AA122" s="129"/>
      <c r="AB122" s="128"/>
      <c r="AC122" s="129"/>
    </row>
    <row r="123" spans="2:29" s="38" customFormat="1" ht="12" customHeight="1">
      <c r="B123" s="142">
        <f>D123+F123+H123+J123+L123</f>
        <v>101372</v>
      </c>
      <c r="C123" s="142"/>
      <c r="D123" s="142">
        <v>0</v>
      </c>
      <c r="E123" s="142"/>
      <c r="F123" s="142">
        <v>81327</v>
      </c>
      <c r="G123" s="142"/>
      <c r="H123" s="142">
        <v>0</v>
      </c>
      <c r="I123" s="142"/>
      <c r="J123" s="142">
        <v>3433</v>
      </c>
      <c r="K123" s="142"/>
      <c r="L123" s="142">
        <v>16612</v>
      </c>
      <c r="M123" s="142"/>
      <c r="N123" s="132" t="s">
        <v>57</v>
      </c>
      <c r="O123" s="132" t="s">
        <v>180</v>
      </c>
      <c r="P123" s="132"/>
      <c r="Q123" s="166"/>
      <c r="R123" s="143"/>
      <c r="S123" s="142">
        <v>0</v>
      </c>
      <c r="T123" s="142"/>
      <c r="U123" s="142">
        <v>0</v>
      </c>
      <c r="V123" s="142"/>
      <c r="W123" s="142">
        <v>101626</v>
      </c>
      <c r="X123" s="142"/>
      <c r="Y123" s="142">
        <v>0</v>
      </c>
      <c r="Z123" s="142"/>
      <c r="AA123" s="142">
        <v>0</v>
      </c>
      <c r="AB123" s="142"/>
      <c r="AC123" s="142">
        <f>S123+U123+W123+Y123+AA123</f>
        <v>101626</v>
      </c>
    </row>
    <row r="124" spans="2:29" s="38" customFormat="1" ht="12" customHeight="1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32"/>
      <c r="O124" s="178" t="s">
        <v>181</v>
      </c>
      <c r="P124" s="178"/>
      <c r="Q124" s="166"/>
      <c r="R124" s="143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</row>
    <row r="125" spans="2:29" s="39" customFormat="1" ht="12" customHeight="1">
      <c r="B125" s="142">
        <f>D125+F125+H125+J125+L125</f>
        <v>156429</v>
      </c>
      <c r="C125" s="142"/>
      <c r="D125" s="142">
        <f>D126+D127</f>
        <v>0</v>
      </c>
      <c r="E125" s="142"/>
      <c r="F125" s="142">
        <f>F126+F127</f>
        <v>156429</v>
      </c>
      <c r="G125" s="142"/>
      <c r="H125" s="142">
        <f>H126+H127</f>
        <v>0</v>
      </c>
      <c r="I125" s="142"/>
      <c r="J125" s="142">
        <f>J126+J127</f>
        <v>0</v>
      </c>
      <c r="K125" s="142"/>
      <c r="L125" s="142">
        <f>L126+L127</f>
        <v>0</v>
      </c>
      <c r="M125" s="142"/>
      <c r="N125" s="132" t="s">
        <v>58</v>
      </c>
      <c r="O125" s="132" t="s">
        <v>59</v>
      </c>
      <c r="P125" s="132"/>
      <c r="Q125" s="166"/>
      <c r="R125" s="143"/>
      <c r="S125" s="142">
        <f>S126+S127</f>
        <v>8883</v>
      </c>
      <c r="T125" s="142"/>
      <c r="U125" s="142">
        <f>U126+U127</f>
        <v>7668</v>
      </c>
      <c r="V125" s="142"/>
      <c r="W125" s="142">
        <f>W126+W127</f>
        <v>140035</v>
      </c>
      <c r="X125" s="142"/>
      <c r="Y125" s="142">
        <f>Y126+Y127</f>
        <v>411</v>
      </c>
      <c r="Z125" s="142"/>
      <c r="AA125" s="142">
        <f>AA126+AA127</f>
        <v>36</v>
      </c>
      <c r="AB125" s="142"/>
      <c r="AC125" s="142">
        <f>S125+U125+W125+Y125+AA125</f>
        <v>157033</v>
      </c>
    </row>
    <row r="126" spans="2:29" s="53" customFormat="1" ht="12" customHeight="1">
      <c r="B126" s="137">
        <f>D126+F126+H126+J126+L126</f>
        <v>134832</v>
      </c>
      <c r="C126" s="137"/>
      <c r="D126" s="137">
        <v>0</v>
      </c>
      <c r="E126" s="137"/>
      <c r="F126" s="137">
        <v>134832</v>
      </c>
      <c r="G126" s="137"/>
      <c r="H126" s="137">
        <v>0</v>
      </c>
      <c r="I126" s="137"/>
      <c r="J126" s="137">
        <v>0</v>
      </c>
      <c r="K126" s="137"/>
      <c r="L126" s="137">
        <v>0</v>
      </c>
      <c r="M126" s="137"/>
      <c r="N126" s="176" t="s">
        <v>182</v>
      </c>
      <c r="O126" s="176"/>
      <c r="P126" s="176" t="s">
        <v>183</v>
      </c>
      <c r="Q126" s="177"/>
      <c r="R126" s="138"/>
      <c r="S126" s="137">
        <v>0</v>
      </c>
      <c r="T126" s="137"/>
      <c r="U126" s="137">
        <v>6406</v>
      </c>
      <c r="V126" s="137"/>
      <c r="W126" s="137">
        <v>129030</v>
      </c>
      <c r="X126" s="137"/>
      <c r="Y126" s="137">
        <v>0</v>
      </c>
      <c r="Z126" s="137"/>
      <c r="AA126" s="137">
        <v>0</v>
      </c>
      <c r="AB126" s="137"/>
      <c r="AC126" s="137">
        <f>S126+U126+W126+Y126+AA126</f>
        <v>135436</v>
      </c>
    </row>
    <row r="127" spans="2:29" s="51" customFormat="1" ht="12" customHeight="1">
      <c r="B127" s="140">
        <f>D127+F127+H127+J127+L127</f>
        <v>21597</v>
      </c>
      <c r="C127" s="70"/>
      <c r="D127" s="140">
        <v>0</v>
      </c>
      <c r="E127" s="68"/>
      <c r="F127" s="140">
        <v>21597</v>
      </c>
      <c r="G127" s="68"/>
      <c r="H127" s="140">
        <v>0</v>
      </c>
      <c r="I127" s="68"/>
      <c r="J127" s="140">
        <v>0</v>
      </c>
      <c r="K127" s="68"/>
      <c r="L127" s="140">
        <v>0</v>
      </c>
      <c r="M127" s="68"/>
      <c r="N127" s="141" t="s">
        <v>184</v>
      </c>
      <c r="O127" s="141"/>
      <c r="P127" s="141" t="s">
        <v>185</v>
      </c>
      <c r="Q127" s="140"/>
      <c r="R127" s="70"/>
      <c r="S127" s="140">
        <v>8883</v>
      </c>
      <c r="T127" s="70"/>
      <c r="U127" s="140">
        <v>1262</v>
      </c>
      <c r="V127" s="70"/>
      <c r="W127" s="140">
        <v>11005</v>
      </c>
      <c r="X127" s="70"/>
      <c r="Y127" s="140">
        <v>411</v>
      </c>
      <c r="Z127" s="70"/>
      <c r="AA127" s="140">
        <v>36</v>
      </c>
      <c r="AB127" s="70"/>
      <c r="AC127" s="140">
        <f>S127+U127+W127+Y127+AA127</f>
        <v>21597</v>
      </c>
    </row>
    <row r="128" spans="2:29" s="47" customFormat="1" ht="12" customHeight="1">
      <c r="B128" s="142">
        <f>D128+F128+H128+J128+L128</f>
        <v>180682</v>
      </c>
      <c r="C128" s="142"/>
      <c r="D128" s="142">
        <f>D130+D132+D134+D136</f>
        <v>47</v>
      </c>
      <c r="E128" s="142"/>
      <c r="F128" s="142">
        <f>F130+F132+F134+F136</f>
        <v>411</v>
      </c>
      <c r="G128" s="142"/>
      <c r="H128" s="142">
        <f>H130+H132+H134+H136</f>
        <v>163809</v>
      </c>
      <c r="I128" s="142"/>
      <c r="J128" s="142">
        <f>J130+J132+J134+J136</f>
        <v>7532</v>
      </c>
      <c r="K128" s="142"/>
      <c r="L128" s="142">
        <f>L130+L132+L134+L136</f>
        <v>8883</v>
      </c>
      <c r="M128" s="142"/>
      <c r="N128" s="132" t="s">
        <v>60</v>
      </c>
      <c r="O128" s="132" t="s">
        <v>186</v>
      </c>
      <c r="P128" s="132"/>
      <c r="Q128" s="166"/>
      <c r="R128" s="143"/>
      <c r="S128" s="142">
        <f>S130+S132+S134+S136</f>
        <v>0</v>
      </c>
      <c r="T128" s="142"/>
      <c r="U128" s="142">
        <f>U130+U132+U134+U136</f>
        <v>0</v>
      </c>
      <c r="V128" s="142"/>
      <c r="W128" s="142">
        <f>W130+W132+W134+W136</f>
        <v>0</v>
      </c>
      <c r="X128" s="142"/>
      <c r="Y128" s="142">
        <f>Y130+Y132+Y134+Y136</f>
        <v>180755</v>
      </c>
      <c r="Z128" s="142"/>
      <c r="AA128" s="142">
        <f>AA130+AA132+AA134+AA136</f>
        <v>0</v>
      </c>
      <c r="AB128" s="142"/>
      <c r="AC128" s="142">
        <f>S128+U128+W128+Y128+AA128</f>
        <v>180755</v>
      </c>
    </row>
    <row r="129" spans="2:29" s="47" customFormat="1" ht="12" customHeight="1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78"/>
      <c r="O129" s="178" t="s">
        <v>187</v>
      </c>
      <c r="P129" s="178"/>
      <c r="Q129" s="166"/>
      <c r="R129" s="143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</row>
    <row r="130" spans="2:29" s="51" customFormat="1" ht="12" customHeight="1">
      <c r="B130" s="137">
        <f>D130+F130+H130+J130+L130</f>
        <v>141485</v>
      </c>
      <c r="C130" s="137"/>
      <c r="D130" s="137">
        <v>0</v>
      </c>
      <c r="E130" s="137"/>
      <c r="F130" s="137">
        <v>0</v>
      </c>
      <c r="G130" s="137"/>
      <c r="H130" s="137">
        <v>141485</v>
      </c>
      <c r="I130" s="137"/>
      <c r="J130" s="137">
        <v>0</v>
      </c>
      <c r="K130" s="137"/>
      <c r="L130" s="137">
        <v>0</v>
      </c>
      <c r="M130" s="137"/>
      <c r="N130" s="176" t="s">
        <v>188</v>
      </c>
      <c r="O130" s="175"/>
      <c r="P130" s="176" t="s">
        <v>189</v>
      </c>
      <c r="Q130" s="177"/>
      <c r="R130" s="138"/>
      <c r="S130" s="137">
        <v>0</v>
      </c>
      <c r="T130" s="137"/>
      <c r="U130" s="137">
        <v>0</v>
      </c>
      <c r="V130" s="137"/>
      <c r="W130" s="137">
        <v>0</v>
      </c>
      <c r="X130" s="137"/>
      <c r="Y130" s="137">
        <v>141558</v>
      </c>
      <c r="Z130" s="137"/>
      <c r="AA130" s="137">
        <v>0</v>
      </c>
      <c r="AB130" s="137"/>
      <c r="AC130" s="137">
        <f>S130+U130+W130+Y130+AA130</f>
        <v>141558</v>
      </c>
    </row>
    <row r="131" spans="2:29" s="51" customFormat="1" ht="12" customHeight="1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80"/>
      <c r="O131" s="207"/>
      <c r="P131" s="180" t="s">
        <v>190</v>
      </c>
      <c r="Q131" s="177"/>
      <c r="R131" s="138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</row>
    <row r="132" spans="2:29" s="51" customFormat="1" ht="12" customHeight="1">
      <c r="B132" s="137">
        <f>D132+F132+H132+J132+L132</f>
        <v>6270</v>
      </c>
      <c r="C132" s="137"/>
      <c r="D132" s="137">
        <v>0</v>
      </c>
      <c r="E132" s="137"/>
      <c r="F132" s="137">
        <v>0</v>
      </c>
      <c r="G132" s="137"/>
      <c r="H132" s="137">
        <v>0</v>
      </c>
      <c r="I132" s="137"/>
      <c r="J132" s="137">
        <v>6270</v>
      </c>
      <c r="K132" s="137"/>
      <c r="L132" s="137">
        <v>0</v>
      </c>
      <c r="M132" s="137"/>
      <c r="N132" s="176" t="s">
        <v>191</v>
      </c>
      <c r="O132" s="175"/>
      <c r="P132" s="176" t="s">
        <v>192</v>
      </c>
      <c r="Q132" s="177"/>
      <c r="R132" s="138"/>
      <c r="S132" s="137">
        <v>0</v>
      </c>
      <c r="T132" s="137"/>
      <c r="U132" s="137">
        <v>0</v>
      </c>
      <c r="V132" s="137"/>
      <c r="W132" s="137">
        <v>0</v>
      </c>
      <c r="X132" s="137"/>
      <c r="Y132" s="137">
        <v>6270</v>
      </c>
      <c r="Z132" s="137"/>
      <c r="AA132" s="137">
        <v>0</v>
      </c>
      <c r="AB132" s="137"/>
      <c r="AC132" s="137">
        <f>S132+U132+W132+Y132+AA132</f>
        <v>6270</v>
      </c>
    </row>
    <row r="133" spans="2:60" s="42" customFormat="1" ht="12" customHeight="1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80"/>
      <c r="O133" s="207"/>
      <c r="P133" s="180" t="s">
        <v>193</v>
      </c>
      <c r="Q133" s="177"/>
      <c r="R133" s="138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</row>
    <row r="134" spans="2:29" s="51" customFormat="1" ht="12" customHeight="1">
      <c r="B134" s="137">
        <f>D134+F134+H134+J134+L134</f>
        <v>22665</v>
      </c>
      <c r="C134" s="137"/>
      <c r="D134" s="137">
        <v>36</v>
      </c>
      <c r="E134" s="137"/>
      <c r="F134" s="137">
        <v>411</v>
      </c>
      <c r="G134" s="137"/>
      <c r="H134" s="137">
        <v>12073</v>
      </c>
      <c r="I134" s="137"/>
      <c r="J134" s="137">
        <v>1262</v>
      </c>
      <c r="K134" s="137"/>
      <c r="L134" s="137">
        <v>8883</v>
      </c>
      <c r="M134" s="137"/>
      <c r="N134" s="176" t="s">
        <v>194</v>
      </c>
      <c r="O134" s="176"/>
      <c r="P134" s="176" t="s">
        <v>195</v>
      </c>
      <c r="Q134" s="177"/>
      <c r="R134" s="138"/>
      <c r="S134" s="137">
        <v>0</v>
      </c>
      <c r="T134" s="137"/>
      <c r="U134" s="137">
        <v>0</v>
      </c>
      <c r="V134" s="137"/>
      <c r="W134" s="137">
        <v>0</v>
      </c>
      <c r="X134" s="137"/>
      <c r="Y134" s="137">
        <v>22665</v>
      </c>
      <c r="Z134" s="137"/>
      <c r="AA134" s="137">
        <v>0</v>
      </c>
      <c r="AB134" s="137"/>
      <c r="AC134" s="137">
        <f>S134+U134+W134+Y134+AA134</f>
        <v>22665</v>
      </c>
    </row>
    <row r="135" spans="2:29" s="51" customFormat="1" ht="12" customHeight="1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76"/>
      <c r="O135" s="176"/>
      <c r="P135" s="180" t="s">
        <v>151</v>
      </c>
      <c r="Q135" s="177"/>
      <c r="R135" s="138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</row>
    <row r="136" spans="2:29" s="51" customFormat="1" ht="12" customHeight="1">
      <c r="B136" s="137">
        <f>D136+F136+H136+J136+L136</f>
        <v>10262</v>
      </c>
      <c r="C136" s="137"/>
      <c r="D136" s="137">
        <v>11</v>
      </c>
      <c r="E136" s="137"/>
      <c r="F136" s="137">
        <v>0</v>
      </c>
      <c r="G136" s="137"/>
      <c r="H136" s="137">
        <v>10251</v>
      </c>
      <c r="I136" s="137"/>
      <c r="J136" s="137">
        <v>0</v>
      </c>
      <c r="K136" s="137"/>
      <c r="L136" s="137">
        <v>0</v>
      </c>
      <c r="M136" s="137"/>
      <c r="N136" s="176" t="s">
        <v>196</v>
      </c>
      <c r="O136" s="175"/>
      <c r="P136" s="176" t="s">
        <v>197</v>
      </c>
      <c r="Q136" s="177"/>
      <c r="R136" s="138"/>
      <c r="S136" s="137">
        <v>0</v>
      </c>
      <c r="T136" s="137"/>
      <c r="U136" s="137">
        <v>0</v>
      </c>
      <c r="V136" s="137"/>
      <c r="W136" s="137">
        <v>0</v>
      </c>
      <c r="X136" s="137"/>
      <c r="Y136" s="137">
        <v>10262</v>
      </c>
      <c r="Z136" s="137"/>
      <c r="AA136" s="137">
        <v>0</v>
      </c>
      <c r="AB136" s="137"/>
      <c r="AC136" s="137">
        <f>S136+U136+W136+Y136+AA136</f>
        <v>10262</v>
      </c>
    </row>
    <row r="137" spans="2:29" s="51" customFormat="1" ht="12" customHeight="1">
      <c r="B137" s="140"/>
      <c r="C137" s="70"/>
      <c r="D137" s="140"/>
      <c r="E137" s="68"/>
      <c r="F137" s="140"/>
      <c r="G137" s="68"/>
      <c r="H137" s="140"/>
      <c r="I137" s="68"/>
      <c r="J137" s="140"/>
      <c r="K137" s="68"/>
      <c r="L137" s="140"/>
      <c r="M137" s="68"/>
      <c r="N137" s="141"/>
      <c r="O137" s="141"/>
      <c r="P137" s="141" t="s">
        <v>190</v>
      </c>
      <c r="Q137" s="140"/>
      <c r="R137" s="70"/>
      <c r="S137" s="140"/>
      <c r="T137" s="70"/>
      <c r="U137" s="140"/>
      <c r="V137" s="70"/>
      <c r="W137" s="140"/>
      <c r="X137" s="70"/>
      <c r="Y137" s="140"/>
      <c r="Z137" s="70"/>
      <c r="AA137" s="140"/>
      <c r="AB137" s="70"/>
      <c r="AC137" s="140"/>
    </row>
    <row r="138" spans="2:29" s="47" customFormat="1" ht="12" customHeight="1">
      <c r="B138" s="142">
        <f>D138+F138+H138+J138+L138</f>
        <v>217105</v>
      </c>
      <c r="C138" s="142"/>
      <c r="D138" s="142">
        <f>D139+D140+D141+D143+D144</f>
        <v>1839</v>
      </c>
      <c r="E138" s="142"/>
      <c r="F138" s="142">
        <f>F139+F140+F141+F143+F144</f>
        <v>49289</v>
      </c>
      <c r="G138" s="142"/>
      <c r="H138" s="142">
        <f>H139+H140+H141+H143+H144</f>
        <v>129630</v>
      </c>
      <c r="I138" s="142"/>
      <c r="J138" s="142">
        <f>J139+J140+J141+J143+J144</f>
        <v>21690</v>
      </c>
      <c r="K138" s="142"/>
      <c r="L138" s="142">
        <f>L139+L140+L141+L143+L144</f>
        <v>14657</v>
      </c>
      <c r="M138" s="142"/>
      <c r="N138" s="132" t="s">
        <v>61</v>
      </c>
      <c r="O138" s="132" t="s">
        <v>62</v>
      </c>
      <c r="P138" s="132"/>
      <c r="Q138" s="166"/>
      <c r="R138" s="143"/>
      <c r="S138" s="142">
        <f>S139+S140+S141+S143+S144</f>
        <v>4567</v>
      </c>
      <c r="T138" s="142"/>
      <c r="U138" s="142">
        <f>U139+U140+U141+U143+U144</f>
        <v>20661</v>
      </c>
      <c r="V138" s="142"/>
      <c r="W138" s="142">
        <f>W139+W140+W141+W143+W144</f>
        <v>120736</v>
      </c>
      <c r="X138" s="142"/>
      <c r="Y138" s="142">
        <f>Y139+Y140+Y141+Y143+Y144</f>
        <v>48926</v>
      </c>
      <c r="Z138" s="142"/>
      <c r="AA138" s="142">
        <f>AA139+AA140+AA141+AA143+AA144</f>
        <v>11813</v>
      </c>
      <c r="AB138" s="142"/>
      <c r="AC138" s="142">
        <f>S138+U138+W138+Y138+AA138</f>
        <v>206703</v>
      </c>
    </row>
    <row r="139" spans="2:29" s="51" customFormat="1" ht="12" customHeight="1">
      <c r="B139" s="137">
        <f>D139+F139+H139+J139+L139</f>
        <v>20611</v>
      </c>
      <c r="C139" s="137"/>
      <c r="D139" s="137">
        <v>88</v>
      </c>
      <c r="E139" s="137"/>
      <c r="F139" s="137">
        <v>14109</v>
      </c>
      <c r="G139" s="137"/>
      <c r="H139" s="137">
        <v>228</v>
      </c>
      <c r="I139" s="137"/>
      <c r="J139" s="137">
        <v>74</v>
      </c>
      <c r="K139" s="137"/>
      <c r="L139" s="137">
        <v>6112</v>
      </c>
      <c r="M139" s="137"/>
      <c r="N139" s="176" t="s">
        <v>198</v>
      </c>
      <c r="O139" s="175"/>
      <c r="P139" s="176" t="s">
        <v>199</v>
      </c>
      <c r="Q139" s="177"/>
      <c r="R139" s="138"/>
      <c r="S139" s="137">
        <v>0</v>
      </c>
      <c r="T139" s="137"/>
      <c r="U139" s="137">
        <v>20635</v>
      </c>
      <c r="V139" s="137"/>
      <c r="W139" s="137">
        <v>0</v>
      </c>
      <c r="X139" s="137"/>
      <c r="Y139" s="137">
        <v>0</v>
      </c>
      <c r="Z139" s="137"/>
      <c r="AA139" s="137">
        <v>0</v>
      </c>
      <c r="AB139" s="137"/>
      <c r="AC139" s="137">
        <f>S139+U139+W139+Y139+AA139</f>
        <v>20635</v>
      </c>
    </row>
    <row r="140" spans="2:29" s="51" customFormat="1" ht="12" customHeight="1">
      <c r="B140" s="137">
        <f>D140+F140+H140+J140+L140</f>
        <v>20635</v>
      </c>
      <c r="C140" s="137"/>
      <c r="D140" s="137">
        <v>0</v>
      </c>
      <c r="E140" s="137"/>
      <c r="F140" s="137">
        <v>0</v>
      </c>
      <c r="G140" s="137"/>
      <c r="H140" s="137">
        <v>0</v>
      </c>
      <c r="I140" s="137"/>
      <c r="J140" s="137">
        <v>20635</v>
      </c>
      <c r="K140" s="137"/>
      <c r="L140" s="137">
        <v>0</v>
      </c>
      <c r="M140" s="137"/>
      <c r="N140" s="176" t="s">
        <v>200</v>
      </c>
      <c r="O140" s="175"/>
      <c r="P140" s="176" t="s">
        <v>201</v>
      </c>
      <c r="Q140" s="177"/>
      <c r="R140" s="138"/>
      <c r="S140" s="137">
        <v>4567</v>
      </c>
      <c r="T140" s="137"/>
      <c r="U140" s="137">
        <v>26</v>
      </c>
      <c r="V140" s="137"/>
      <c r="W140" s="137">
        <v>196</v>
      </c>
      <c r="X140" s="137"/>
      <c r="Y140" s="137">
        <v>15470</v>
      </c>
      <c r="Z140" s="137"/>
      <c r="AA140" s="137">
        <v>91</v>
      </c>
      <c r="AB140" s="137"/>
      <c r="AC140" s="137">
        <f>S140+U140+W140+Y140+AA140</f>
        <v>20350</v>
      </c>
    </row>
    <row r="141" spans="2:29" s="51" customFormat="1" ht="12" customHeight="1">
      <c r="B141" s="137">
        <f>D141+F141+H141+J141+L141</f>
        <v>111873</v>
      </c>
      <c r="C141" s="137"/>
      <c r="D141" s="137">
        <v>0</v>
      </c>
      <c r="E141" s="137"/>
      <c r="F141" s="137">
        <v>0</v>
      </c>
      <c r="G141" s="137"/>
      <c r="H141" s="137">
        <v>111873</v>
      </c>
      <c r="I141" s="137"/>
      <c r="J141" s="137">
        <v>0</v>
      </c>
      <c r="K141" s="137"/>
      <c r="L141" s="137">
        <v>0</v>
      </c>
      <c r="M141" s="137"/>
      <c r="N141" s="176" t="s">
        <v>202</v>
      </c>
      <c r="O141" s="175"/>
      <c r="P141" s="176" t="s">
        <v>203</v>
      </c>
      <c r="Q141" s="177"/>
      <c r="R141" s="138"/>
      <c r="S141" s="137">
        <v>0</v>
      </c>
      <c r="T141" s="137"/>
      <c r="U141" s="137">
        <v>0</v>
      </c>
      <c r="V141" s="137"/>
      <c r="W141" s="137">
        <v>111873</v>
      </c>
      <c r="X141" s="137"/>
      <c r="Y141" s="137">
        <v>0</v>
      </c>
      <c r="Z141" s="137"/>
      <c r="AA141" s="137">
        <v>0</v>
      </c>
      <c r="AB141" s="137"/>
      <c r="AC141" s="137">
        <f>S141+U141+W141+Y141+AA141</f>
        <v>111873</v>
      </c>
    </row>
    <row r="142" spans="2:29" s="51" customFormat="1" ht="12" customHeight="1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76"/>
      <c r="O142" s="175"/>
      <c r="P142" s="180" t="s">
        <v>204</v>
      </c>
      <c r="Q142" s="177"/>
      <c r="R142" s="138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</row>
    <row r="143" spans="2:29" s="51" customFormat="1" ht="12" customHeight="1">
      <c r="B143" s="137">
        <f>D143+F143+H143+J143+L143</f>
        <v>2214</v>
      </c>
      <c r="C143" s="137"/>
      <c r="D143" s="137">
        <v>0</v>
      </c>
      <c r="E143" s="137"/>
      <c r="F143" s="137">
        <v>0</v>
      </c>
      <c r="G143" s="137"/>
      <c r="H143" s="137">
        <v>2214</v>
      </c>
      <c r="I143" s="137"/>
      <c r="J143" s="137">
        <v>0</v>
      </c>
      <c r="K143" s="137"/>
      <c r="L143" s="137">
        <v>0</v>
      </c>
      <c r="M143" s="137"/>
      <c r="N143" s="176" t="s">
        <v>205</v>
      </c>
      <c r="O143" s="176"/>
      <c r="P143" s="176" t="s">
        <v>206</v>
      </c>
      <c r="Q143" s="177"/>
      <c r="R143" s="138"/>
      <c r="S143" s="137">
        <v>0</v>
      </c>
      <c r="T143" s="137"/>
      <c r="U143" s="137">
        <v>0</v>
      </c>
      <c r="V143" s="137"/>
      <c r="W143" s="137">
        <v>1618</v>
      </c>
      <c r="X143" s="137"/>
      <c r="Y143" s="137">
        <v>0</v>
      </c>
      <c r="Z143" s="137"/>
      <c r="AA143" s="137">
        <v>0</v>
      </c>
      <c r="AB143" s="137"/>
      <c r="AC143" s="137">
        <f>S143+U143+W143+Y143+AA143</f>
        <v>1618</v>
      </c>
    </row>
    <row r="144" spans="2:29" s="51" customFormat="1" ht="12" customHeight="1">
      <c r="B144" s="70">
        <f>D144+F144+H144+J144+L144</f>
        <v>61772</v>
      </c>
      <c r="C144" s="70"/>
      <c r="D144" s="137">
        <v>1751</v>
      </c>
      <c r="E144" s="137"/>
      <c r="F144" s="137">
        <v>35180</v>
      </c>
      <c r="G144" s="137"/>
      <c r="H144" s="137">
        <v>15315</v>
      </c>
      <c r="I144" s="137"/>
      <c r="J144" s="137">
        <v>981</v>
      </c>
      <c r="K144" s="137"/>
      <c r="L144" s="137">
        <v>8545</v>
      </c>
      <c r="M144" s="137"/>
      <c r="N144" s="176" t="s">
        <v>207</v>
      </c>
      <c r="O144" s="176"/>
      <c r="P144" s="176" t="s">
        <v>208</v>
      </c>
      <c r="Q144" s="177"/>
      <c r="R144" s="138"/>
      <c r="S144" s="137">
        <v>0</v>
      </c>
      <c r="T144" s="137"/>
      <c r="U144" s="137">
        <v>0</v>
      </c>
      <c r="V144" s="137"/>
      <c r="W144" s="137">
        <v>7049</v>
      </c>
      <c r="X144" s="137"/>
      <c r="Y144" s="137">
        <v>33456</v>
      </c>
      <c r="Z144" s="137"/>
      <c r="AA144" s="137">
        <v>11722</v>
      </c>
      <c r="AB144" s="137"/>
      <c r="AC144" s="137">
        <f>S144+U144+W144+Y144+AA144</f>
        <v>52227</v>
      </c>
    </row>
    <row r="145" spans="2:29" s="55" customFormat="1" ht="12" customHeight="1">
      <c r="B145" s="152">
        <f>D145+F145+H145+J145+L145</f>
        <v>1032429</v>
      </c>
      <c r="C145" s="152"/>
      <c r="D145" s="152">
        <f>AA119+AA123+AA125+AA128+AA138-D123-D125-D128-D138</f>
        <v>10854</v>
      </c>
      <c r="E145" s="152"/>
      <c r="F145" s="152">
        <f>Y119+Y123+Y125+Y128+Y138-F123-F125-F128-F138</f>
        <v>685738</v>
      </c>
      <c r="G145" s="152"/>
      <c r="H145" s="152">
        <f>W119+W123+W125+W128+W138-H123-H125-H128-H138</f>
        <v>167530</v>
      </c>
      <c r="I145" s="152"/>
      <c r="J145" s="152">
        <f>U119+U123+U125+U128+U138-J123-J125-J128-J138</f>
        <v>26422</v>
      </c>
      <c r="K145" s="152"/>
      <c r="L145" s="152">
        <f>S119+S123+S125+S128+S138-L123-L125-L128-L138</f>
        <v>141885</v>
      </c>
      <c r="M145" s="152"/>
      <c r="N145" s="181" t="s">
        <v>63</v>
      </c>
      <c r="O145" s="181" t="s">
        <v>64</v>
      </c>
      <c r="P145" s="181"/>
      <c r="Q145" s="183"/>
      <c r="R145" s="153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</row>
    <row r="146" spans="2:60" s="46" customFormat="1" ht="12" customHeight="1" thickBot="1">
      <c r="B146" s="83">
        <f>D146+F146+H146+J146+L146</f>
        <v>857697</v>
      </c>
      <c r="C146" s="84"/>
      <c r="D146" s="83">
        <f>AA121+AA123+AA125+AA128+AA138-D123-D125-D128-D138</f>
        <v>10271</v>
      </c>
      <c r="E146" s="84"/>
      <c r="F146" s="83">
        <f>Y121+Y123+Y125+Y128+Y138-F123-F125-F128-F138</f>
        <v>640479</v>
      </c>
      <c r="G146" s="84"/>
      <c r="H146" s="83">
        <f>W121+W123+W125+W128+W138-H123-H125-H128-H138</f>
        <v>146546</v>
      </c>
      <c r="I146" s="84"/>
      <c r="J146" s="83">
        <f>U121+U123+U125+U128+U138-J123-J125-J128-J138</f>
        <v>20382</v>
      </c>
      <c r="K146" s="84"/>
      <c r="L146" s="83">
        <f>S121+S123+S125+S128+S138-L123-L125-L128-L138</f>
        <v>40019</v>
      </c>
      <c r="M146" s="84"/>
      <c r="N146" s="85" t="s">
        <v>65</v>
      </c>
      <c r="O146" s="85" t="s">
        <v>66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</row>
    <row r="147" spans="2:29" s="47" customFormat="1" ht="21" customHeight="1">
      <c r="B147" s="86" t="s">
        <v>49</v>
      </c>
      <c r="C147" s="86"/>
      <c r="D147" s="87"/>
      <c r="E147" s="88"/>
      <c r="F147" s="88"/>
      <c r="G147" s="88"/>
      <c r="H147" s="88"/>
      <c r="I147" s="88"/>
      <c r="J147" s="88"/>
      <c r="K147" s="88"/>
      <c r="L147" s="89"/>
      <c r="M147" s="88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</row>
    <row r="148" spans="2:29" s="47" customFormat="1" ht="3.75" customHeight="1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1"/>
      <c r="O148" s="92"/>
      <c r="P148" s="93"/>
      <c r="Q148" s="93"/>
      <c r="R148" s="94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</row>
    <row r="149" spans="2:29" s="47" customFormat="1" ht="12.75">
      <c r="B149" s="95" t="s">
        <v>7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8" t="s">
        <v>6</v>
      </c>
      <c r="O149" s="99"/>
      <c r="P149" s="100" t="s">
        <v>96</v>
      </c>
      <c r="Q149" s="100"/>
      <c r="R149" s="101"/>
      <c r="S149" s="95" t="s">
        <v>35</v>
      </c>
      <c r="T149" s="96"/>
      <c r="U149" s="96"/>
      <c r="V149" s="96"/>
      <c r="W149" s="96"/>
      <c r="X149" s="96"/>
      <c r="Y149" s="96"/>
      <c r="Z149" s="96"/>
      <c r="AA149" s="96"/>
      <c r="AB149" s="96"/>
      <c r="AC149" s="95"/>
    </row>
    <row r="150" spans="2:29" s="47" customFormat="1" ht="2.25" customHeight="1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6"/>
      <c r="O150" s="97"/>
      <c r="P150" s="96"/>
      <c r="Q150" s="96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2:29" s="47" customFormat="1" ht="12.75">
      <c r="B151" s="102" t="s">
        <v>8</v>
      </c>
      <c r="C151" s="103"/>
      <c r="D151" s="104" t="s">
        <v>9</v>
      </c>
      <c r="E151" s="103"/>
      <c r="F151" s="104" t="s">
        <v>10</v>
      </c>
      <c r="G151" s="103"/>
      <c r="H151" s="104" t="s">
        <v>11</v>
      </c>
      <c r="I151" s="105"/>
      <c r="J151" s="104" t="s">
        <v>12</v>
      </c>
      <c r="K151" s="105"/>
      <c r="L151" s="104" t="s">
        <v>13</v>
      </c>
      <c r="M151" s="105"/>
      <c r="N151" s="102"/>
      <c r="O151" s="106"/>
      <c r="P151" s="102" t="s">
        <v>97</v>
      </c>
      <c r="Q151" s="102"/>
      <c r="R151" s="101"/>
      <c r="S151" s="104" t="s">
        <v>13</v>
      </c>
      <c r="T151" s="103"/>
      <c r="U151" s="104" t="s">
        <v>12</v>
      </c>
      <c r="V151" s="103"/>
      <c r="W151" s="104" t="s">
        <v>11</v>
      </c>
      <c r="X151" s="103"/>
      <c r="Y151" s="104" t="s">
        <v>10</v>
      </c>
      <c r="Z151" s="105"/>
      <c r="AA151" s="104" t="s">
        <v>9</v>
      </c>
      <c r="AB151" s="105"/>
      <c r="AC151" s="102" t="s">
        <v>8</v>
      </c>
    </row>
    <row r="152" spans="2:29" s="47" customFormat="1" ht="2.25" customHeight="1">
      <c r="B152" s="106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2"/>
      <c r="O152" s="106"/>
      <c r="P152" s="102"/>
      <c r="Q152" s="102"/>
      <c r="R152" s="65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6"/>
    </row>
    <row r="153" spans="2:29" s="47" customFormat="1" ht="12.75">
      <c r="B153" s="107" t="s">
        <v>14</v>
      </c>
      <c r="C153" s="103"/>
      <c r="D153" s="108" t="s">
        <v>15</v>
      </c>
      <c r="E153" s="109"/>
      <c r="F153" s="108" t="s">
        <v>16</v>
      </c>
      <c r="G153" s="103"/>
      <c r="H153" s="110" t="s">
        <v>17</v>
      </c>
      <c r="I153" s="111"/>
      <c r="J153" s="104" t="s">
        <v>18</v>
      </c>
      <c r="K153" s="111"/>
      <c r="L153" s="104" t="s">
        <v>19</v>
      </c>
      <c r="M153" s="111"/>
      <c r="N153" s="102"/>
      <c r="O153" s="106"/>
      <c r="P153" s="102"/>
      <c r="Q153" s="102"/>
      <c r="R153" s="65"/>
      <c r="S153" s="104" t="s">
        <v>19</v>
      </c>
      <c r="T153" s="103"/>
      <c r="U153" s="104" t="s">
        <v>18</v>
      </c>
      <c r="V153" s="109"/>
      <c r="W153" s="110" t="s">
        <v>17</v>
      </c>
      <c r="X153" s="103"/>
      <c r="Y153" s="108" t="s">
        <v>16</v>
      </c>
      <c r="Z153" s="105"/>
      <c r="AA153" s="108" t="s">
        <v>15</v>
      </c>
      <c r="AB153" s="105"/>
      <c r="AC153" s="107" t="s">
        <v>14</v>
      </c>
    </row>
    <row r="154" spans="2:29" s="47" customFormat="1" ht="12.75">
      <c r="B154" s="112" t="s">
        <v>20</v>
      </c>
      <c r="C154" s="109"/>
      <c r="D154" s="108"/>
      <c r="E154" s="109"/>
      <c r="F154" s="108"/>
      <c r="G154" s="109"/>
      <c r="H154" s="108" t="s">
        <v>21</v>
      </c>
      <c r="I154" s="111"/>
      <c r="J154" s="108" t="s">
        <v>22</v>
      </c>
      <c r="K154" s="111"/>
      <c r="L154" s="108" t="s">
        <v>23</v>
      </c>
      <c r="M154" s="111"/>
      <c r="N154" s="100"/>
      <c r="O154" s="113"/>
      <c r="P154" s="100"/>
      <c r="Q154" s="100"/>
      <c r="R154" s="114"/>
      <c r="S154" s="108" t="s">
        <v>23</v>
      </c>
      <c r="T154" s="109"/>
      <c r="U154" s="108" t="s">
        <v>22</v>
      </c>
      <c r="V154" s="109"/>
      <c r="W154" s="108" t="s">
        <v>21</v>
      </c>
      <c r="X154" s="109"/>
      <c r="Y154" s="108"/>
      <c r="Z154" s="111"/>
      <c r="AA154" s="108"/>
      <c r="AB154" s="111"/>
      <c r="AC154" s="112" t="s">
        <v>20</v>
      </c>
    </row>
    <row r="155" spans="2:29" s="47" customFormat="1" ht="12.75">
      <c r="B155" s="112"/>
      <c r="C155" s="109"/>
      <c r="D155" s="108"/>
      <c r="E155" s="109"/>
      <c r="F155" s="108"/>
      <c r="G155" s="109"/>
      <c r="H155" s="108" t="s">
        <v>24</v>
      </c>
      <c r="I155" s="111"/>
      <c r="J155" s="108"/>
      <c r="K155" s="111"/>
      <c r="L155" s="108" t="s">
        <v>25</v>
      </c>
      <c r="M155" s="111"/>
      <c r="N155" s="100"/>
      <c r="O155" s="113"/>
      <c r="P155" s="100"/>
      <c r="Q155" s="100"/>
      <c r="R155" s="114"/>
      <c r="S155" s="108" t="s">
        <v>25</v>
      </c>
      <c r="T155" s="109"/>
      <c r="U155" s="108"/>
      <c r="V155" s="109"/>
      <c r="W155" s="108" t="s">
        <v>24</v>
      </c>
      <c r="X155" s="109"/>
      <c r="Y155" s="108"/>
      <c r="Z155" s="111"/>
      <c r="AA155" s="108"/>
      <c r="AB155" s="111"/>
      <c r="AC155" s="112"/>
    </row>
    <row r="156" spans="2:29" s="47" customFormat="1" ht="2.25" customHeight="1">
      <c r="B156" s="115"/>
      <c r="C156" s="116"/>
      <c r="D156" s="117"/>
      <c r="E156" s="116"/>
      <c r="F156" s="117"/>
      <c r="G156" s="116"/>
      <c r="H156" s="117"/>
      <c r="I156" s="116"/>
      <c r="J156" s="117"/>
      <c r="K156" s="116"/>
      <c r="L156" s="117"/>
      <c r="M156" s="116"/>
      <c r="N156" s="118"/>
      <c r="O156" s="118"/>
      <c r="P156" s="118"/>
      <c r="Q156" s="118"/>
      <c r="R156" s="118"/>
      <c r="S156" s="115"/>
      <c r="T156" s="116"/>
      <c r="U156" s="117"/>
      <c r="V156" s="116"/>
      <c r="W156" s="117"/>
      <c r="X156" s="116"/>
      <c r="Y156" s="117"/>
      <c r="Z156" s="116"/>
      <c r="AA156" s="117"/>
      <c r="AB156" s="116"/>
      <c r="AC156" s="117"/>
    </row>
    <row r="157" spans="2:29" s="38" customFormat="1" ht="12" customHeight="1"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72" t="s">
        <v>63</v>
      </c>
      <c r="O157" s="172" t="s">
        <v>64</v>
      </c>
      <c r="P157" s="164"/>
      <c r="Q157" s="166"/>
      <c r="R157" s="143"/>
      <c r="S157" s="142">
        <f>L145</f>
        <v>141885</v>
      </c>
      <c r="T157" s="142"/>
      <c r="U157" s="142">
        <f>J145</f>
        <v>26422</v>
      </c>
      <c r="V157" s="142"/>
      <c r="W157" s="142">
        <f>H145</f>
        <v>167530</v>
      </c>
      <c r="X157" s="142"/>
      <c r="Y157" s="142">
        <f>F145</f>
        <v>685738</v>
      </c>
      <c r="Z157" s="142"/>
      <c r="AA157" s="142">
        <f>D145</f>
        <v>10854</v>
      </c>
      <c r="AB157" s="142"/>
      <c r="AC157" s="142">
        <f>S157+U157+W157+Y157+AA157</f>
        <v>1032429</v>
      </c>
    </row>
    <row r="158" spans="2:29" s="48" customFormat="1" ht="12" customHeight="1">
      <c r="B158" s="129"/>
      <c r="C158" s="128"/>
      <c r="D158" s="129"/>
      <c r="E158" s="123"/>
      <c r="F158" s="129"/>
      <c r="G158" s="123"/>
      <c r="H158" s="129"/>
      <c r="I158" s="123"/>
      <c r="J158" s="129"/>
      <c r="K158" s="123"/>
      <c r="L158" s="129"/>
      <c r="M158" s="123"/>
      <c r="N158" s="130" t="s">
        <v>65</v>
      </c>
      <c r="O158" s="130" t="s">
        <v>66</v>
      </c>
      <c r="P158" s="171"/>
      <c r="Q158" s="129"/>
      <c r="R158" s="128"/>
      <c r="S158" s="129">
        <f>L146</f>
        <v>40019</v>
      </c>
      <c r="T158" s="128"/>
      <c r="U158" s="129">
        <f>J146</f>
        <v>20382</v>
      </c>
      <c r="V158" s="128"/>
      <c r="W158" s="129">
        <f>H146</f>
        <v>146546</v>
      </c>
      <c r="X158" s="128"/>
      <c r="Y158" s="129">
        <f>F146</f>
        <v>640479</v>
      </c>
      <c r="Z158" s="128"/>
      <c r="AA158" s="129">
        <f>D146</f>
        <v>10271</v>
      </c>
      <c r="AB158" s="128"/>
      <c r="AC158" s="129">
        <f>S158+U158+W158+Y158+AA158</f>
        <v>857697</v>
      </c>
    </row>
    <row r="159" spans="2:29" s="39" customFormat="1" ht="12" customHeight="1">
      <c r="B159" s="142">
        <f>D159+F159+H159+J159+L159</f>
        <v>138999</v>
      </c>
      <c r="C159" s="142"/>
      <c r="D159" s="142">
        <f>D160+D167</f>
        <v>10066</v>
      </c>
      <c r="E159" s="142"/>
      <c r="F159" s="142">
        <f>F160+F167</f>
        <v>0</v>
      </c>
      <c r="G159" s="142"/>
      <c r="H159" s="142">
        <f>H160+H167</f>
        <v>128933</v>
      </c>
      <c r="I159" s="142"/>
      <c r="J159" s="142">
        <f>J160+J167</f>
        <v>0</v>
      </c>
      <c r="K159" s="142"/>
      <c r="L159" s="142">
        <f>L160+L167</f>
        <v>0</v>
      </c>
      <c r="M159" s="142"/>
      <c r="N159" s="132" t="s">
        <v>67</v>
      </c>
      <c r="O159" s="132" t="s">
        <v>68</v>
      </c>
      <c r="P159" s="132"/>
      <c r="Q159" s="166"/>
      <c r="R159" s="143"/>
      <c r="S159" s="142">
        <f>S160+S167</f>
        <v>0</v>
      </c>
      <c r="T159" s="142"/>
      <c r="U159" s="142">
        <f>U160+U167</f>
        <v>0</v>
      </c>
      <c r="V159" s="142"/>
      <c r="W159" s="142">
        <f>W160+W167</f>
        <v>0</v>
      </c>
      <c r="X159" s="142"/>
      <c r="Y159" s="142">
        <f>Y160+Y167</f>
        <v>138999</v>
      </c>
      <c r="Z159" s="142"/>
      <c r="AA159" s="142">
        <f>AA160+AA167</f>
        <v>0</v>
      </c>
      <c r="AB159" s="142"/>
      <c r="AC159" s="142">
        <f>S159+U159+W159+Y159+AA159</f>
        <v>138999</v>
      </c>
    </row>
    <row r="160" spans="2:29" s="39" customFormat="1" ht="12" customHeight="1">
      <c r="B160" s="142">
        <f>D160+F160+H160+J160+L160</f>
        <v>90617</v>
      </c>
      <c r="C160" s="142"/>
      <c r="D160" s="142">
        <f>D161+D163+D165</f>
        <v>7720</v>
      </c>
      <c r="E160" s="142"/>
      <c r="F160" s="142">
        <f>F161+F163+F165</f>
        <v>0</v>
      </c>
      <c r="G160" s="142"/>
      <c r="H160" s="142">
        <f>H161+H163+H165</f>
        <v>82897</v>
      </c>
      <c r="I160" s="142"/>
      <c r="J160" s="142">
        <f>J161+J163+J165</f>
        <v>0</v>
      </c>
      <c r="K160" s="142"/>
      <c r="L160" s="142">
        <f>L161+L163+L165</f>
        <v>0</v>
      </c>
      <c r="M160" s="142"/>
      <c r="N160" s="172" t="s">
        <v>209</v>
      </c>
      <c r="O160" s="172"/>
      <c r="P160" s="164" t="s">
        <v>210</v>
      </c>
      <c r="Q160" s="166"/>
      <c r="R160" s="143"/>
      <c r="S160" s="142">
        <f>S161+S163+S165</f>
        <v>0</v>
      </c>
      <c r="T160" s="142"/>
      <c r="U160" s="142">
        <f>U161+U163+U165</f>
        <v>0</v>
      </c>
      <c r="V160" s="142"/>
      <c r="W160" s="142">
        <f>W161+W163+W165</f>
        <v>0</v>
      </c>
      <c r="X160" s="142"/>
      <c r="Y160" s="142">
        <f>Y161+Y163+Y165</f>
        <v>90617</v>
      </c>
      <c r="Z160" s="142"/>
      <c r="AA160" s="142">
        <f>AA161+AA163+AA165</f>
        <v>0</v>
      </c>
      <c r="AB160" s="142"/>
      <c r="AC160" s="142">
        <f>S160+U160+W160+Y160+AA160</f>
        <v>90617</v>
      </c>
    </row>
    <row r="161" spans="2:29" s="54" customFormat="1" ht="12" customHeight="1">
      <c r="B161" s="137">
        <f>D161+F161+H161+J161+L161</f>
        <v>92</v>
      </c>
      <c r="C161" s="137"/>
      <c r="D161" s="137">
        <v>0</v>
      </c>
      <c r="E161" s="137"/>
      <c r="F161" s="137">
        <v>0</v>
      </c>
      <c r="G161" s="137"/>
      <c r="H161" s="137">
        <v>92</v>
      </c>
      <c r="I161" s="137"/>
      <c r="J161" s="137">
        <v>0</v>
      </c>
      <c r="K161" s="137"/>
      <c r="L161" s="137">
        <v>0</v>
      </c>
      <c r="M161" s="137"/>
      <c r="N161" s="176" t="s">
        <v>211</v>
      </c>
      <c r="O161" s="176"/>
      <c r="P161" s="176" t="s">
        <v>212</v>
      </c>
      <c r="Q161" s="177"/>
      <c r="R161" s="138"/>
      <c r="S161" s="137">
        <v>0</v>
      </c>
      <c r="T161" s="137"/>
      <c r="U161" s="137">
        <v>0</v>
      </c>
      <c r="V161" s="137"/>
      <c r="W161" s="137">
        <v>0</v>
      </c>
      <c r="X161" s="137"/>
      <c r="Y161" s="137">
        <v>92</v>
      </c>
      <c r="Z161" s="137"/>
      <c r="AA161" s="137">
        <v>0</v>
      </c>
      <c r="AB161" s="137"/>
      <c r="AC161" s="137">
        <f>S161+U161+W161+Y161+AA161</f>
        <v>92</v>
      </c>
    </row>
    <row r="162" spans="2:29" s="51" customFormat="1" ht="12" customHeight="1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76"/>
      <c r="O162" s="176"/>
      <c r="P162" s="176" t="s">
        <v>213</v>
      </c>
      <c r="Q162" s="177"/>
      <c r="R162" s="138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</row>
    <row r="163" spans="2:29" s="51" customFormat="1" ht="12" customHeight="1">
      <c r="B163" s="137">
        <f>D163+F163+H163+J163+L163</f>
        <v>1516</v>
      </c>
      <c r="C163" s="137"/>
      <c r="D163" s="137">
        <v>0</v>
      </c>
      <c r="E163" s="137"/>
      <c r="F163" s="137">
        <v>0</v>
      </c>
      <c r="G163" s="137"/>
      <c r="H163" s="137">
        <v>1516</v>
      </c>
      <c r="I163" s="137"/>
      <c r="J163" s="137">
        <v>0</v>
      </c>
      <c r="K163" s="137"/>
      <c r="L163" s="137">
        <v>0</v>
      </c>
      <c r="M163" s="137"/>
      <c r="N163" s="176" t="s">
        <v>214</v>
      </c>
      <c r="O163" s="175"/>
      <c r="P163" s="176" t="s">
        <v>215</v>
      </c>
      <c r="Q163" s="177"/>
      <c r="R163" s="138"/>
      <c r="S163" s="137">
        <v>0</v>
      </c>
      <c r="T163" s="137"/>
      <c r="U163" s="137">
        <v>0</v>
      </c>
      <c r="V163" s="137"/>
      <c r="W163" s="137">
        <v>0</v>
      </c>
      <c r="X163" s="137"/>
      <c r="Y163" s="137">
        <v>1516</v>
      </c>
      <c r="Z163" s="137"/>
      <c r="AA163" s="137">
        <v>0</v>
      </c>
      <c r="AB163" s="137"/>
      <c r="AC163" s="137">
        <f>S163+U163+W163+Y163+AA163</f>
        <v>1516</v>
      </c>
    </row>
    <row r="164" spans="2:60" s="42" customFormat="1" ht="12" customHeight="1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76"/>
      <c r="O164" s="175"/>
      <c r="P164" s="176" t="s">
        <v>216</v>
      </c>
      <c r="Q164" s="177"/>
      <c r="R164" s="138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</row>
    <row r="165" spans="2:29" s="51" customFormat="1" ht="12" customHeight="1">
      <c r="B165" s="137">
        <f>D165+F165+H165+J165+L165</f>
        <v>89009</v>
      </c>
      <c r="C165" s="137"/>
      <c r="D165" s="137">
        <v>7720</v>
      </c>
      <c r="E165" s="137"/>
      <c r="F165" s="137">
        <v>0</v>
      </c>
      <c r="G165" s="137"/>
      <c r="H165" s="137">
        <v>81289</v>
      </c>
      <c r="I165" s="137"/>
      <c r="J165" s="137">
        <v>0</v>
      </c>
      <c r="K165" s="137"/>
      <c r="L165" s="137">
        <v>0</v>
      </c>
      <c r="M165" s="137"/>
      <c r="N165" s="176" t="s">
        <v>217</v>
      </c>
      <c r="O165" s="175"/>
      <c r="P165" s="176" t="s">
        <v>218</v>
      </c>
      <c r="Q165" s="177"/>
      <c r="R165" s="138"/>
      <c r="S165" s="137">
        <v>0</v>
      </c>
      <c r="T165" s="137"/>
      <c r="U165" s="137">
        <v>0</v>
      </c>
      <c r="V165" s="137"/>
      <c r="W165" s="137">
        <v>0</v>
      </c>
      <c r="X165" s="137"/>
      <c r="Y165" s="137">
        <v>89009</v>
      </c>
      <c r="Z165" s="137"/>
      <c r="AA165" s="137">
        <v>0</v>
      </c>
      <c r="AB165" s="137"/>
      <c r="AC165" s="137">
        <f>S165+U165+W165+Y165+AA165</f>
        <v>89009</v>
      </c>
    </row>
    <row r="166" spans="2:29" s="51" customFormat="1" ht="12" customHeight="1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76"/>
      <c r="O166" s="175"/>
      <c r="P166" s="176" t="s">
        <v>219</v>
      </c>
      <c r="Q166" s="177"/>
      <c r="R166" s="138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</row>
    <row r="167" spans="2:29" s="47" customFormat="1" ht="12" customHeight="1">
      <c r="B167" s="142">
        <f>D167+F167+H167+J167+L167</f>
        <v>48382</v>
      </c>
      <c r="C167" s="142"/>
      <c r="D167" s="142">
        <v>2346</v>
      </c>
      <c r="E167" s="142"/>
      <c r="F167" s="142">
        <v>0</v>
      </c>
      <c r="G167" s="142"/>
      <c r="H167" s="142">
        <v>46036</v>
      </c>
      <c r="I167" s="142"/>
      <c r="J167" s="142">
        <v>0</v>
      </c>
      <c r="K167" s="142"/>
      <c r="L167" s="142">
        <v>0</v>
      </c>
      <c r="M167" s="142"/>
      <c r="N167" s="172" t="s">
        <v>220</v>
      </c>
      <c r="O167" s="164"/>
      <c r="P167" s="172" t="s">
        <v>221</v>
      </c>
      <c r="Q167" s="166"/>
      <c r="R167" s="143"/>
      <c r="S167" s="142">
        <v>0</v>
      </c>
      <c r="T167" s="142"/>
      <c r="U167" s="142">
        <v>0</v>
      </c>
      <c r="V167" s="142"/>
      <c r="W167" s="142">
        <v>0</v>
      </c>
      <c r="X167" s="142"/>
      <c r="Y167" s="142">
        <v>48382</v>
      </c>
      <c r="Z167" s="142"/>
      <c r="AA167" s="142">
        <v>0</v>
      </c>
      <c r="AB167" s="142"/>
      <c r="AC167" s="142">
        <f>S167+U167+W167+Y167+AA167</f>
        <v>48382</v>
      </c>
    </row>
    <row r="168" spans="2:29" s="47" customFormat="1" ht="12" customHeight="1"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72"/>
      <c r="O168" s="164"/>
      <c r="P168" s="172" t="s">
        <v>222</v>
      </c>
      <c r="Q168" s="166"/>
      <c r="R168" s="143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</row>
    <row r="169" spans="2:29" s="55" customFormat="1" ht="12" customHeight="1">
      <c r="B169" s="152">
        <f>D169+F169+H169+J169+L169</f>
        <v>1032429</v>
      </c>
      <c r="C169" s="152"/>
      <c r="D169" s="152">
        <f>AA157+AA159-D159</f>
        <v>788</v>
      </c>
      <c r="E169" s="152"/>
      <c r="F169" s="152">
        <f>Y157+Y159-F159</f>
        <v>824737</v>
      </c>
      <c r="G169" s="152"/>
      <c r="H169" s="152">
        <f>W157+W159-H159</f>
        <v>38597</v>
      </c>
      <c r="I169" s="152"/>
      <c r="J169" s="152">
        <f>U157+U159-J159</f>
        <v>26422</v>
      </c>
      <c r="K169" s="152"/>
      <c r="L169" s="152">
        <f>S157+S159-L159</f>
        <v>141885</v>
      </c>
      <c r="M169" s="152"/>
      <c r="N169" s="181" t="s">
        <v>69</v>
      </c>
      <c r="O169" s="181" t="s">
        <v>70</v>
      </c>
      <c r="P169" s="181"/>
      <c r="Q169" s="183"/>
      <c r="R169" s="153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</row>
    <row r="170" spans="2:60" s="46" customFormat="1" ht="12" customHeight="1" thickBot="1">
      <c r="B170" s="83">
        <f>D170+F170+H170+J170+L170</f>
        <v>857697</v>
      </c>
      <c r="C170" s="84"/>
      <c r="D170" s="83">
        <f>AA158+AA159-D159</f>
        <v>205</v>
      </c>
      <c r="E170" s="84"/>
      <c r="F170" s="83">
        <f>Y158+Y159-F159</f>
        <v>779478</v>
      </c>
      <c r="G170" s="84"/>
      <c r="H170" s="83">
        <f>W158+W159-H159</f>
        <v>17613</v>
      </c>
      <c r="I170" s="84"/>
      <c r="J170" s="83">
        <f>U158+U159-J159</f>
        <v>20382</v>
      </c>
      <c r="K170" s="84"/>
      <c r="L170" s="83">
        <f>S158+S159-L159</f>
        <v>40019</v>
      </c>
      <c r="M170" s="84"/>
      <c r="N170" s="85" t="s">
        <v>71</v>
      </c>
      <c r="O170" s="85" t="s">
        <v>72</v>
      </c>
      <c r="P170" s="85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</row>
    <row r="171" spans="2:29" s="47" customFormat="1" ht="21" customHeight="1">
      <c r="B171" s="86" t="s">
        <v>249</v>
      </c>
      <c r="C171" s="86"/>
      <c r="D171" s="87"/>
      <c r="E171" s="88"/>
      <c r="F171" s="88"/>
      <c r="G171" s="88"/>
      <c r="H171" s="88"/>
      <c r="I171" s="88"/>
      <c r="J171" s="88"/>
      <c r="K171" s="88"/>
      <c r="L171" s="89"/>
      <c r="M171" s="88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</row>
    <row r="172" spans="2:29" s="47" customFormat="1" ht="3.75" customHeight="1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1"/>
      <c r="O172" s="92"/>
      <c r="P172" s="93"/>
      <c r="Q172" s="93"/>
      <c r="R172" s="94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</row>
    <row r="173" spans="2:29" s="47" customFormat="1" ht="12.75">
      <c r="B173" s="95" t="s">
        <v>7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8" t="s">
        <v>6</v>
      </c>
      <c r="O173" s="99"/>
      <c r="P173" s="100" t="s">
        <v>96</v>
      </c>
      <c r="Q173" s="100"/>
      <c r="R173" s="101"/>
      <c r="S173" s="95" t="s">
        <v>35</v>
      </c>
      <c r="T173" s="96"/>
      <c r="U173" s="96"/>
      <c r="V173" s="96"/>
      <c r="W173" s="96"/>
      <c r="X173" s="96"/>
      <c r="Y173" s="96"/>
      <c r="Z173" s="96"/>
      <c r="AA173" s="96"/>
      <c r="AB173" s="96"/>
      <c r="AC173" s="95"/>
    </row>
    <row r="174" spans="2:29" s="47" customFormat="1" ht="2.25" customHeight="1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6"/>
      <c r="O174" s="97"/>
      <c r="P174" s="96"/>
      <c r="Q174" s="96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2:29" s="47" customFormat="1" ht="12.75">
      <c r="B175" s="102" t="s">
        <v>8</v>
      </c>
      <c r="C175" s="103"/>
      <c r="D175" s="104" t="s">
        <v>9</v>
      </c>
      <c r="E175" s="103"/>
      <c r="F175" s="104" t="s">
        <v>10</v>
      </c>
      <c r="G175" s="103"/>
      <c r="H175" s="104" t="s">
        <v>11</v>
      </c>
      <c r="I175" s="105"/>
      <c r="J175" s="104" t="s">
        <v>12</v>
      </c>
      <c r="K175" s="105"/>
      <c r="L175" s="104" t="s">
        <v>13</v>
      </c>
      <c r="M175" s="105"/>
      <c r="N175" s="102"/>
      <c r="O175" s="106"/>
      <c r="P175" s="102" t="s">
        <v>97</v>
      </c>
      <c r="Q175" s="102"/>
      <c r="R175" s="101"/>
      <c r="S175" s="104" t="s">
        <v>13</v>
      </c>
      <c r="T175" s="103"/>
      <c r="U175" s="104" t="s">
        <v>12</v>
      </c>
      <c r="V175" s="103"/>
      <c r="W175" s="104" t="s">
        <v>11</v>
      </c>
      <c r="X175" s="103"/>
      <c r="Y175" s="104" t="s">
        <v>10</v>
      </c>
      <c r="Z175" s="105"/>
      <c r="AA175" s="104" t="s">
        <v>9</v>
      </c>
      <c r="AB175" s="105"/>
      <c r="AC175" s="102" t="s">
        <v>8</v>
      </c>
    </row>
    <row r="176" spans="2:29" s="47" customFormat="1" ht="2.25" customHeight="1">
      <c r="B176" s="106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2"/>
      <c r="O176" s="106"/>
      <c r="P176" s="102"/>
      <c r="Q176" s="102"/>
      <c r="R176" s="65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6"/>
    </row>
    <row r="177" spans="2:29" s="47" customFormat="1" ht="12.75">
      <c r="B177" s="107" t="s">
        <v>14</v>
      </c>
      <c r="C177" s="103"/>
      <c r="D177" s="108" t="s">
        <v>15</v>
      </c>
      <c r="E177" s="109"/>
      <c r="F177" s="108" t="s">
        <v>16</v>
      </c>
      <c r="G177" s="103"/>
      <c r="H177" s="110" t="s">
        <v>17</v>
      </c>
      <c r="I177" s="111"/>
      <c r="J177" s="104" t="s">
        <v>18</v>
      </c>
      <c r="K177" s="111"/>
      <c r="L177" s="104" t="s">
        <v>19</v>
      </c>
      <c r="M177" s="111"/>
      <c r="N177" s="102"/>
      <c r="O177" s="106"/>
      <c r="P177" s="102"/>
      <c r="Q177" s="102"/>
      <c r="R177" s="65"/>
      <c r="S177" s="104" t="s">
        <v>19</v>
      </c>
      <c r="T177" s="103"/>
      <c r="U177" s="104" t="s">
        <v>18</v>
      </c>
      <c r="V177" s="109"/>
      <c r="W177" s="110" t="s">
        <v>17</v>
      </c>
      <c r="X177" s="103"/>
      <c r="Y177" s="108" t="s">
        <v>16</v>
      </c>
      <c r="Z177" s="105"/>
      <c r="AA177" s="108" t="s">
        <v>15</v>
      </c>
      <c r="AB177" s="105"/>
      <c r="AC177" s="107" t="s">
        <v>14</v>
      </c>
    </row>
    <row r="178" spans="2:29" s="47" customFormat="1" ht="12.75">
      <c r="B178" s="112" t="s">
        <v>20</v>
      </c>
      <c r="C178" s="109"/>
      <c r="D178" s="108"/>
      <c r="E178" s="109"/>
      <c r="F178" s="108"/>
      <c r="G178" s="109"/>
      <c r="H178" s="108" t="s">
        <v>21</v>
      </c>
      <c r="I178" s="111"/>
      <c r="J178" s="108" t="s">
        <v>22</v>
      </c>
      <c r="K178" s="111"/>
      <c r="L178" s="108" t="s">
        <v>23</v>
      </c>
      <c r="M178" s="111"/>
      <c r="N178" s="100"/>
      <c r="O178" s="113"/>
      <c r="P178" s="100"/>
      <c r="Q178" s="100"/>
      <c r="R178" s="114"/>
      <c r="S178" s="108" t="s">
        <v>23</v>
      </c>
      <c r="T178" s="109"/>
      <c r="U178" s="108" t="s">
        <v>22</v>
      </c>
      <c r="V178" s="109"/>
      <c r="W178" s="108" t="s">
        <v>21</v>
      </c>
      <c r="X178" s="109"/>
      <c r="Y178" s="108"/>
      <c r="Z178" s="111"/>
      <c r="AA178" s="108"/>
      <c r="AB178" s="111"/>
      <c r="AC178" s="112" t="s">
        <v>20</v>
      </c>
    </row>
    <row r="179" spans="2:29" s="47" customFormat="1" ht="12.75">
      <c r="B179" s="112"/>
      <c r="C179" s="109"/>
      <c r="D179" s="108"/>
      <c r="E179" s="109"/>
      <c r="F179" s="108"/>
      <c r="G179" s="109"/>
      <c r="H179" s="108" t="s">
        <v>24</v>
      </c>
      <c r="I179" s="111"/>
      <c r="J179" s="108"/>
      <c r="K179" s="111"/>
      <c r="L179" s="108" t="s">
        <v>25</v>
      </c>
      <c r="M179" s="111"/>
      <c r="N179" s="100"/>
      <c r="O179" s="113"/>
      <c r="P179" s="100"/>
      <c r="Q179" s="100"/>
      <c r="R179" s="114"/>
      <c r="S179" s="108" t="s">
        <v>25</v>
      </c>
      <c r="T179" s="109"/>
      <c r="U179" s="108"/>
      <c r="V179" s="109"/>
      <c r="W179" s="108" t="s">
        <v>24</v>
      </c>
      <c r="X179" s="109"/>
      <c r="Y179" s="108"/>
      <c r="Z179" s="111"/>
      <c r="AA179" s="108"/>
      <c r="AB179" s="111"/>
      <c r="AC179" s="112"/>
    </row>
    <row r="180" spans="2:29" s="47" customFormat="1" ht="2.25" customHeight="1">
      <c r="B180" s="115"/>
      <c r="C180" s="116"/>
      <c r="D180" s="117"/>
      <c r="E180" s="116"/>
      <c r="F180" s="117"/>
      <c r="G180" s="116"/>
      <c r="H180" s="117"/>
      <c r="I180" s="116"/>
      <c r="J180" s="117"/>
      <c r="K180" s="116"/>
      <c r="L180" s="117"/>
      <c r="M180" s="116"/>
      <c r="N180" s="118"/>
      <c r="O180" s="118"/>
      <c r="P180" s="118"/>
      <c r="Q180" s="118"/>
      <c r="R180" s="118"/>
      <c r="S180" s="115"/>
      <c r="T180" s="116"/>
      <c r="U180" s="117"/>
      <c r="V180" s="116"/>
      <c r="W180" s="117"/>
      <c r="X180" s="116"/>
      <c r="Y180" s="117"/>
      <c r="Z180" s="116"/>
      <c r="AA180" s="117"/>
      <c r="AB180" s="116"/>
      <c r="AC180" s="117"/>
    </row>
    <row r="181" spans="2:29" s="37" customFormat="1" ht="12" customHeight="1"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72" t="s">
        <v>63</v>
      </c>
      <c r="O181" s="172" t="s">
        <v>64</v>
      </c>
      <c r="P181" s="164"/>
      <c r="Q181" s="143"/>
      <c r="R181" s="143"/>
      <c r="S181" s="142">
        <f>S157</f>
        <v>141885</v>
      </c>
      <c r="T181" s="142"/>
      <c r="U181" s="142">
        <f>U157</f>
        <v>26422</v>
      </c>
      <c r="V181" s="142"/>
      <c r="W181" s="142">
        <f>W157</f>
        <v>167530</v>
      </c>
      <c r="X181" s="142"/>
      <c r="Y181" s="142">
        <f>Y157</f>
        <v>685738</v>
      </c>
      <c r="Z181" s="142"/>
      <c r="AA181" s="142">
        <f>AA157</f>
        <v>10854</v>
      </c>
      <c r="AB181" s="142"/>
      <c r="AC181" s="142">
        <f>S181+U181+W181+Y181+AA181</f>
        <v>1032429</v>
      </c>
    </row>
    <row r="182" spans="2:29" s="48" customFormat="1" ht="12" customHeight="1">
      <c r="B182" s="129"/>
      <c r="C182" s="128"/>
      <c r="D182" s="129"/>
      <c r="E182" s="123"/>
      <c r="F182" s="129"/>
      <c r="G182" s="123"/>
      <c r="H182" s="129"/>
      <c r="I182" s="123"/>
      <c r="J182" s="129"/>
      <c r="K182" s="123"/>
      <c r="L182" s="129"/>
      <c r="M182" s="123"/>
      <c r="N182" s="130" t="s">
        <v>65</v>
      </c>
      <c r="O182" s="130" t="s">
        <v>66</v>
      </c>
      <c r="P182" s="171"/>
      <c r="Q182" s="129"/>
      <c r="R182" s="128"/>
      <c r="S182" s="129">
        <f>S158</f>
        <v>40019</v>
      </c>
      <c r="T182" s="128"/>
      <c r="U182" s="129">
        <f>U158</f>
        <v>20382</v>
      </c>
      <c r="V182" s="128"/>
      <c r="W182" s="129">
        <f>W158</f>
        <v>146546</v>
      </c>
      <c r="X182" s="128"/>
      <c r="Y182" s="129">
        <f>Y158</f>
        <v>640479</v>
      </c>
      <c r="Z182" s="128"/>
      <c r="AA182" s="129">
        <f>AA158</f>
        <v>10271</v>
      </c>
      <c r="AB182" s="128"/>
      <c r="AC182" s="129">
        <f>S182+U182+W182+Y182+AA182</f>
        <v>857697</v>
      </c>
    </row>
    <row r="183" spans="2:29" s="37" customFormat="1" ht="12" customHeight="1">
      <c r="B183" s="142">
        <f>D183+F183+H183+J183+L183</f>
        <v>842733</v>
      </c>
      <c r="C183" s="142"/>
      <c r="D183" s="142">
        <f>D184+D185</f>
        <v>10066</v>
      </c>
      <c r="E183" s="142"/>
      <c r="F183" s="142">
        <f>F184+F185</f>
        <v>609946</v>
      </c>
      <c r="G183" s="142"/>
      <c r="H183" s="142">
        <f>H184+H185</f>
        <v>222721</v>
      </c>
      <c r="I183" s="142"/>
      <c r="J183" s="142">
        <f>J184+J185</f>
        <v>0</v>
      </c>
      <c r="K183" s="142"/>
      <c r="L183" s="142">
        <f>L184+L185</f>
        <v>0</v>
      </c>
      <c r="M183" s="142"/>
      <c r="N183" s="132" t="s">
        <v>75</v>
      </c>
      <c r="O183" s="132" t="s">
        <v>76</v>
      </c>
      <c r="P183" s="132"/>
      <c r="Q183" s="143"/>
      <c r="R183" s="143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</row>
    <row r="184" spans="2:29" s="41" customFormat="1" ht="12" customHeight="1">
      <c r="B184" s="137">
        <f>D184+F184+H184+J184+L184</f>
        <v>748945</v>
      </c>
      <c r="C184" s="137"/>
      <c r="D184" s="137">
        <v>10066</v>
      </c>
      <c r="E184" s="137"/>
      <c r="F184" s="137">
        <v>609946</v>
      </c>
      <c r="G184" s="137"/>
      <c r="H184" s="137">
        <v>128933</v>
      </c>
      <c r="I184" s="137"/>
      <c r="J184" s="137">
        <v>0</v>
      </c>
      <c r="K184" s="137"/>
      <c r="L184" s="137">
        <v>0</v>
      </c>
      <c r="M184" s="137"/>
      <c r="N184" s="176" t="s">
        <v>223</v>
      </c>
      <c r="O184" s="176"/>
      <c r="P184" s="175" t="s">
        <v>224</v>
      </c>
      <c r="Q184" s="138"/>
      <c r="R184" s="138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</row>
    <row r="185" spans="2:29" s="41" customFormat="1" ht="12" customHeight="1">
      <c r="B185" s="137">
        <f>D185+F185+H185+J185+L185</f>
        <v>93788</v>
      </c>
      <c r="C185" s="137"/>
      <c r="D185" s="137">
        <v>0</v>
      </c>
      <c r="E185" s="137"/>
      <c r="F185" s="137">
        <v>0</v>
      </c>
      <c r="G185" s="137"/>
      <c r="H185" s="137">
        <v>93788</v>
      </c>
      <c r="I185" s="137"/>
      <c r="J185" s="137">
        <v>0</v>
      </c>
      <c r="K185" s="137"/>
      <c r="L185" s="137">
        <v>0</v>
      </c>
      <c r="M185" s="137"/>
      <c r="N185" s="176" t="s">
        <v>225</v>
      </c>
      <c r="O185" s="176"/>
      <c r="P185" s="176" t="s">
        <v>226</v>
      </c>
      <c r="Q185" s="138"/>
      <c r="R185" s="138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</row>
    <row r="186" spans="2:29" s="39" customFormat="1" ht="12" customHeight="1">
      <c r="B186" s="142">
        <f>D186+F186+H186+J186+L186</f>
        <v>136</v>
      </c>
      <c r="C186" s="142"/>
      <c r="D186" s="142">
        <v>0</v>
      </c>
      <c r="E186" s="142"/>
      <c r="F186" s="142">
        <v>0</v>
      </c>
      <c r="G186" s="142"/>
      <c r="H186" s="142">
        <v>0</v>
      </c>
      <c r="I186" s="142"/>
      <c r="J186" s="142">
        <v>136</v>
      </c>
      <c r="K186" s="142"/>
      <c r="L186" s="142">
        <v>0</v>
      </c>
      <c r="M186" s="142"/>
      <c r="N186" s="172" t="s">
        <v>77</v>
      </c>
      <c r="O186" s="172" t="s">
        <v>227</v>
      </c>
      <c r="P186" s="172"/>
      <c r="Q186" s="143"/>
      <c r="R186" s="143"/>
      <c r="S186" s="142">
        <v>0</v>
      </c>
      <c r="T186" s="142"/>
      <c r="U186" s="142">
        <v>0</v>
      </c>
      <c r="V186" s="142"/>
      <c r="W186" s="142">
        <v>0</v>
      </c>
      <c r="X186" s="142"/>
      <c r="Y186" s="142">
        <v>136</v>
      </c>
      <c r="Z186" s="142"/>
      <c r="AA186" s="142">
        <v>0</v>
      </c>
      <c r="AB186" s="142"/>
      <c r="AC186" s="142">
        <f>S186+U186+W186+Y186+AA186</f>
        <v>136</v>
      </c>
    </row>
    <row r="187" spans="2:29" s="39" customFormat="1" ht="12" customHeight="1"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72"/>
      <c r="O187" s="173" t="s">
        <v>228</v>
      </c>
      <c r="P187" s="173"/>
      <c r="Q187" s="143"/>
      <c r="R187" s="143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</row>
    <row r="188" spans="2:29" s="40" customFormat="1" ht="12" customHeight="1"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72"/>
      <c r="O188" s="173" t="s">
        <v>229</v>
      </c>
      <c r="P188" s="173"/>
      <c r="Q188" s="143"/>
      <c r="R188" s="143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</row>
    <row r="189" spans="2:29" s="55" customFormat="1" ht="12" customHeight="1">
      <c r="B189" s="152">
        <f>D189+F189+H189+J189+L189</f>
        <v>189696</v>
      </c>
      <c r="C189" s="152"/>
      <c r="D189" s="152">
        <f>AA181+AA186-D183-D186</f>
        <v>788</v>
      </c>
      <c r="E189" s="152"/>
      <c r="F189" s="152">
        <f>Y181+Y186-F183-F186</f>
        <v>75928</v>
      </c>
      <c r="G189" s="152"/>
      <c r="H189" s="152">
        <f>W181+W186-H183-H186</f>
        <v>-55191</v>
      </c>
      <c r="I189" s="152"/>
      <c r="J189" s="152">
        <f>U181+U186-J183-J186</f>
        <v>26286</v>
      </c>
      <c r="K189" s="152"/>
      <c r="L189" s="152">
        <f>S181+S186-L183-L186</f>
        <v>141885</v>
      </c>
      <c r="M189" s="152"/>
      <c r="N189" s="181" t="s">
        <v>78</v>
      </c>
      <c r="O189" s="192" t="s">
        <v>79</v>
      </c>
      <c r="P189" s="181"/>
      <c r="Q189" s="153"/>
      <c r="R189" s="153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</row>
    <row r="190" spans="2:60" s="46" customFormat="1" ht="12" customHeight="1" thickBot="1">
      <c r="B190" s="83">
        <f>D190+F190+H190+J190+L190</f>
        <v>14964</v>
      </c>
      <c r="C190" s="84"/>
      <c r="D190" s="83">
        <f>AA182+AA186-D183-D186</f>
        <v>205</v>
      </c>
      <c r="E190" s="84"/>
      <c r="F190" s="83">
        <f>Y182+Y186-F183-F186</f>
        <v>30669</v>
      </c>
      <c r="G190" s="84"/>
      <c r="H190" s="83">
        <f>W182+W186-H183-H186</f>
        <v>-76175</v>
      </c>
      <c r="I190" s="84"/>
      <c r="J190" s="83">
        <f>U182+U186-J183-J186</f>
        <v>20246</v>
      </c>
      <c r="K190" s="84"/>
      <c r="L190" s="83">
        <f>S182+S186-L183-L186</f>
        <v>40019</v>
      </c>
      <c r="M190" s="84"/>
      <c r="N190" s="85" t="s">
        <v>80</v>
      </c>
      <c r="O190" s="85" t="s">
        <v>81</v>
      </c>
      <c r="P190" s="85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</row>
    <row r="191" spans="2:29" s="47" customFormat="1" ht="21" customHeight="1">
      <c r="B191" s="86" t="s">
        <v>250</v>
      </c>
      <c r="C191" s="86"/>
      <c r="D191" s="87"/>
      <c r="E191" s="88"/>
      <c r="F191" s="88"/>
      <c r="G191" s="88"/>
      <c r="H191" s="88"/>
      <c r="I191" s="88"/>
      <c r="J191" s="88"/>
      <c r="K191" s="88"/>
      <c r="L191" s="89"/>
      <c r="M191" s="88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</row>
    <row r="192" spans="2:29" s="47" customFormat="1" ht="3.75" customHeight="1"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1"/>
      <c r="O192" s="92"/>
      <c r="P192" s="93"/>
      <c r="Q192" s="93"/>
      <c r="R192" s="94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</row>
    <row r="193" spans="2:29" s="47" customFormat="1" ht="12.75">
      <c r="B193" s="95" t="s">
        <v>7</v>
      </c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8" t="s">
        <v>6</v>
      </c>
      <c r="O193" s="99"/>
      <c r="P193" s="100" t="s">
        <v>96</v>
      </c>
      <c r="Q193" s="100"/>
      <c r="R193" s="101"/>
      <c r="S193" s="95" t="s">
        <v>35</v>
      </c>
      <c r="T193" s="96"/>
      <c r="U193" s="96"/>
      <c r="V193" s="96"/>
      <c r="W193" s="96"/>
      <c r="X193" s="96"/>
      <c r="Y193" s="96"/>
      <c r="Z193" s="96"/>
      <c r="AA193" s="96"/>
      <c r="AB193" s="96"/>
      <c r="AC193" s="95"/>
    </row>
    <row r="194" spans="2:29" s="47" customFormat="1" ht="2.25" customHeight="1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6"/>
      <c r="O194" s="97"/>
      <c r="P194" s="96"/>
      <c r="Q194" s="96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2:29" s="47" customFormat="1" ht="12.75">
      <c r="B195" s="102" t="s">
        <v>8</v>
      </c>
      <c r="C195" s="103"/>
      <c r="D195" s="104" t="s">
        <v>9</v>
      </c>
      <c r="E195" s="103"/>
      <c r="F195" s="104" t="s">
        <v>10</v>
      </c>
      <c r="G195" s="103"/>
      <c r="H195" s="104" t="s">
        <v>11</v>
      </c>
      <c r="I195" s="105"/>
      <c r="J195" s="104" t="s">
        <v>12</v>
      </c>
      <c r="K195" s="105"/>
      <c r="L195" s="104" t="s">
        <v>13</v>
      </c>
      <c r="M195" s="105"/>
      <c r="N195" s="102"/>
      <c r="O195" s="106"/>
      <c r="P195" s="102" t="s">
        <v>97</v>
      </c>
      <c r="Q195" s="102"/>
      <c r="R195" s="101"/>
      <c r="S195" s="104" t="s">
        <v>13</v>
      </c>
      <c r="T195" s="103"/>
      <c r="U195" s="104" t="s">
        <v>12</v>
      </c>
      <c r="V195" s="103"/>
      <c r="W195" s="104" t="s">
        <v>11</v>
      </c>
      <c r="X195" s="103"/>
      <c r="Y195" s="104" t="s">
        <v>10</v>
      </c>
      <c r="Z195" s="105"/>
      <c r="AA195" s="104" t="s">
        <v>9</v>
      </c>
      <c r="AB195" s="105"/>
      <c r="AC195" s="102" t="s">
        <v>8</v>
      </c>
    </row>
    <row r="196" spans="2:29" s="47" customFormat="1" ht="2.25" customHeight="1">
      <c r="B196" s="106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2"/>
      <c r="O196" s="106"/>
      <c r="P196" s="102"/>
      <c r="Q196" s="102"/>
      <c r="R196" s="65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6"/>
    </row>
    <row r="197" spans="2:29" s="47" customFormat="1" ht="12.75">
      <c r="B197" s="107" t="s">
        <v>14</v>
      </c>
      <c r="C197" s="103"/>
      <c r="D197" s="108" t="s">
        <v>15</v>
      </c>
      <c r="E197" s="109"/>
      <c r="F197" s="108" t="s">
        <v>16</v>
      </c>
      <c r="G197" s="103"/>
      <c r="H197" s="110" t="s">
        <v>17</v>
      </c>
      <c r="I197" s="111"/>
      <c r="J197" s="104" t="s">
        <v>18</v>
      </c>
      <c r="K197" s="111"/>
      <c r="L197" s="104" t="s">
        <v>19</v>
      </c>
      <c r="M197" s="111"/>
      <c r="N197" s="102"/>
      <c r="O197" s="106"/>
      <c r="P197" s="102"/>
      <c r="Q197" s="102"/>
      <c r="R197" s="65"/>
      <c r="S197" s="104" t="s">
        <v>19</v>
      </c>
      <c r="T197" s="103"/>
      <c r="U197" s="104" t="s">
        <v>18</v>
      </c>
      <c r="V197" s="109"/>
      <c r="W197" s="110" t="s">
        <v>17</v>
      </c>
      <c r="X197" s="103"/>
      <c r="Y197" s="108" t="s">
        <v>16</v>
      </c>
      <c r="Z197" s="105"/>
      <c r="AA197" s="108" t="s">
        <v>15</v>
      </c>
      <c r="AB197" s="105"/>
      <c r="AC197" s="107" t="s">
        <v>14</v>
      </c>
    </row>
    <row r="198" spans="2:29" s="47" customFormat="1" ht="12.75">
      <c r="B198" s="112" t="s">
        <v>20</v>
      </c>
      <c r="C198" s="109"/>
      <c r="D198" s="108"/>
      <c r="E198" s="109"/>
      <c r="F198" s="108"/>
      <c r="G198" s="109"/>
      <c r="H198" s="108" t="s">
        <v>21</v>
      </c>
      <c r="I198" s="111"/>
      <c r="J198" s="108" t="s">
        <v>22</v>
      </c>
      <c r="K198" s="111"/>
      <c r="L198" s="108" t="s">
        <v>23</v>
      </c>
      <c r="M198" s="111"/>
      <c r="N198" s="100"/>
      <c r="O198" s="113"/>
      <c r="P198" s="100"/>
      <c r="Q198" s="100"/>
      <c r="R198" s="114"/>
      <c r="S198" s="108" t="s">
        <v>23</v>
      </c>
      <c r="T198" s="109"/>
      <c r="U198" s="108" t="s">
        <v>22</v>
      </c>
      <c r="V198" s="109"/>
      <c r="W198" s="108" t="s">
        <v>21</v>
      </c>
      <c r="X198" s="109"/>
      <c r="Y198" s="108"/>
      <c r="Z198" s="111"/>
      <c r="AA198" s="108"/>
      <c r="AB198" s="111"/>
      <c r="AC198" s="112" t="s">
        <v>20</v>
      </c>
    </row>
    <row r="199" spans="2:29" s="47" customFormat="1" ht="12.75">
      <c r="B199" s="112"/>
      <c r="C199" s="109"/>
      <c r="D199" s="108"/>
      <c r="E199" s="109"/>
      <c r="F199" s="108"/>
      <c r="G199" s="109"/>
      <c r="H199" s="108" t="s">
        <v>24</v>
      </c>
      <c r="I199" s="111"/>
      <c r="J199" s="108"/>
      <c r="K199" s="111"/>
      <c r="L199" s="108" t="s">
        <v>25</v>
      </c>
      <c r="M199" s="111"/>
      <c r="N199" s="100"/>
      <c r="O199" s="113"/>
      <c r="P199" s="100"/>
      <c r="Q199" s="100"/>
      <c r="R199" s="114"/>
      <c r="S199" s="108" t="s">
        <v>25</v>
      </c>
      <c r="T199" s="109"/>
      <c r="U199" s="108"/>
      <c r="V199" s="109"/>
      <c r="W199" s="108" t="s">
        <v>24</v>
      </c>
      <c r="X199" s="109"/>
      <c r="Y199" s="108"/>
      <c r="Z199" s="111"/>
      <c r="AA199" s="108"/>
      <c r="AB199" s="111"/>
      <c r="AC199" s="112"/>
    </row>
    <row r="200" spans="2:29" s="47" customFormat="1" ht="2.25" customHeight="1">
      <c r="B200" s="115"/>
      <c r="C200" s="116"/>
      <c r="D200" s="117"/>
      <c r="E200" s="116"/>
      <c r="F200" s="117"/>
      <c r="G200" s="116"/>
      <c r="H200" s="117"/>
      <c r="I200" s="116"/>
      <c r="J200" s="117"/>
      <c r="K200" s="116"/>
      <c r="L200" s="117"/>
      <c r="M200" s="116"/>
      <c r="N200" s="118"/>
      <c r="O200" s="118"/>
      <c r="P200" s="118"/>
      <c r="Q200" s="118"/>
      <c r="R200" s="118"/>
      <c r="S200" s="115"/>
      <c r="T200" s="116"/>
      <c r="U200" s="117"/>
      <c r="V200" s="116"/>
      <c r="W200" s="117"/>
      <c r="X200" s="116"/>
      <c r="Y200" s="117"/>
      <c r="Z200" s="116"/>
      <c r="AA200" s="117"/>
      <c r="AB200" s="116"/>
      <c r="AC200" s="117"/>
    </row>
    <row r="201" spans="2:29" s="47" customFormat="1" ht="12" customHeight="1"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63" t="s">
        <v>69</v>
      </c>
      <c r="O201" s="172" t="s">
        <v>70</v>
      </c>
      <c r="P201" s="165"/>
      <c r="Q201" s="143"/>
      <c r="R201" s="143"/>
      <c r="S201" s="142">
        <f>L169</f>
        <v>141885</v>
      </c>
      <c r="T201" s="142"/>
      <c r="U201" s="142">
        <f>J169</f>
        <v>26422</v>
      </c>
      <c r="V201" s="142"/>
      <c r="W201" s="142">
        <f>H169</f>
        <v>38597</v>
      </c>
      <c r="X201" s="142"/>
      <c r="Y201" s="142">
        <f>F169</f>
        <v>824737</v>
      </c>
      <c r="Z201" s="142"/>
      <c r="AA201" s="142">
        <f>D169</f>
        <v>788</v>
      </c>
      <c r="AB201" s="142"/>
      <c r="AC201" s="142">
        <f>S201+U201+W201+Y201+AA201</f>
        <v>1032429</v>
      </c>
    </row>
    <row r="202" spans="2:29" s="48" customFormat="1" ht="12" customHeight="1">
      <c r="B202" s="129"/>
      <c r="C202" s="128"/>
      <c r="D202" s="129"/>
      <c r="E202" s="123"/>
      <c r="F202" s="129"/>
      <c r="G202" s="123"/>
      <c r="H202" s="129"/>
      <c r="I202" s="123"/>
      <c r="J202" s="129"/>
      <c r="K202" s="123"/>
      <c r="L202" s="129"/>
      <c r="M202" s="123"/>
      <c r="N202" s="130" t="s">
        <v>71</v>
      </c>
      <c r="O202" s="130" t="s">
        <v>72</v>
      </c>
      <c r="P202" s="171"/>
      <c r="Q202" s="129"/>
      <c r="R202" s="128"/>
      <c r="S202" s="129">
        <f>L170</f>
        <v>40019</v>
      </c>
      <c r="T202" s="128"/>
      <c r="U202" s="129">
        <f>J170</f>
        <v>20382</v>
      </c>
      <c r="V202" s="128"/>
      <c r="W202" s="129">
        <f>H170</f>
        <v>17613</v>
      </c>
      <c r="X202" s="128"/>
      <c r="Y202" s="129">
        <f>F170</f>
        <v>779478</v>
      </c>
      <c r="Z202" s="128"/>
      <c r="AA202" s="129">
        <f>D170</f>
        <v>205</v>
      </c>
      <c r="AB202" s="128"/>
      <c r="AC202" s="129">
        <f>S202+U202+W202+Y202+AA202</f>
        <v>857697</v>
      </c>
    </row>
    <row r="203" spans="2:29" s="47" customFormat="1" ht="12" customHeight="1">
      <c r="B203" s="142">
        <f>D203+F203+H203+J203+L203</f>
        <v>842733</v>
      </c>
      <c r="C203" s="142"/>
      <c r="D203" s="142">
        <f>D204+D205</f>
        <v>0</v>
      </c>
      <c r="E203" s="142"/>
      <c r="F203" s="142">
        <f>F204+F205</f>
        <v>748945</v>
      </c>
      <c r="G203" s="142"/>
      <c r="H203" s="142">
        <f>H204+H205</f>
        <v>93788</v>
      </c>
      <c r="I203" s="142"/>
      <c r="J203" s="142">
        <f>J204+J205</f>
        <v>0</v>
      </c>
      <c r="K203" s="142"/>
      <c r="L203" s="142">
        <f>L204+L205</f>
        <v>0</v>
      </c>
      <c r="M203" s="142"/>
      <c r="N203" s="132" t="s">
        <v>73</v>
      </c>
      <c r="O203" s="132" t="s">
        <v>74</v>
      </c>
      <c r="P203" s="132"/>
      <c r="Q203" s="143"/>
      <c r="R203" s="143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</row>
    <row r="204" spans="2:29" s="51" customFormat="1" ht="12" customHeight="1">
      <c r="B204" s="137">
        <f>D204+F204+H204+J204+L204</f>
        <v>748945</v>
      </c>
      <c r="C204" s="137"/>
      <c r="D204" s="137">
        <v>0</v>
      </c>
      <c r="E204" s="137"/>
      <c r="F204" s="137">
        <v>748945</v>
      </c>
      <c r="G204" s="137"/>
      <c r="H204" s="137">
        <v>0</v>
      </c>
      <c r="I204" s="137"/>
      <c r="J204" s="137">
        <v>0</v>
      </c>
      <c r="K204" s="137"/>
      <c r="L204" s="137">
        <v>0</v>
      </c>
      <c r="M204" s="137"/>
      <c r="N204" s="174" t="s">
        <v>230</v>
      </c>
      <c r="O204" s="175"/>
      <c r="P204" s="176" t="s">
        <v>231</v>
      </c>
      <c r="Q204" s="176"/>
      <c r="R204" s="138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</row>
    <row r="205" spans="2:29" s="51" customFormat="1" ht="12" customHeight="1">
      <c r="B205" s="137">
        <f>D205+F205+H205+J205+L205</f>
        <v>93788</v>
      </c>
      <c r="C205" s="137"/>
      <c r="D205" s="137">
        <v>0</v>
      </c>
      <c r="E205" s="137"/>
      <c r="F205" s="137">
        <v>0</v>
      </c>
      <c r="G205" s="137"/>
      <c r="H205" s="137">
        <v>93788</v>
      </c>
      <c r="I205" s="137"/>
      <c r="J205" s="137">
        <v>0</v>
      </c>
      <c r="K205" s="137"/>
      <c r="L205" s="137">
        <v>0</v>
      </c>
      <c r="M205" s="137"/>
      <c r="N205" s="174" t="s">
        <v>232</v>
      </c>
      <c r="O205" s="175"/>
      <c r="P205" s="176" t="s">
        <v>233</v>
      </c>
      <c r="Q205" s="176"/>
      <c r="R205" s="138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</row>
    <row r="206" spans="2:29" s="47" customFormat="1" ht="12" customHeight="1">
      <c r="B206" s="142">
        <f>D206+F206+H206+J206+L206</f>
        <v>136</v>
      </c>
      <c r="C206" s="142"/>
      <c r="D206" s="142">
        <v>0</v>
      </c>
      <c r="E206" s="142"/>
      <c r="F206" s="142">
        <v>0</v>
      </c>
      <c r="G206" s="142"/>
      <c r="H206" s="142">
        <v>0</v>
      </c>
      <c r="I206" s="142"/>
      <c r="J206" s="142">
        <v>136</v>
      </c>
      <c r="K206" s="142"/>
      <c r="L206" s="142">
        <v>0</v>
      </c>
      <c r="M206" s="142"/>
      <c r="N206" s="163" t="s">
        <v>77</v>
      </c>
      <c r="O206" s="172" t="s">
        <v>227</v>
      </c>
      <c r="P206" s="163"/>
      <c r="Q206" s="143"/>
      <c r="R206" s="143"/>
      <c r="S206" s="142">
        <v>0</v>
      </c>
      <c r="T206" s="142"/>
      <c r="U206" s="142">
        <v>0</v>
      </c>
      <c r="V206" s="142"/>
      <c r="W206" s="142">
        <v>0</v>
      </c>
      <c r="X206" s="142"/>
      <c r="Y206" s="142">
        <v>136</v>
      </c>
      <c r="Z206" s="142"/>
      <c r="AA206" s="142">
        <v>0</v>
      </c>
      <c r="AB206" s="142"/>
      <c r="AC206" s="142">
        <f>S206+U206+W206+Y206+AA206</f>
        <v>136</v>
      </c>
    </row>
    <row r="207" spans="2:29" s="47" customFormat="1" ht="12" customHeight="1"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63"/>
      <c r="O207" s="172" t="s">
        <v>228</v>
      </c>
      <c r="P207" s="163"/>
      <c r="Q207" s="143"/>
      <c r="R207" s="143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</row>
    <row r="208" spans="2:29" s="47" customFormat="1" ht="12" customHeight="1"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63"/>
      <c r="O208" s="172" t="s">
        <v>229</v>
      </c>
      <c r="P208" s="163"/>
      <c r="Q208" s="143"/>
      <c r="R208" s="143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</row>
    <row r="209" spans="2:29" s="55" customFormat="1" ht="12" customHeight="1">
      <c r="B209" s="152">
        <f>D209+F209+H209+J209+L209</f>
        <v>189696</v>
      </c>
      <c r="C209" s="152"/>
      <c r="D209" s="152">
        <f>AA201+AA206-D203-D206</f>
        <v>788</v>
      </c>
      <c r="E209" s="152"/>
      <c r="F209" s="152">
        <f>Y201+Y206-F203-F206</f>
        <v>75928</v>
      </c>
      <c r="G209" s="152"/>
      <c r="H209" s="152">
        <f>W201+W206-H203-H206</f>
        <v>-55191</v>
      </c>
      <c r="I209" s="152"/>
      <c r="J209" s="152">
        <f>U201+U206-J203-J206</f>
        <v>26286</v>
      </c>
      <c r="K209" s="152"/>
      <c r="L209" s="152">
        <f>S201+S206-L203-L206</f>
        <v>141885</v>
      </c>
      <c r="M209" s="152"/>
      <c r="N209" s="182" t="s">
        <v>78</v>
      </c>
      <c r="O209" s="192" t="s">
        <v>79</v>
      </c>
      <c r="P209" s="182"/>
      <c r="Q209" s="153"/>
      <c r="R209" s="153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</row>
    <row r="210" spans="2:60" s="46" customFormat="1" ht="12" customHeight="1" thickBot="1">
      <c r="B210" s="83">
        <f>D210+F210+H210+J210+L210</f>
        <v>14964</v>
      </c>
      <c r="C210" s="84"/>
      <c r="D210" s="83">
        <f>AA202+AA206-D203-D206</f>
        <v>205</v>
      </c>
      <c r="E210" s="84"/>
      <c r="F210" s="83">
        <f>Y202+Y206-F203-F206</f>
        <v>30669</v>
      </c>
      <c r="G210" s="84"/>
      <c r="H210" s="83">
        <f>W202+W206-H203-H206</f>
        <v>-76175</v>
      </c>
      <c r="I210" s="84"/>
      <c r="J210" s="83">
        <f>U202+U206-J203-J206</f>
        <v>20246</v>
      </c>
      <c r="K210" s="84"/>
      <c r="L210" s="83">
        <f>S202+S206-L203-L206</f>
        <v>40019</v>
      </c>
      <c r="M210" s="84"/>
      <c r="N210" s="85" t="s">
        <v>80</v>
      </c>
      <c r="O210" s="85" t="s">
        <v>81</v>
      </c>
      <c r="P210" s="85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</row>
    <row r="211" spans="2:29" s="47" customFormat="1" ht="18">
      <c r="B211" s="193" t="s">
        <v>50</v>
      </c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</row>
    <row r="212" spans="2:29" s="47" customFormat="1" ht="21" customHeight="1">
      <c r="B212" s="86" t="s">
        <v>51</v>
      </c>
      <c r="C212" s="86"/>
      <c r="D212" s="87"/>
      <c r="E212" s="88"/>
      <c r="F212" s="88"/>
      <c r="G212" s="88"/>
      <c r="H212" s="88"/>
      <c r="I212" s="88"/>
      <c r="J212" s="88"/>
      <c r="K212" s="88"/>
      <c r="L212" s="89"/>
      <c r="M212" s="88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</row>
    <row r="213" spans="2:29" s="47" customFormat="1" ht="3.75" customHeight="1"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92"/>
      <c r="P213" s="93"/>
      <c r="Q213" s="93"/>
      <c r="R213" s="94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</row>
    <row r="214" spans="2:29" s="47" customFormat="1" ht="12.75">
      <c r="B214" s="95" t="s">
        <v>52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8" t="s">
        <v>6</v>
      </c>
      <c r="O214" s="99"/>
      <c r="P214" s="100" t="s">
        <v>96</v>
      </c>
      <c r="Q214" s="100"/>
      <c r="R214" s="101"/>
      <c r="S214" s="102" t="s">
        <v>53</v>
      </c>
      <c r="T214" s="96"/>
      <c r="U214" s="96"/>
      <c r="V214" s="96"/>
      <c r="W214" s="96"/>
      <c r="X214" s="96"/>
      <c r="Y214" s="96"/>
      <c r="Z214" s="96"/>
      <c r="AA214" s="96"/>
      <c r="AB214" s="96"/>
      <c r="AC214" s="194"/>
    </row>
    <row r="215" spans="2:29" s="47" customFormat="1" ht="2.25" customHeight="1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6"/>
      <c r="O215" s="97"/>
      <c r="P215" s="96"/>
      <c r="Q215" s="96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2:29" s="47" customFormat="1" ht="12.75">
      <c r="B216" s="102" t="s">
        <v>8</v>
      </c>
      <c r="C216" s="103"/>
      <c r="D216" s="104" t="s">
        <v>9</v>
      </c>
      <c r="E216" s="103"/>
      <c r="F216" s="104" t="s">
        <v>10</v>
      </c>
      <c r="G216" s="103"/>
      <c r="H216" s="104" t="s">
        <v>11</v>
      </c>
      <c r="I216" s="105"/>
      <c r="J216" s="104" t="s">
        <v>12</v>
      </c>
      <c r="K216" s="105"/>
      <c r="L216" s="104" t="s">
        <v>13</v>
      </c>
      <c r="M216" s="105"/>
      <c r="N216" s="102"/>
      <c r="O216" s="106"/>
      <c r="P216" s="102" t="s">
        <v>97</v>
      </c>
      <c r="Q216" s="102"/>
      <c r="R216" s="101"/>
      <c r="S216" s="104" t="s">
        <v>13</v>
      </c>
      <c r="T216" s="103"/>
      <c r="U216" s="104" t="s">
        <v>12</v>
      </c>
      <c r="V216" s="103"/>
      <c r="W216" s="104" t="s">
        <v>11</v>
      </c>
      <c r="X216" s="103"/>
      <c r="Y216" s="104" t="s">
        <v>10</v>
      </c>
      <c r="Z216" s="105"/>
      <c r="AA216" s="104" t="s">
        <v>9</v>
      </c>
      <c r="AB216" s="105"/>
      <c r="AC216" s="102" t="s">
        <v>8</v>
      </c>
    </row>
    <row r="217" spans="2:29" s="47" customFormat="1" ht="2.25" customHeight="1">
      <c r="B217" s="106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2"/>
      <c r="O217" s="106"/>
      <c r="P217" s="102"/>
      <c r="Q217" s="102"/>
      <c r="R217" s="65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6"/>
    </row>
    <row r="218" spans="2:29" s="47" customFormat="1" ht="12.75">
      <c r="B218" s="107" t="s">
        <v>14</v>
      </c>
      <c r="C218" s="103"/>
      <c r="D218" s="108" t="s">
        <v>15</v>
      </c>
      <c r="E218" s="109"/>
      <c r="F218" s="108" t="s">
        <v>16</v>
      </c>
      <c r="G218" s="103"/>
      <c r="H218" s="110" t="s">
        <v>17</v>
      </c>
      <c r="I218" s="111"/>
      <c r="J218" s="104" t="s">
        <v>18</v>
      </c>
      <c r="K218" s="111"/>
      <c r="L218" s="104" t="s">
        <v>19</v>
      </c>
      <c r="M218" s="111"/>
      <c r="N218" s="102"/>
      <c r="O218" s="106"/>
      <c r="P218" s="102"/>
      <c r="Q218" s="102"/>
      <c r="R218" s="65"/>
      <c r="S218" s="104" t="s">
        <v>19</v>
      </c>
      <c r="T218" s="103"/>
      <c r="U218" s="104" t="s">
        <v>18</v>
      </c>
      <c r="V218" s="109"/>
      <c r="W218" s="110" t="s">
        <v>17</v>
      </c>
      <c r="X218" s="103"/>
      <c r="Y218" s="108" t="s">
        <v>16</v>
      </c>
      <c r="Z218" s="105"/>
      <c r="AA218" s="108" t="s">
        <v>15</v>
      </c>
      <c r="AB218" s="105"/>
      <c r="AC218" s="107" t="s">
        <v>14</v>
      </c>
    </row>
    <row r="219" spans="2:29" s="47" customFormat="1" ht="12.75">
      <c r="B219" s="112" t="s">
        <v>20</v>
      </c>
      <c r="C219" s="109"/>
      <c r="D219" s="108"/>
      <c r="E219" s="109"/>
      <c r="F219" s="108"/>
      <c r="G219" s="109"/>
      <c r="H219" s="108" t="s">
        <v>21</v>
      </c>
      <c r="I219" s="111"/>
      <c r="J219" s="108" t="s">
        <v>22</v>
      </c>
      <c r="K219" s="111"/>
      <c r="L219" s="108" t="s">
        <v>23</v>
      </c>
      <c r="M219" s="111"/>
      <c r="N219" s="100"/>
      <c r="O219" s="113"/>
      <c r="P219" s="100"/>
      <c r="Q219" s="100"/>
      <c r="R219" s="114"/>
      <c r="S219" s="108" t="s">
        <v>23</v>
      </c>
      <c r="T219" s="109"/>
      <c r="U219" s="108" t="s">
        <v>22</v>
      </c>
      <c r="V219" s="109"/>
      <c r="W219" s="108" t="s">
        <v>21</v>
      </c>
      <c r="X219" s="109"/>
      <c r="Y219" s="108"/>
      <c r="Z219" s="111"/>
      <c r="AA219" s="108"/>
      <c r="AB219" s="111"/>
      <c r="AC219" s="112" t="s">
        <v>20</v>
      </c>
    </row>
    <row r="220" spans="2:29" s="47" customFormat="1" ht="12.75">
      <c r="B220" s="112"/>
      <c r="C220" s="109"/>
      <c r="D220" s="108"/>
      <c r="E220" s="109"/>
      <c r="F220" s="108"/>
      <c r="G220" s="109"/>
      <c r="H220" s="108" t="s">
        <v>24</v>
      </c>
      <c r="I220" s="111"/>
      <c r="J220" s="108"/>
      <c r="K220" s="111"/>
      <c r="L220" s="108" t="s">
        <v>25</v>
      </c>
      <c r="M220" s="111"/>
      <c r="N220" s="100"/>
      <c r="O220" s="113"/>
      <c r="P220" s="100"/>
      <c r="Q220" s="100"/>
      <c r="R220" s="114"/>
      <c r="S220" s="108" t="s">
        <v>25</v>
      </c>
      <c r="T220" s="109"/>
      <c r="U220" s="108"/>
      <c r="V220" s="109"/>
      <c r="W220" s="108" t="s">
        <v>24</v>
      </c>
      <c r="X220" s="109"/>
      <c r="Y220" s="108"/>
      <c r="Z220" s="111"/>
      <c r="AA220" s="108"/>
      <c r="AB220" s="111"/>
      <c r="AC220" s="112"/>
    </row>
    <row r="221" spans="2:29" s="47" customFormat="1" ht="2.25" customHeight="1">
      <c r="B221" s="115"/>
      <c r="C221" s="116"/>
      <c r="D221" s="117"/>
      <c r="E221" s="116"/>
      <c r="F221" s="117"/>
      <c r="G221" s="116"/>
      <c r="H221" s="117"/>
      <c r="I221" s="116"/>
      <c r="J221" s="117"/>
      <c r="K221" s="116"/>
      <c r="L221" s="117"/>
      <c r="M221" s="116"/>
      <c r="N221" s="118"/>
      <c r="O221" s="118"/>
      <c r="P221" s="118"/>
      <c r="Q221" s="118"/>
      <c r="R221" s="118"/>
      <c r="S221" s="115"/>
      <c r="T221" s="116"/>
      <c r="U221" s="117"/>
      <c r="V221" s="116"/>
      <c r="W221" s="117"/>
      <c r="X221" s="116"/>
      <c r="Y221" s="117"/>
      <c r="Z221" s="116"/>
      <c r="AA221" s="117"/>
      <c r="AB221" s="116"/>
      <c r="AC221" s="117"/>
    </row>
    <row r="222" spans="2:29" s="48" customFormat="1" ht="12" customHeight="1">
      <c r="B222" s="129"/>
      <c r="C222" s="128"/>
      <c r="D222" s="129"/>
      <c r="E222" s="123"/>
      <c r="F222" s="129"/>
      <c r="G222" s="123"/>
      <c r="H222" s="129"/>
      <c r="I222" s="123"/>
      <c r="J222" s="129"/>
      <c r="K222" s="123"/>
      <c r="L222" s="129"/>
      <c r="M222" s="123"/>
      <c r="N222" s="130" t="s">
        <v>80</v>
      </c>
      <c r="O222" s="130" t="s">
        <v>81</v>
      </c>
      <c r="P222" s="171"/>
      <c r="Q222" s="129"/>
      <c r="R222" s="128"/>
      <c r="S222" s="129">
        <f>L210</f>
        <v>40019</v>
      </c>
      <c r="T222" s="128"/>
      <c r="U222" s="129">
        <f>J210</f>
        <v>20246</v>
      </c>
      <c r="V222" s="128"/>
      <c r="W222" s="129">
        <f>H210</f>
        <v>-76175</v>
      </c>
      <c r="X222" s="128"/>
      <c r="Y222" s="129">
        <f>F210</f>
        <v>30669</v>
      </c>
      <c r="Z222" s="128"/>
      <c r="AA222" s="129">
        <f>D210</f>
        <v>205</v>
      </c>
      <c r="AB222" s="128"/>
      <c r="AC222" s="129">
        <f aca="true" t="shared" si="2" ref="AC222:AC230">S222+U222+W222+Y222+AA222</f>
        <v>14964</v>
      </c>
    </row>
    <row r="223" spans="2:29" s="38" customFormat="1" ht="12" customHeight="1"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32" t="s">
        <v>82</v>
      </c>
      <c r="O223" s="132" t="s">
        <v>83</v>
      </c>
      <c r="P223" s="132"/>
      <c r="Q223" s="143"/>
      <c r="R223" s="143"/>
      <c r="S223" s="142">
        <f>SUM(S224:S226)</f>
        <v>7225</v>
      </c>
      <c r="T223" s="142"/>
      <c r="U223" s="142">
        <f>SUM(U224:U226)</f>
        <v>12431</v>
      </c>
      <c r="V223" s="142"/>
      <c r="W223" s="142">
        <f>SUM(W224:W226)</f>
        <v>6299</v>
      </c>
      <c r="X223" s="142"/>
      <c r="Y223" s="142">
        <f>SUM(Y224:Y226)</f>
        <v>5378</v>
      </c>
      <c r="Z223" s="142"/>
      <c r="AA223" s="142">
        <f>SUM(AA224:AA226)</f>
        <v>416</v>
      </c>
      <c r="AB223" s="142"/>
      <c r="AC223" s="142">
        <f t="shared" si="2"/>
        <v>31749</v>
      </c>
    </row>
    <row r="224" spans="2:29" s="53" customFormat="1" ht="12" customHeight="1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76" t="s">
        <v>234</v>
      </c>
      <c r="O224" s="176"/>
      <c r="P224" s="175" t="s">
        <v>235</v>
      </c>
      <c r="Q224" s="138"/>
      <c r="R224" s="138"/>
      <c r="S224" s="137">
        <v>0</v>
      </c>
      <c r="T224" s="137"/>
      <c r="U224" s="137">
        <v>0</v>
      </c>
      <c r="V224" s="137"/>
      <c r="W224" s="137">
        <v>3872</v>
      </c>
      <c r="X224" s="137"/>
      <c r="Y224" s="137">
        <v>0</v>
      </c>
      <c r="Z224" s="137"/>
      <c r="AA224" s="137">
        <v>0</v>
      </c>
      <c r="AB224" s="137"/>
      <c r="AC224" s="137">
        <f t="shared" si="2"/>
        <v>3872</v>
      </c>
    </row>
    <row r="225" spans="2:29" s="53" customFormat="1" ht="12" customHeight="1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76" t="s">
        <v>236</v>
      </c>
      <c r="O225" s="176"/>
      <c r="P225" s="176" t="s">
        <v>237</v>
      </c>
      <c r="Q225" s="138"/>
      <c r="R225" s="138"/>
      <c r="S225" s="137">
        <v>4980</v>
      </c>
      <c r="T225" s="137"/>
      <c r="U225" s="137">
        <v>0</v>
      </c>
      <c r="V225" s="137"/>
      <c r="W225" s="137">
        <v>3622</v>
      </c>
      <c r="X225" s="137"/>
      <c r="Y225" s="137">
        <v>2791</v>
      </c>
      <c r="Z225" s="137"/>
      <c r="AA225" s="137">
        <v>209</v>
      </c>
      <c r="AB225" s="137"/>
      <c r="AC225" s="137">
        <f t="shared" si="2"/>
        <v>11602</v>
      </c>
    </row>
    <row r="226" spans="2:29" s="51" customFormat="1" ht="12" customHeight="1">
      <c r="B226" s="140"/>
      <c r="C226" s="70"/>
      <c r="D226" s="140"/>
      <c r="E226" s="68"/>
      <c r="F226" s="140"/>
      <c r="G226" s="68"/>
      <c r="H226" s="140"/>
      <c r="I226" s="68"/>
      <c r="J226" s="140"/>
      <c r="K226" s="68"/>
      <c r="L226" s="140"/>
      <c r="M226" s="68"/>
      <c r="N226" s="141" t="s">
        <v>238</v>
      </c>
      <c r="O226" s="141"/>
      <c r="P226" s="141" t="s">
        <v>248</v>
      </c>
      <c r="Q226" s="140"/>
      <c r="R226" s="70"/>
      <c r="S226" s="140">
        <v>2245</v>
      </c>
      <c r="T226" s="70"/>
      <c r="U226" s="140">
        <v>12431</v>
      </c>
      <c r="V226" s="70"/>
      <c r="W226" s="140">
        <v>-1195</v>
      </c>
      <c r="X226" s="70"/>
      <c r="Y226" s="140">
        <v>2587</v>
      </c>
      <c r="Z226" s="70"/>
      <c r="AA226" s="140">
        <v>207</v>
      </c>
      <c r="AB226" s="70"/>
      <c r="AC226" s="140">
        <f t="shared" si="2"/>
        <v>16275</v>
      </c>
    </row>
    <row r="227" spans="2:60" s="58" customFormat="1" ht="12" customHeight="1"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32" t="s">
        <v>82</v>
      </c>
      <c r="O227" s="132" t="s">
        <v>84</v>
      </c>
      <c r="P227" s="132"/>
      <c r="Q227" s="143"/>
      <c r="R227" s="143"/>
      <c r="S227" s="142">
        <f>SUM(S228:S230)</f>
        <v>4308</v>
      </c>
      <c r="T227" s="142"/>
      <c r="U227" s="142">
        <f>SUM(U228:U230)</f>
        <v>-7881</v>
      </c>
      <c r="V227" s="142"/>
      <c r="W227" s="142">
        <f>SUM(W228:W230)</f>
        <v>-21526</v>
      </c>
      <c r="X227" s="142"/>
      <c r="Y227" s="142">
        <f>SUM(Y228:Y230)</f>
        <v>-863</v>
      </c>
      <c r="Z227" s="142"/>
      <c r="AA227" s="142">
        <f>SUM(AA228:AA230)</f>
        <v>-6</v>
      </c>
      <c r="AB227" s="142"/>
      <c r="AC227" s="142">
        <f t="shared" si="2"/>
        <v>-25968</v>
      </c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</row>
    <row r="228" spans="2:60" s="42" customFormat="1" ht="12" customHeight="1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76" t="s">
        <v>234</v>
      </c>
      <c r="O228" s="175"/>
      <c r="P228" s="176" t="s">
        <v>235</v>
      </c>
      <c r="Q228" s="138"/>
      <c r="R228" s="138"/>
      <c r="S228" s="137">
        <v>-673</v>
      </c>
      <c r="T228" s="137"/>
      <c r="U228" s="137">
        <v>0</v>
      </c>
      <c r="V228" s="137"/>
      <c r="W228" s="137">
        <v>0</v>
      </c>
      <c r="X228" s="137"/>
      <c r="Y228" s="137">
        <v>-3199</v>
      </c>
      <c r="Z228" s="137"/>
      <c r="AA228" s="137">
        <v>0</v>
      </c>
      <c r="AB228" s="137"/>
      <c r="AC228" s="137">
        <f t="shared" si="2"/>
        <v>-3872</v>
      </c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</row>
    <row r="229" spans="2:29" s="59" customFormat="1" ht="12" customHeight="1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76" t="s">
        <v>236</v>
      </c>
      <c r="O229" s="176"/>
      <c r="P229" s="176" t="s">
        <v>237</v>
      </c>
      <c r="Q229" s="138"/>
      <c r="R229" s="138"/>
      <c r="S229" s="137">
        <v>0</v>
      </c>
      <c r="T229" s="137"/>
      <c r="U229" s="137">
        <v>0</v>
      </c>
      <c r="V229" s="137"/>
      <c r="W229" s="137">
        <v>-6705</v>
      </c>
      <c r="X229" s="137"/>
      <c r="Y229" s="137">
        <v>0</v>
      </c>
      <c r="Z229" s="137"/>
      <c r="AA229" s="137">
        <v>0</v>
      </c>
      <c r="AB229" s="137"/>
      <c r="AC229" s="137">
        <f t="shared" si="2"/>
        <v>-6705</v>
      </c>
    </row>
    <row r="230" spans="2:29" s="51" customFormat="1" ht="12" customHeight="1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76" t="s">
        <v>238</v>
      </c>
      <c r="O230" s="176"/>
      <c r="P230" s="176" t="s">
        <v>248</v>
      </c>
      <c r="Q230" s="138"/>
      <c r="R230" s="138"/>
      <c r="S230" s="137">
        <v>4981</v>
      </c>
      <c r="T230" s="137"/>
      <c r="U230" s="137">
        <v>-7881</v>
      </c>
      <c r="V230" s="137"/>
      <c r="W230" s="137">
        <v>-14821</v>
      </c>
      <c r="X230" s="137"/>
      <c r="Y230" s="137">
        <v>2336</v>
      </c>
      <c r="Z230" s="137"/>
      <c r="AA230" s="137">
        <v>-6</v>
      </c>
      <c r="AB230" s="137"/>
      <c r="AC230" s="137">
        <f t="shared" si="2"/>
        <v>-15391</v>
      </c>
    </row>
    <row r="231" spans="2:29" s="47" customFormat="1" ht="12" customHeight="1">
      <c r="B231" s="158">
        <f>D231+F231+H231+J231+L231</f>
        <v>20745</v>
      </c>
      <c r="C231" s="158"/>
      <c r="D231" s="158">
        <f>AA222+AA223+AA227</f>
        <v>615</v>
      </c>
      <c r="E231" s="158"/>
      <c r="F231" s="158">
        <f>Y222+Y223+Y227</f>
        <v>35184</v>
      </c>
      <c r="G231" s="158"/>
      <c r="H231" s="158">
        <f>W222+W223+W227</f>
        <v>-91402</v>
      </c>
      <c r="I231" s="158"/>
      <c r="J231" s="158">
        <f>U222+U223+U227</f>
        <v>24796</v>
      </c>
      <c r="K231" s="158"/>
      <c r="L231" s="158">
        <f>S222+S223+S227</f>
        <v>51552</v>
      </c>
      <c r="M231" s="158"/>
      <c r="N231" s="186" t="s">
        <v>85</v>
      </c>
      <c r="O231" s="186" t="s">
        <v>239</v>
      </c>
      <c r="P231" s="186"/>
      <c r="Q231" s="143"/>
      <c r="R231" s="143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</row>
    <row r="232" spans="2:29" s="47" customFormat="1" ht="12" customHeight="1"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95"/>
      <c r="O232" s="195" t="s">
        <v>240</v>
      </c>
      <c r="P232" s="195"/>
      <c r="Q232" s="143"/>
      <c r="R232" s="143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</row>
    <row r="233" spans="2:60" s="46" customFormat="1" ht="12" customHeight="1" thickBot="1">
      <c r="B233" s="83"/>
      <c r="C233" s="84"/>
      <c r="D233" s="83"/>
      <c r="E233" s="84"/>
      <c r="F233" s="83"/>
      <c r="G233" s="84"/>
      <c r="H233" s="83"/>
      <c r="I233" s="84"/>
      <c r="J233" s="83"/>
      <c r="K233" s="84"/>
      <c r="L233" s="83"/>
      <c r="M233" s="84"/>
      <c r="N233" s="85"/>
      <c r="O233" s="85" t="s">
        <v>241</v>
      </c>
      <c r="P233" s="85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</row>
    <row r="234" spans="2:29" s="47" customFormat="1" ht="21" customHeight="1">
      <c r="B234" s="86" t="s">
        <v>54</v>
      </c>
      <c r="C234" s="86"/>
      <c r="D234" s="87"/>
      <c r="E234" s="88"/>
      <c r="F234" s="88"/>
      <c r="G234" s="88"/>
      <c r="H234" s="88"/>
      <c r="I234" s="88"/>
      <c r="J234" s="88"/>
      <c r="K234" s="88"/>
      <c r="L234" s="89"/>
      <c r="M234" s="88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</row>
    <row r="235" spans="2:29" s="47" customFormat="1" ht="3.75" customHeight="1"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1"/>
      <c r="O235" s="92"/>
      <c r="P235" s="93"/>
      <c r="Q235" s="93"/>
      <c r="R235" s="94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</row>
    <row r="236" spans="2:29" s="47" customFormat="1" ht="12.75">
      <c r="B236" s="95" t="s">
        <v>52</v>
      </c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8" t="s">
        <v>6</v>
      </c>
      <c r="O236" s="99"/>
      <c r="P236" s="100" t="s">
        <v>96</v>
      </c>
      <c r="Q236" s="100"/>
      <c r="R236" s="101"/>
      <c r="S236" s="102" t="s">
        <v>53</v>
      </c>
      <c r="T236" s="96"/>
      <c r="U236" s="96"/>
      <c r="V236" s="96"/>
      <c r="W236" s="96"/>
      <c r="X236" s="96"/>
      <c r="Y236" s="96"/>
      <c r="Z236" s="96"/>
      <c r="AA236" s="96"/>
      <c r="AB236" s="96"/>
      <c r="AC236" s="194"/>
    </row>
    <row r="237" spans="2:29" s="47" customFormat="1" ht="2.25" customHeight="1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6"/>
      <c r="O237" s="97"/>
      <c r="P237" s="96"/>
      <c r="Q237" s="96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</row>
    <row r="238" spans="2:29" s="47" customFormat="1" ht="12.75">
      <c r="B238" s="102" t="s">
        <v>8</v>
      </c>
      <c r="C238" s="103"/>
      <c r="D238" s="104" t="s">
        <v>9</v>
      </c>
      <c r="E238" s="103"/>
      <c r="F238" s="104" t="s">
        <v>10</v>
      </c>
      <c r="G238" s="103"/>
      <c r="H238" s="104" t="s">
        <v>11</v>
      </c>
      <c r="I238" s="105"/>
      <c r="J238" s="104" t="s">
        <v>12</v>
      </c>
      <c r="K238" s="105"/>
      <c r="L238" s="104" t="s">
        <v>13</v>
      </c>
      <c r="M238" s="105"/>
      <c r="N238" s="102"/>
      <c r="O238" s="106"/>
      <c r="P238" s="102" t="s">
        <v>97</v>
      </c>
      <c r="Q238" s="102"/>
      <c r="R238" s="101"/>
      <c r="S238" s="104" t="s">
        <v>13</v>
      </c>
      <c r="T238" s="103"/>
      <c r="U238" s="104" t="s">
        <v>12</v>
      </c>
      <c r="V238" s="103"/>
      <c r="W238" s="104" t="s">
        <v>11</v>
      </c>
      <c r="X238" s="103"/>
      <c r="Y238" s="104" t="s">
        <v>10</v>
      </c>
      <c r="Z238" s="105"/>
      <c r="AA238" s="104" t="s">
        <v>9</v>
      </c>
      <c r="AB238" s="105"/>
      <c r="AC238" s="102" t="s">
        <v>8</v>
      </c>
    </row>
    <row r="239" spans="2:29" s="47" customFormat="1" ht="2.25" customHeight="1">
      <c r="B239" s="106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2"/>
      <c r="O239" s="106"/>
      <c r="P239" s="102"/>
      <c r="Q239" s="102"/>
      <c r="R239" s="65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6"/>
    </row>
    <row r="240" spans="2:29" s="47" customFormat="1" ht="12.75">
      <c r="B240" s="107" t="s">
        <v>14</v>
      </c>
      <c r="C240" s="103"/>
      <c r="D240" s="108" t="s">
        <v>15</v>
      </c>
      <c r="E240" s="109"/>
      <c r="F240" s="108" t="s">
        <v>16</v>
      </c>
      <c r="G240" s="103"/>
      <c r="H240" s="110" t="s">
        <v>17</v>
      </c>
      <c r="I240" s="111"/>
      <c r="J240" s="104" t="s">
        <v>18</v>
      </c>
      <c r="K240" s="111"/>
      <c r="L240" s="104" t="s">
        <v>19</v>
      </c>
      <c r="M240" s="111"/>
      <c r="N240" s="102"/>
      <c r="O240" s="106"/>
      <c r="P240" s="102"/>
      <c r="Q240" s="102"/>
      <c r="R240" s="65"/>
      <c r="S240" s="104" t="s">
        <v>19</v>
      </c>
      <c r="T240" s="103"/>
      <c r="U240" s="104" t="s">
        <v>18</v>
      </c>
      <c r="V240" s="109"/>
      <c r="W240" s="110" t="s">
        <v>17</v>
      </c>
      <c r="X240" s="103"/>
      <c r="Y240" s="108" t="s">
        <v>16</v>
      </c>
      <c r="Z240" s="105"/>
      <c r="AA240" s="108" t="s">
        <v>15</v>
      </c>
      <c r="AB240" s="105"/>
      <c r="AC240" s="107" t="s">
        <v>14</v>
      </c>
    </row>
    <row r="241" spans="2:29" s="47" customFormat="1" ht="12.75">
      <c r="B241" s="112" t="s">
        <v>20</v>
      </c>
      <c r="C241" s="109"/>
      <c r="D241" s="108"/>
      <c r="E241" s="109"/>
      <c r="F241" s="108"/>
      <c r="G241" s="109"/>
      <c r="H241" s="108" t="s">
        <v>21</v>
      </c>
      <c r="I241" s="111"/>
      <c r="J241" s="108" t="s">
        <v>22</v>
      </c>
      <c r="K241" s="111"/>
      <c r="L241" s="108" t="s">
        <v>23</v>
      </c>
      <c r="M241" s="111"/>
      <c r="N241" s="100"/>
      <c r="O241" s="113"/>
      <c r="P241" s="100"/>
      <c r="Q241" s="100"/>
      <c r="R241" s="114"/>
      <c r="S241" s="108" t="s">
        <v>23</v>
      </c>
      <c r="T241" s="109"/>
      <c r="U241" s="108" t="s">
        <v>22</v>
      </c>
      <c r="V241" s="109"/>
      <c r="W241" s="108" t="s">
        <v>21</v>
      </c>
      <c r="X241" s="109"/>
      <c r="Y241" s="108"/>
      <c r="Z241" s="111"/>
      <c r="AA241" s="108"/>
      <c r="AB241" s="111"/>
      <c r="AC241" s="112" t="s">
        <v>20</v>
      </c>
    </row>
    <row r="242" spans="2:29" s="47" customFormat="1" ht="12.75">
      <c r="B242" s="112"/>
      <c r="C242" s="109"/>
      <c r="D242" s="108"/>
      <c r="E242" s="109"/>
      <c r="F242" s="108"/>
      <c r="G242" s="109"/>
      <c r="H242" s="108" t="s">
        <v>24</v>
      </c>
      <c r="I242" s="111"/>
      <c r="J242" s="108"/>
      <c r="K242" s="111"/>
      <c r="L242" s="108" t="s">
        <v>25</v>
      </c>
      <c r="M242" s="111"/>
      <c r="N242" s="100"/>
      <c r="O242" s="113"/>
      <c r="P242" s="100"/>
      <c r="Q242" s="100"/>
      <c r="R242" s="114"/>
      <c r="S242" s="108" t="s">
        <v>25</v>
      </c>
      <c r="T242" s="109"/>
      <c r="U242" s="108"/>
      <c r="V242" s="109"/>
      <c r="W242" s="108" t="s">
        <v>24</v>
      </c>
      <c r="X242" s="109"/>
      <c r="Y242" s="108"/>
      <c r="Z242" s="111"/>
      <c r="AA242" s="108"/>
      <c r="AB242" s="111"/>
      <c r="AC242" s="112"/>
    </row>
    <row r="243" spans="2:29" s="47" customFormat="1" ht="2.25" customHeight="1">
      <c r="B243" s="115"/>
      <c r="C243" s="116"/>
      <c r="D243" s="117"/>
      <c r="E243" s="116"/>
      <c r="F243" s="117"/>
      <c r="G243" s="116"/>
      <c r="H243" s="117"/>
      <c r="I243" s="116"/>
      <c r="J243" s="117"/>
      <c r="K243" s="116"/>
      <c r="L243" s="117"/>
      <c r="M243" s="116"/>
      <c r="N243" s="118"/>
      <c r="O243" s="118"/>
      <c r="P243" s="118"/>
      <c r="Q243" s="118"/>
      <c r="R243" s="118"/>
      <c r="S243" s="115"/>
      <c r="T243" s="116"/>
      <c r="U243" s="117"/>
      <c r="V243" s="116"/>
      <c r="W243" s="117"/>
      <c r="X243" s="116"/>
      <c r="Y243" s="117"/>
      <c r="Z243" s="116"/>
      <c r="AA243" s="117"/>
      <c r="AB243" s="116"/>
      <c r="AC243" s="117"/>
    </row>
    <row r="244" spans="2:29" s="60" customFormat="1" ht="12" customHeight="1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89" t="s">
        <v>85</v>
      </c>
      <c r="O244" s="168" t="s">
        <v>239</v>
      </c>
      <c r="P244" s="168"/>
      <c r="Q244" s="197"/>
      <c r="R244" s="196"/>
      <c r="S244" s="170">
        <f>L231</f>
        <v>51552</v>
      </c>
      <c r="T244" s="170"/>
      <c r="U244" s="170">
        <f>J231</f>
        <v>24796</v>
      </c>
      <c r="V244" s="170"/>
      <c r="W244" s="170">
        <f>H231</f>
        <v>-91402</v>
      </c>
      <c r="X244" s="170"/>
      <c r="Y244" s="170">
        <f>F231</f>
        <v>35184</v>
      </c>
      <c r="Z244" s="170"/>
      <c r="AA244" s="170">
        <f>D231</f>
        <v>615</v>
      </c>
      <c r="AB244" s="170"/>
      <c r="AC244" s="170">
        <f>S244+U244+W244+Y244+AA244</f>
        <v>20745</v>
      </c>
    </row>
    <row r="245" spans="2:29" ht="12" customHeight="1"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98"/>
      <c r="O245" s="199" t="s">
        <v>240</v>
      </c>
      <c r="P245" s="199"/>
      <c r="Q245" s="143"/>
      <c r="R245" s="143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</row>
    <row r="246" spans="2:29" s="48" customFormat="1" ht="12" customHeight="1">
      <c r="B246" s="129"/>
      <c r="C246" s="128"/>
      <c r="D246" s="129"/>
      <c r="E246" s="123"/>
      <c r="F246" s="129"/>
      <c r="G246" s="123"/>
      <c r="H246" s="129"/>
      <c r="I246" s="123"/>
      <c r="J246" s="129"/>
      <c r="K246" s="123"/>
      <c r="L246" s="129"/>
      <c r="M246" s="123"/>
      <c r="N246" s="130"/>
      <c r="O246" s="130" t="s">
        <v>241</v>
      </c>
      <c r="P246" s="130"/>
      <c r="Q246" s="129"/>
      <c r="R246" s="128"/>
      <c r="S246" s="129"/>
      <c r="T246" s="128"/>
      <c r="U246" s="129"/>
      <c r="V246" s="128"/>
      <c r="W246" s="129"/>
      <c r="X246" s="128"/>
      <c r="Y246" s="129"/>
      <c r="Z246" s="128"/>
      <c r="AA246" s="129"/>
      <c r="AB246" s="128"/>
      <c r="AC246" s="129"/>
    </row>
    <row r="247" spans="2:29" s="61" customFormat="1" ht="12" customHeight="1">
      <c r="B247" s="200">
        <f>D247+F247+H247+J247+L247</f>
        <v>229054</v>
      </c>
      <c r="C247" s="190"/>
      <c r="D247" s="200">
        <f>D248+D250</f>
        <v>584</v>
      </c>
      <c r="E247" s="191"/>
      <c r="F247" s="200">
        <f>F248+F250</f>
        <v>54471</v>
      </c>
      <c r="G247" s="191"/>
      <c r="H247" s="200">
        <f>H248+H250</f>
        <v>30696</v>
      </c>
      <c r="I247" s="191"/>
      <c r="J247" s="200">
        <f>J248+J250</f>
        <v>9200</v>
      </c>
      <c r="K247" s="191"/>
      <c r="L247" s="200">
        <f>L248+L250</f>
        <v>134103</v>
      </c>
      <c r="M247" s="191"/>
      <c r="N247" s="201" t="s">
        <v>252</v>
      </c>
      <c r="O247" s="201" t="s">
        <v>253</v>
      </c>
      <c r="P247" s="202"/>
      <c r="Q247" s="200"/>
      <c r="R247" s="190"/>
      <c r="S247" s="200"/>
      <c r="T247" s="190"/>
      <c r="U247" s="200"/>
      <c r="V247" s="190"/>
      <c r="W247" s="200"/>
      <c r="X247" s="190"/>
      <c r="Y247" s="200"/>
      <c r="Z247" s="190"/>
      <c r="AA247" s="200"/>
      <c r="AB247" s="190"/>
      <c r="AC247" s="200"/>
    </row>
    <row r="248" spans="2:29" s="42" customFormat="1" ht="12" customHeight="1">
      <c r="B248" s="137">
        <f>D248+F248+H248+J248+L248</f>
        <v>223963</v>
      </c>
      <c r="C248" s="137"/>
      <c r="D248" s="137">
        <v>584</v>
      </c>
      <c r="E248" s="137"/>
      <c r="F248" s="137">
        <v>54237</v>
      </c>
      <c r="G248" s="137"/>
      <c r="H248" s="137">
        <v>30696</v>
      </c>
      <c r="I248" s="137"/>
      <c r="J248" s="137">
        <v>9200</v>
      </c>
      <c r="K248" s="137"/>
      <c r="L248" s="137">
        <v>129246</v>
      </c>
      <c r="M248" s="137"/>
      <c r="N248" s="139" t="s">
        <v>86</v>
      </c>
      <c r="O248" s="139"/>
      <c r="P248" s="139" t="s">
        <v>87</v>
      </c>
      <c r="Q248" s="138"/>
      <c r="R248" s="138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</row>
    <row r="249" spans="2:29" s="37" customFormat="1" ht="12" customHeight="1">
      <c r="B249" s="142">
        <f>D249+F249+H249+J249+L249</f>
        <v>-174732</v>
      </c>
      <c r="C249" s="142"/>
      <c r="D249" s="142">
        <v>-583</v>
      </c>
      <c r="E249" s="142"/>
      <c r="F249" s="142">
        <v>-45259</v>
      </c>
      <c r="G249" s="142"/>
      <c r="H249" s="142">
        <v>-20984</v>
      </c>
      <c r="I249" s="142"/>
      <c r="J249" s="142">
        <v>-6040</v>
      </c>
      <c r="K249" s="142"/>
      <c r="L249" s="142">
        <v>-101866</v>
      </c>
      <c r="M249" s="142"/>
      <c r="N249" s="172" t="s">
        <v>32</v>
      </c>
      <c r="O249" s="172" t="s">
        <v>33</v>
      </c>
      <c r="P249" s="172"/>
      <c r="Q249" s="143"/>
      <c r="R249" s="143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</row>
    <row r="250" spans="2:29" s="42" customFormat="1" ht="12" customHeight="1">
      <c r="B250" s="137">
        <f>D250+F250+H250+J250+L250</f>
        <v>5091</v>
      </c>
      <c r="C250" s="137"/>
      <c r="D250" s="137">
        <v>0</v>
      </c>
      <c r="E250" s="137"/>
      <c r="F250" s="137">
        <v>234</v>
      </c>
      <c r="G250" s="137"/>
      <c r="H250" s="137">
        <v>0</v>
      </c>
      <c r="I250" s="137"/>
      <c r="J250" s="137">
        <v>0</v>
      </c>
      <c r="K250" s="137"/>
      <c r="L250" s="137">
        <v>4857</v>
      </c>
      <c r="M250" s="137"/>
      <c r="N250" s="211" t="s">
        <v>261</v>
      </c>
      <c r="O250" s="211"/>
      <c r="P250" s="212" t="s">
        <v>262</v>
      </c>
      <c r="Q250" s="138"/>
      <c r="R250" s="138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</row>
    <row r="251" spans="2:29" s="39" customFormat="1" ht="12" customHeight="1">
      <c r="B251" s="142">
        <f>D251+F251+H251+J251+L251</f>
        <v>366</v>
      </c>
      <c r="C251" s="142"/>
      <c r="D251" s="142">
        <v>0</v>
      </c>
      <c r="E251" s="142"/>
      <c r="F251" s="142">
        <v>576</v>
      </c>
      <c r="G251" s="142"/>
      <c r="H251" s="142">
        <v>-674</v>
      </c>
      <c r="I251" s="142"/>
      <c r="J251" s="142">
        <v>0</v>
      </c>
      <c r="K251" s="142"/>
      <c r="L251" s="142">
        <v>464</v>
      </c>
      <c r="M251" s="142"/>
      <c r="N251" s="172" t="s">
        <v>88</v>
      </c>
      <c r="O251" s="172" t="s">
        <v>242</v>
      </c>
      <c r="P251" s="172"/>
      <c r="Q251" s="143"/>
      <c r="R251" s="143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</row>
    <row r="252" spans="2:29" s="39" customFormat="1" ht="12" customHeight="1"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73"/>
      <c r="O252" s="203" t="s">
        <v>243</v>
      </c>
      <c r="P252" s="203"/>
      <c r="Q252" s="143"/>
      <c r="R252" s="143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</row>
    <row r="253" spans="2:29" s="40" customFormat="1" ht="12" customHeight="1"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73"/>
      <c r="O253" s="203" t="s">
        <v>244</v>
      </c>
      <c r="P253" s="203"/>
      <c r="Q253" s="143"/>
      <c r="R253" s="143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</row>
    <row r="254" spans="2:60" s="44" customFormat="1" ht="12" customHeight="1">
      <c r="B254" s="152">
        <f>D254+F254+H254+J254+L254</f>
        <v>-33943</v>
      </c>
      <c r="C254" s="152"/>
      <c r="D254" s="152">
        <f>AA244-D247-D249-D251</f>
        <v>614</v>
      </c>
      <c r="E254" s="152"/>
      <c r="F254" s="152">
        <f>Y244-F247-F249-F251</f>
        <v>25396</v>
      </c>
      <c r="G254" s="152"/>
      <c r="H254" s="152">
        <f>W244-H247-H249-H251</f>
        <v>-100440</v>
      </c>
      <c r="I254" s="152"/>
      <c r="J254" s="152">
        <f>U244-J247-J249-J251</f>
        <v>21636</v>
      </c>
      <c r="K254" s="152"/>
      <c r="L254" s="152">
        <f>S244-L247-L249-L251</f>
        <v>18851</v>
      </c>
      <c r="M254" s="152"/>
      <c r="N254" s="181" t="s">
        <v>89</v>
      </c>
      <c r="O254" s="181" t="s">
        <v>245</v>
      </c>
      <c r="P254" s="181"/>
      <c r="Q254" s="153"/>
      <c r="R254" s="153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</row>
    <row r="255" spans="2:60" s="44" customFormat="1" ht="12" customHeight="1" thickBot="1">
      <c r="B255" s="204"/>
      <c r="C255" s="205"/>
      <c r="D255" s="204"/>
      <c r="E255" s="205"/>
      <c r="F255" s="204"/>
      <c r="G255" s="205"/>
      <c r="H255" s="204"/>
      <c r="I255" s="205"/>
      <c r="J255" s="204"/>
      <c r="K255" s="205"/>
      <c r="L255" s="204"/>
      <c r="M255" s="205"/>
      <c r="N255" s="206"/>
      <c r="O255" s="206" t="s">
        <v>246</v>
      </c>
      <c r="P255" s="206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</row>
    <row r="256" spans="2:60" s="37" customFormat="1" ht="12" customHeight="1">
      <c r="B256" s="20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</row>
    <row r="257" spans="2:60" s="37" customFormat="1" ht="12" customHeight="1">
      <c r="B257" s="209" t="s">
        <v>292</v>
      </c>
      <c r="C257" s="210" t="str">
        <f>IF(B257="(P)","Estimación provisional",IF(B257="(A)","Estimación avance",""))</f>
        <v>Estimación avance</v>
      </c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</row>
    <row r="258" spans="2:60" s="58" customFormat="1" ht="12" customHeight="1"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</row>
    <row r="259" spans="2:60" s="37" customFormat="1" ht="12" customHeight="1"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</row>
    <row r="260" spans="2:29" ht="12" customHeight="1"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</row>
    <row r="261" spans="2:29" s="47" customFormat="1" ht="12" customHeight="1"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</row>
    <row r="262" spans="2:29" s="47" customFormat="1" ht="12" customHeight="1"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</row>
    <row r="263" spans="2:29" s="47" customFormat="1" ht="12" customHeight="1"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</row>
    <row r="264" spans="2:29" s="47" customFormat="1" ht="12" customHeight="1"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</row>
    <row r="265" spans="2:29" s="47" customFormat="1" ht="12" customHeight="1"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</row>
    <row r="266" spans="2:29" s="47" customFormat="1" ht="12" customHeight="1"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</row>
    <row r="267" spans="2:29" s="47" customFormat="1" ht="12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</row>
    <row r="268" spans="2:29" s="47" customFormat="1" ht="12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</row>
    <row r="269" spans="2:29" s="47" customFormat="1" ht="12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</row>
    <row r="270" spans="2:29" s="47" customFormat="1" ht="12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</row>
    <row r="271" spans="2:29" s="47" customFormat="1" ht="12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</row>
    <row r="272" spans="2:29" s="47" customFormat="1" ht="12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</row>
    <row r="273" spans="2:60" s="58" customFormat="1" ht="12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</row>
    <row r="275" spans="2:60" s="37" customFormat="1" ht="12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</row>
  </sheetData>
  <sheetProtection/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9" min="1" max="28" man="1"/>
    <brk id="69" min="1" max="28" man="1"/>
    <brk id="108" min="1" max="28" man="1"/>
    <brk id="146" min="1" max="28" man="1"/>
    <brk id="190" min="1" max="28" man="1"/>
    <brk id="233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J275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28125" style="33" customWidth="1"/>
    <col min="2" max="2" width="9.8515625" style="52" customWidth="1"/>
    <col min="3" max="3" width="0.5625" style="52" customWidth="1"/>
    <col min="4" max="4" width="5.8515625" style="52" customWidth="1"/>
    <col min="5" max="5" width="0.5625" style="52" customWidth="1"/>
    <col min="6" max="6" width="8.421875" style="52" customWidth="1"/>
    <col min="7" max="7" width="0.5625" style="52" customWidth="1"/>
    <col min="8" max="8" width="8.28125" style="52" customWidth="1"/>
    <col min="9" max="9" width="0.5625" style="52" customWidth="1"/>
    <col min="10" max="10" width="8.8515625" style="52" customWidth="1"/>
    <col min="11" max="11" width="0.5625" style="52" customWidth="1"/>
    <col min="12" max="12" width="8.57421875" style="52" customWidth="1"/>
    <col min="13" max="13" width="0.5625" style="52" customWidth="1"/>
    <col min="14" max="14" width="9.7109375" style="52" bestFit="1" customWidth="1"/>
    <col min="15" max="15" width="0.5625" style="52" customWidth="1"/>
    <col min="16" max="16" width="3.57421875" style="52" customWidth="1"/>
    <col min="17" max="17" width="22.28125" style="52" customWidth="1"/>
    <col min="18" max="18" width="0.5625" style="52" customWidth="1"/>
    <col min="19" max="19" width="9.28125" style="52" bestFit="1" customWidth="1"/>
    <col min="20" max="20" width="0.5625" style="52" customWidth="1"/>
    <col min="21" max="21" width="10.140625" style="52" bestFit="1" customWidth="1"/>
    <col min="22" max="22" width="0.5625" style="52" customWidth="1"/>
    <col min="23" max="23" width="8.7109375" style="52" bestFit="1" customWidth="1"/>
    <col min="24" max="24" width="0.5625" style="52" customWidth="1"/>
    <col min="25" max="25" width="7.57421875" style="52" bestFit="1" customWidth="1"/>
    <col min="26" max="26" width="0.42578125" style="52" customWidth="1"/>
    <col min="27" max="27" width="6.28125" style="52" bestFit="1" customWidth="1"/>
    <col min="28" max="28" width="0.42578125" style="52" customWidth="1"/>
    <col min="29" max="29" width="10.28125" style="52" bestFit="1" customWidth="1"/>
    <col min="30" max="16384" width="11.421875" style="33" customWidth="1"/>
  </cols>
  <sheetData>
    <row r="2" spans="2:62" ht="24.75" customHeight="1">
      <c r="B2" s="21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219" t="s">
        <v>247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1" t="s">
        <v>268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32" t="s">
        <v>255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29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2:29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2:29" ht="17.25" customHeight="1">
      <c r="B8" s="35" t="s">
        <v>98</v>
      </c>
      <c r="C8" s="35"/>
      <c r="D8" s="28"/>
      <c r="E8" s="13"/>
      <c r="F8" s="13"/>
      <c r="G8" s="13"/>
      <c r="H8" s="13"/>
      <c r="I8" s="13"/>
      <c r="J8" s="13"/>
      <c r="K8" s="13"/>
      <c r="L8" s="30"/>
      <c r="M8" s="13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2:29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1"/>
      <c r="P9" s="36"/>
      <c r="Q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s="37" customFormat="1" ht="12" customHeight="1">
      <c r="B10" s="19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6</v>
      </c>
      <c r="O10" s="12"/>
      <c r="P10" s="18" t="s">
        <v>96</v>
      </c>
      <c r="Q10" s="18"/>
      <c r="S10" s="19" t="s">
        <v>35</v>
      </c>
      <c r="T10" s="20"/>
      <c r="U10" s="20"/>
      <c r="V10" s="20"/>
      <c r="W10" s="20"/>
      <c r="X10" s="20"/>
      <c r="Y10" s="20"/>
      <c r="Z10" s="20"/>
      <c r="AA10" s="20"/>
      <c r="AB10" s="20"/>
      <c r="AC10" s="19"/>
    </row>
    <row r="11" spans="2:17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  <c r="O11" s="2"/>
      <c r="P11" s="20"/>
      <c r="Q11" s="20"/>
    </row>
    <row r="12" spans="2:29" s="37" customFormat="1" ht="11.25">
      <c r="B12" s="10" t="s">
        <v>8</v>
      </c>
      <c r="C12" s="3"/>
      <c r="D12" s="9" t="s">
        <v>9</v>
      </c>
      <c r="E12" s="3"/>
      <c r="F12" s="9" t="s">
        <v>10</v>
      </c>
      <c r="G12" s="3"/>
      <c r="H12" s="9" t="s">
        <v>11</v>
      </c>
      <c r="I12" s="5"/>
      <c r="J12" s="9" t="s">
        <v>12</v>
      </c>
      <c r="K12" s="5"/>
      <c r="L12" s="9" t="s">
        <v>13</v>
      </c>
      <c r="M12" s="5"/>
      <c r="N12" s="10"/>
      <c r="O12" s="22"/>
      <c r="P12" s="10" t="s">
        <v>97</v>
      </c>
      <c r="Q12" s="10"/>
      <c r="S12" s="9" t="s">
        <v>13</v>
      </c>
      <c r="T12" s="3"/>
      <c r="U12" s="9" t="s">
        <v>12</v>
      </c>
      <c r="V12" s="3"/>
      <c r="W12" s="9" t="s">
        <v>11</v>
      </c>
      <c r="X12" s="3"/>
      <c r="Y12" s="9" t="s">
        <v>10</v>
      </c>
      <c r="Z12" s="5"/>
      <c r="AA12" s="9" t="s">
        <v>9</v>
      </c>
      <c r="AB12" s="5"/>
      <c r="AC12" s="10" t="s">
        <v>8</v>
      </c>
    </row>
    <row r="13" spans="2:29" s="38" customFormat="1" ht="2.25" customHeight="1">
      <c r="B13" s="2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0"/>
      <c r="O13" s="22"/>
      <c r="P13" s="10"/>
      <c r="Q13" s="10"/>
      <c r="S13" s="3"/>
      <c r="T13" s="3"/>
      <c r="U13" s="3"/>
      <c r="V13" s="3"/>
      <c r="W13" s="3"/>
      <c r="X13" s="3"/>
      <c r="Y13" s="3"/>
      <c r="Z13" s="5"/>
      <c r="AA13" s="3"/>
      <c r="AB13" s="5"/>
      <c r="AC13" s="22"/>
    </row>
    <row r="14" spans="2:29" s="38" customFormat="1" ht="11.25">
      <c r="B14" s="23" t="s">
        <v>14</v>
      </c>
      <c r="C14" s="3"/>
      <c r="D14" s="24" t="s">
        <v>15</v>
      </c>
      <c r="E14" s="4"/>
      <c r="F14" s="24" t="s">
        <v>16</v>
      </c>
      <c r="G14" s="3"/>
      <c r="H14" s="26" t="s">
        <v>17</v>
      </c>
      <c r="I14" s="25"/>
      <c r="J14" s="9" t="s">
        <v>18</v>
      </c>
      <c r="K14" s="25"/>
      <c r="L14" s="9" t="s">
        <v>19</v>
      </c>
      <c r="M14" s="25"/>
      <c r="N14" s="10"/>
      <c r="O14" s="22"/>
      <c r="P14" s="10"/>
      <c r="Q14" s="10"/>
      <c r="S14" s="9" t="s">
        <v>19</v>
      </c>
      <c r="T14" s="3"/>
      <c r="U14" s="9" t="s">
        <v>18</v>
      </c>
      <c r="V14" s="4"/>
      <c r="W14" s="26" t="s">
        <v>17</v>
      </c>
      <c r="X14" s="3"/>
      <c r="Y14" s="24" t="s">
        <v>16</v>
      </c>
      <c r="Z14" s="5"/>
      <c r="AA14" s="24" t="s">
        <v>15</v>
      </c>
      <c r="AB14" s="5"/>
      <c r="AC14" s="23" t="s">
        <v>14</v>
      </c>
    </row>
    <row r="15" spans="2:29" s="39" customFormat="1" ht="11.25">
      <c r="B15" s="27" t="s">
        <v>20</v>
      </c>
      <c r="C15" s="4"/>
      <c r="D15" s="24"/>
      <c r="E15" s="4"/>
      <c r="F15" s="24"/>
      <c r="G15" s="4"/>
      <c r="H15" s="24" t="s">
        <v>21</v>
      </c>
      <c r="I15" s="25"/>
      <c r="J15" s="24" t="s">
        <v>22</v>
      </c>
      <c r="K15" s="25"/>
      <c r="L15" s="24" t="s">
        <v>23</v>
      </c>
      <c r="M15" s="25"/>
      <c r="N15" s="18"/>
      <c r="O15" s="29"/>
      <c r="P15" s="18"/>
      <c r="Q15" s="18"/>
      <c r="S15" s="24" t="s">
        <v>23</v>
      </c>
      <c r="T15" s="4"/>
      <c r="U15" s="24" t="s">
        <v>22</v>
      </c>
      <c r="V15" s="4"/>
      <c r="W15" s="24" t="s">
        <v>21</v>
      </c>
      <c r="X15" s="4"/>
      <c r="Y15" s="24"/>
      <c r="Z15" s="25"/>
      <c r="AA15" s="24"/>
      <c r="AB15" s="25"/>
      <c r="AC15" s="27" t="s">
        <v>20</v>
      </c>
    </row>
    <row r="16" spans="2:29" s="39" customFormat="1" ht="11.25">
      <c r="B16" s="27"/>
      <c r="C16" s="4"/>
      <c r="D16" s="24"/>
      <c r="E16" s="4"/>
      <c r="F16" s="24"/>
      <c r="G16" s="4"/>
      <c r="H16" s="24" t="s">
        <v>24</v>
      </c>
      <c r="I16" s="25"/>
      <c r="J16" s="24"/>
      <c r="K16" s="25"/>
      <c r="L16" s="24" t="s">
        <v>25</v>
      </c>
      <c r="M16" s="25"/>
      <c r="N16" s="18"/>
      <c r="O16" s="29"/>
      <c r="P16" s="18"/>
      <c r="Q16" s="18"/>
      <c r="S16" s="24" t="s">
        <v>25</v>
      </c>
      <c r="T16" s="4"/>
      <c r="U16" s="24"/>
      <c r="V16" s="4"/>
      <c r="W16" s="24" t="s">
        <v>24</v>
      </c>
      <c r="X16" s="4"/>
      <c r="Y16" s="24"/>
      <c r="Z16" s="25"/>
      <c r="AA16" s="24"/>
      <c r="AB16" s="25"/>
      <c r="AC16" s="27"/>
    </row>
    <row r="17" spans="2:29" s="40" customFormat="1" ht="2.25" customHeight="1">
      <c r="B17" s="15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S17" s="15"/>
      <c r="T17" s="8"/>
      <c r="U17" s="14"/>
      <c r="V17" s="8"/>
      <c r="W17" s="14"/>
      <c r="X17" s="8"/>
      <c r="Y17" s="14"/>
      <c r="Z17" s="8"/>
      <c r="AA17" s="14"/>
      <c r="AB17" s="8"/>
      <c r="AC17" s="14"/>
    </row>
    <row r="18" spans="2:60" s="37" customFormat="1" ht="12" customHeight="1"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 t="s">
        <v>26</v>
      </c>
      <c r="N18" s="65" t="s">
        <v>27</v>
      </c>
      <c r="O18" s="65" t="s">
        <v>28</v>
      </c>
      <c r="P18" s="65"/>
      <c r="Q18" s="65"/>
      <c r="R18" s="66"/>
      <c r="S18" s="66">
        <f>SUM(S19:S21)</f>
        <v>799346</v>
      </c>
      <c r="T18" s="66"/>
      <c r="U18" s="66">
        <f>SUM(U19:U21)</f>
        <v>40764</v>
      </c>
      <c r="V18" s="66"/>
      <c r="W18" s="66">
        <f>SUM(W19:W21)</f>
        <v>101467</v>
      </c>
      <c r="X18" s="66"/>
      <c r="Y18" s="66">
        <f>SUM(Y19:Y21)</f>
        <v>245815</v>
      </c>
      <c r="Z18" s="66"/>
      <c r="AA18" s="66">
        <f>SUM(AA19:AA21)</f>
        <v>6589</v>
      </c>
      <c r="AB18" s="66"/>
      <c r="AC18" s="66">
        <f>S18+U18+W18+Y18+AA18</f>
        <v>1193981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</row>
    <row r="19" spans="2:60" s="42" customFormat="1" ht="12" customHeight="1"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 t="s">
        <v>26</v>
      </c>
      <c r="N19" s="69" t="s">
        <v>90</v>
      </c>
      <c r="O19" s="69"/>
      <c r="P19" s="69" t="s">
        <v>91</v>
      </c>
      <c r="Q19" s="69"/>
      <c r="R19" s="70"/>
      <c r="S19" s="70">
        <v>796497</v>
      </c>
      <c r="T19" s="70"/>
      <c r="U19" s="70">
        <v>40764</v>
      </c>
      <c r="V19" s="70"/>
      <c r="W19" s="70">
        <v>6487</v>
      </c>
      <c r="X19" s="70"/>
      <c r="Y19" s="70">
        <v>200674</v>
      </c>
      <c r="Z19" s="70"/>
      <c r="AA19" s="70">
        <v>1162</v>
      </c>
      <c r="AB19" s="70"/>
      <c r="AC19" s="70">
        <f>S19+U19+W19+Y19+AA19</f>
        <v>1045584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2:60" s="42" customFormat="1" ht="12" customHeight="1">
      <c r="B20" s="67"/>
      <c r="C20" s="68"/>
      <c r="D20" s="67"/>
      <c r="E20" s="68"/>
      <c r="F20" s="67"/>
      <c r="G20" s="68"/>
      <c r="H20" s="67"/>
      <c r="I20" s="68"/>
      <c r="J20" s="67"/>
      <c r="K20" s="68"/>
      <c r="L20" s="67"/>
      <c r="M20" s="68" t="s">
        <v>26</v>
      </c>
      <c r="N20" s="69" t="s">
        <v>92</v>
      </c>
      <c r="O20" s="69"/>
      <c r="P20" s="69" t="s">
        <v>93</v>
      </c>
      <c r="Q20" s="69"/>
      <c r="R20" s="70"/>
      <c r="S20" s="70">
        <v>2849</v>
      </c>
      <c r="T20" s="70"/>
      <c r="U20" s="70">
        <v>0</v>
      </c>
      <c r="V20" s="70"/>
      <c r="W20" s="70">
        <v>150</v>
      </c>
      <c r="X20" s="70"/>
      <c r="Y20" s="70">
        <v>45141</v>
      </c>
      <c r="Z20" s="70"/>
      <c r="AA20" s="70">
        <v>3</v>
      </c>
      <c r="AB20" s="70"/>
      <c r="AC20" s="70">
        <f>S20+U20+W20+Y20+AA20</f>
        <v>48143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</row>
    <row r="21" spans="2:60" s="42" customFormat="1" ht="12" customHeight="1">
      <c r="B21" s="67"/>
      <c r="C21" s="68"/>
      <c r="D21" s="67"/>
      <c r="E21" s="68"/>
      <c r="F21" s="67"/>
      <c r="G21" s="68"/>
      <c r="H21" s="67"/>
      <c r="I21" s="68"/>
      <c r="J21" s="67"/>
      <c r="K21" s="68"/>
      <c r="L21" s="67"/>
      <c r="M21" s="68"/>
      <c r="N21" s="69" t="s">
        <v>94</v>
      </c>
      <c r="O21" s="69"/>
      <c r="P21" s="69" t="s">
        <v>95</v>
      </c>
      <c r="Q21" s="69"/>
      <c r="R21" s="70"/>
      <c r="S21" s="70">
        <v>0</v>
      </c>
      <c r="T21" s="70"/>
      <c r="U21" s="70">
        <v>0</v>
      </c>
      <c r="V21" s="70"/>
      <c r="W21" s="70">
        <v>94830</v>
      </c>
      <c r="X21" s="70"/>
      <c r="Y21" s="70">
        <v>0</v>
      </c>
      <c r="Z21" s="70"/>
      <c r="AA21" s="70">
        <v>5424</v>
      </c>
      <c r="AB21" s="70"/>
      <c r="AC21" s="70">
        <f>S21+U21+W21+Y21+AA21</f>
        <v>100254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2:60" s="37" customFormat="1" ht="12" customHeight="1">
      <c r="B22" s="63">
        <f>D22+F22+H22+J22+L22</f>
        <v>624383</v>
      </c>
      <c r="C22" s="64"/>
      <c r="D22" s="63">
        <v>3477</v>
      </c>
      <c r="E22" s="64"/>
      <c r="F22" s="63">
        <v>88206</v>
      </c>
      <c r="G22" s="64"/>
      <c r="H22" s="63">
        <v>27138</v>
      </c>
      <c r="I22" s="64"/>
      <c r="J22" s="63">
        <v>15159</v>
      </c>
      <c r="K22" s="64"/>
      <c r="L22" s="63">
        <v>490403</v>
      </c>
      <c r="M22" s="64"/>
      <c r="N22" s="65" t="s">
        <v>29</v>
      </c>
      <c r="O22" s="65" t="s">
        <v>30</v>
      </c>
      <c r="P22" s="69"/>
      <c r="Q22" s="6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2:60" s="37" customFormat="1" ht="12" customHeight="1"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5" t="s">
        <v>99</v>
      </c>
      <c r="O23" s="65" t="s">
        <v>100</v>
      </c>
      <c r="P23" s="69"/>
      <c r="Q23" s="65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>
        <v>60309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</row>
    <row r="24" spans="2:60" s="37" customFormat="1" ht="12" customHeight="1"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5" t="s">
        <v>101</v>
      </c>
      <c r="O24" s="65" t="s">
        <v>102</v>
      </c>
      <c r="P24" s="69"/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</row>
    <row r="25" spans="2:60" s="44" customFormat="1" ht="12" customHeight="1">
      <c r="B25" s="71">
        <f>AC18+AC23-B22</f>
        <v>629907</v>
      </c>
      <c r="C25" s="72"/>
      <c r="D25" s="71">
        <f>AA18-D22</f>
        <v>3112</v>
      </c>
      <c r="E25" s="72"/>
      <c r="F25" s="71">
        <f>Y18-F22</f>
        <v>157609</v>
      </c>
      <c r="G25" s="72"/>
      <c r="H25" s="71">
        <f>W18-H22</f>
        <v>74329</v>
      </c>
      <c r="I25" s="72"/>
      <c r="J25" s="71">
        <f>U18-J22</f>
        <v>25605</v>
      </c>
      <c r="K25" s="72"/>
      <c r="L25" s="71">
        <f>S18-L22</f>
        <v>308943</v>
      </c>
      <c r="M25" s="72"/>
      <c r="N25" s="73" t="s">
        <v>103</v>
      </c>
      <c r="O25" s="73" t="s">
        <v>104</v>
      </c>
      <c r="P25" s="74"/>
      <c r="Q25" s="73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2:60" s="44" customFormat="1" ht="12" customHeight="1">
      <c r="B26" s="76"/>
      <c r="C26" s="77"/>
      <c r="D26" s="76"/>
      <c r="E26" s="78"/>
      <c r="F26" s="76"/>
      <c r="G26" s="78"/>
      <c r="H26" s="76"/>
      <c r="I26" s="78"/>
      <c r="J26" s="76"/>
      <c r="K26" s="78"/>
      <c r="L26" s="76"/>
      <c r="M26" s="78" t="s">
        <v>26</v>
      </c>
      <c r="N26" s="73" t="s">
        <v>105</v>
      </c>
      <c r="O26" s="73" t="s">
        <v>106</v>
      </c>
      <c r="P26" s="74"/>
      <c r="Q26" s="73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2:60" s="37" customFormat="1" ht="12" customHeight="1">
      <c r="B27" s="63">
        <f>D27+F27+H27+J27+L27</f>
        <v>79970</v>
      </c>
      <c r="C27" s="64"/>
      <c r="D27" s="63">
        <v>281</v>
      </c>
      <c r="E27" s="64"/>
      <c r="F27" s="63">
        <v>21937</v>
      </c>
      <c r="G27" s="64"/>
      <c r="H27" s="63">
        <v>9506</v>
      </c>
      <c r="I27" s="64"/>
      <c r="J27" s="63">
        <v>3026</v>
      </c>
      <c r="K27" s="64"/>
      <c r="L27" s="63">
        <v>45220</v>
      </c>
      <c r="M27" s="64" t="s">
        <v>26</v>
      </c>
      <c r="N27" s="65" t="s">
        <v>32</v>
      </c>
      <c r="O27" s="65" t="s">
        <v>33</v>
      </c>
      <c r="P27" s="65"/>
      <c r="Q27" s="6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</row>
    <row r="28" spans="2:60" s="46" customFormat="1" ht="12" customHeight="1">
      <c r="B28" s="79">
        <f>B25-B27</f>
        <v>549937</v>
      </c>
      <c r="C28" s="80"/>
      <c r="D28" s="79">
        <f>D25-D27</f>
        <v>2831</v>
      </c>
      <c r="E28" s="81"/>
      <c r="F28" s="79">
        <f>F25-F27</f>
        <v>135672</v>
      </c>
      <c r="G28" s="81"/>
      <c r="H28" s="79">
        <f>H25-H27</f>
        <v>64823</v>
      </c>
      <c r="I28" s="81"/>
      <c r="J28" s="79">
        <f>J25-J27</f>
        <v>22579</v>
      </c>
      <c r="K28" s="81"/>
      <c r="L28" s="79">
        <f>L25-L27</f>
        <v>263723</v>
      </c>
      <c r="M28" s="81" t="s">
        <v>26</v>
      </c>
      <c r="N28" s="82" t="s">
        <v>107</v>
      </c>
      <c r="O28" s="82" t="s">
        <v>108</v>
      </c>
      <c r="P28" s="82"/>
      <c r="Q28" s="82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2:60" s="46" customFormat="1" ht="12" customHeight="1" thickBot="1">
      <c r="B29" s="83"/>
      <c r="C29" s="84"/>
      <c r="D29" s="83"/>
      <c r="E29" s="84"/>
      <c r="F29" s="83"/>
      <c r="G29" s="84"/>
      <c r="H29" s="83"/>
      <c r="I29" s="84"/>
      <c r="J29" s="83"/>
      <c r="K29" s="84"/>
      <c r="L29" s="83"/>
      <c r="M29" s="84" t="s">
        <v>26</v>
      </c>
      <c r="N29" s="85" t="s">
        <v>109</v>
      </c>
      <c r="O29" s="85" t="s">
        <v>110</v>
      </c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2:29" s="47" customFormat="1" ht="21" customHeight="1">
      <c r="B30" s="86" t="s">
        <v>47</v>
      </c>
      <c r="C30" s="86"/>
      <c r="D30" s="87"/>
      <c r="E30" s="88"/>
      <c r="F30" s="88"/>
      <c r="G30" s="88"/>
      <c r="H30" s="88"/>
      <c r="I30" s="88"/>
      <c r="J30" s="88"/>
      <c r="K30" s="88"/>
      <c r="L30" s="89"/>
      <c r="M30" s="88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2:29" s="47" customFormat="1" ht="3.7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92"/>
      <c r="P31" s="93"/>
      <c r="Q31" s="93"/>
      <c r="R31" s="94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</row>
    <row r="32" spans="2:29" s="47" customFormat="1" ht="12.75">
      <c r="B32" s="95" t="s">
        <v>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8" t="s">
        <v>6</v>
      </c>
      <c r="O32" s="99"/>
      <c r="P32" s="100" t="s">
        <v>96</v>
      </c>
      <c r="Q32" s="100"/>
      <c r="R32" s="101"/>
      <c r="S32" s="95" t="s">
        <v>35</v>
      </c>
      <c r="T32" s="96"/>
      <c r="U32" s="96"/>
      <c r="V32" s="96"/>
      <c r="W32" s="96"/>
      <c r="X32" s="96"/>
      <c r="Y32" s="96"/>
      <c r="Z32" s="96"/>
      <c r="AA32" s="96"/>
      <c r="AB32" s="96"/>
      <c r="AC32" s="95"/>
    </row>
    <row r="33" spans="2:29" s="47" customFormat="1" ht="2.2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6"/>
      <c r="O33" s="97"/>
      <c r="P33" s="96"/>
      <c r="Q33" s="96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2:29" s="47" customFormat="1" ht="12.75">
      <c r="B34" s="102" t="s">
        <v>8</v>
      </c>
      <c r="C34" s="103"/>
      <c r="D34" s="104" t="s">
        <v>9</v>
      </c>
      <c r="E34" s="103"/>
      <c r="F34" s="104" t="s">
        <v>10</v>
      </c>
      <c r="G34" s="103"/>
      <c r="H34" s="104" t="s">
        <v>11</v>
      </c>
      <c r="I34" s="105"/>
      <c r="J34" s="104" t="s">
        <v>12</v>
      </c>
      <c r="K34" s="105"/>
      <c r="L34" s="104" t="s">
        <v>13</v>
      </c>
      <c r="M34" s="105"/>
      <c r="N34" s="102"/>
      <c r="O34" s="106"/>
      <c r="P34" s="102" t="s">
        <v>97</v>
      </c>
      <c r="Q34" s="102"/>
      <c r="R34" s="101"/>
      <c r="S34" s="104" t="s">
        <v>13</v>
      </c>
      <c r="T34" s="103"/>
      <c r="U34" s="104" t="s">
        <v>12</v>
      </c>
      <c r="V34" s="103"/>
      <c r="W34" s="104" t="s">
        <v>11</v>
      </c>
      <c r="X34" s="103"/>
      <c r="Y34" s="104" t="s">
        <v>10</v>
      </c>
      <c r="Z34" s="105"/>
      <c r="AA34" s="104" t="s">
        <v>9</v>
      </c>
      <c r="AB34" s="105"/>
      <c r="AC34" s="102" t="s">
        <v>8</v>
      </c>
    </row>
    <row r="35" spans="2:29" s="47" customFormat="1" ht="2.25" customHeight="1">
      <c r="B35" s="106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2"/>
      <c r="O35" s="106"/>
      <c r="P35" s="102"/>
      <c r="Q35" s="102"/>
      <c r="R35" s="6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6"/>
    </row>
    <row r="36" spans="2:29" s="47" customFormat="1" ht="12.75">
      <c r="B36" s="107" t="s">
        <v>14</v>
      </c>
      <c r="C36" s="103"/>
      <c r="D36" s="108" t="s">
        <v>15</v>
      </c>
      <c r="E36" s="109"/>
      <c r="F36" s="108" t="s">
        <v>16</v>
      </c>
      <c r="G36" s="103"/>
      <c r="H36" s="110" t="s">
        <v>17</v>
      </c>
      <c r="I36" s="111"/>
      <c r="J36" s="104" t="s">
        <v>18</v>
      </c>
      <c r="K36" s="111"/>
      <c r="L36" s="104" t="s">
        <v>19</v>
      </c>
      <c r="M36" s="111"/>
      <c r="N36" s="102"/>
      <c r="O36" s="106"/>
      <c r="P36" s="102"/>
      <c r="Q36" s="102"/>
      <c r="R36" s="65"/>
      <c r="S36" s="104" t="s">
        <v>19</v>
      </c>
      <c r="T36" s="103"/>
      <c r="U36" s="104" t="s">
        <v>18</v>
      </c>
      <c r="V36" s="109"/>
      <c r="W36" s="110" t="s">
        <v>17</v>
      </c>
      <c r="X36" s="103"/>
      <c r="Y36" s="108" t="s">
        <v>16</v>
      </c>
      <c r="Z36" s="105"/>
      <c r="AA36" s="108" t="s">
        <v>15</v>
      </c>
      <c r="AB36" s="105"/>
      <c r="AC36" s="107" t="s">
        <v>14</v>
      </c>
    </row>
    <row r="37" spans="2:29" s="47" customFormat="1" ht="12.75">
      <c r="B37" s="112" t="s">
        <v>20</v>
      </c>
      <c r="C37" s="109"/>
      <c r="D37" s="108"/>
      <c r="E37" s="109"/>
      <c r="F37" s="108"/>
      <c r="G37" s="109"/>
      <c r="H37" s="108" t="s">
        <v>21</v>
      </c>
      <c r="I37" s="111"/>
      <c r="J37" s="108" t="s">
        <v>22</v>
      </c>
      <c r="K37" s="111"/>
      <c r="L37" s="108" t="s">
        <v>23</v>
      </c>
      <c r="M37" s="111"/>
      <c r="N37" s="100"/>
      <c r="O37" s="113"/>
      <c r="P37" s="100"/>
      <c r="Q37" s="100"/>
      <c r="R37" s="114"/>
      <c r="S37" s="108" t="s">
        <v>23</v>
      </c>
      <c r="T37" s="109"/>
      <c r="U37" s="108" t="s">
        <v>22</v>
      </c>
      <c r="V37" s="109"/>
      <c r="W37" s="108" t="s">
        <v>21</v>
      </c>
      <c r="X37" s="109"/>
      <c r="Y37" s="108"/>
      <c r="Z37" s="111"/>
      <c r="AA37" s="108"/>
      <c r="AB37" s="111"/>
      <c r="AC37" s="112" t="s">
        <v>20</v>
      </c>
    </row>
    <row r="38" spans="2:29" s="47" customFormat="1" ht="12.75">
      <c r="B38" s="112"/>
      <c r="C38" s="109"/>
      <c r="D38" s="108"/>
      <c r="E38" s="109"/>
      <c r="F38" s="108"/>
      <c r="G38" s="109"/>
      <c r="H38" s="108" t="s">
        <v>24</v>
      </c>
      <c r="I38" s="111"/>
      <c r="J38" s="108"/>
      <c r="K38" s="111"/>
      <c r="L38" s="108" t="s">
        <v>25</v>
      </c>
      <c r="M38" s="111"/>
      <c r="N38" s="100"/>
      <c r="O38" s="113"/>
      <c r="P38" s="100"/>
      <c r="Q38" s="100"/>
      <c r="R38" s="114"/>
      <c r="S38" s="108" t="s">
        <v>25</v>
      </c>
      <c r="T38" s="109"/>
      <c r="U38" s="108"/>
      <c r="V38" s="109"/>
      <c r="W38" s="108" t="s">
        <v>24</v>
      </c>
      <c r="X38" s="109"/>
      <c r="Y38" s="108"/>
      <c r="Z38" s="111"/>
      <c r="AA38" s="108"/>
      <c r="AB38" s="111"/>
      <c r="AC38" s="112"/>
    </row>
    <row r="39" spans="2:29" s="47" customFormat="1" ht="2.25" customHeight="1">
      <c r="B39" s="115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8"/>
      <c r="O39" s="118"/>
      <c r="P39" s="118"/>
      <c r="Q39" s="118"/>
      <c r="R39" s="118"/>
      <c r="S39" s="115"/>
      <c r="T39" s="116"/>
      <c r="U39" s="117"/>
      <c r="V39" s="116"/>
      <c r="W39" s="117"/>
      <c r="X39" s="116"/>
      <c r="Y39" s="117"/>
      <c r="Z39" s="116"/>
      <c r="AA39" s="117"/>
      <c r="AB39" s="116"/>
      <c r="AC39" s="117"/>
    </row>
    <row r="40" spans="2:29" s="47" customFormat="1" ht="12" customHeight="1"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  <c r="N40" s="119" t="s">
        <v>31</v>
      </c>
      <c r="O40" s="120" t="s">
        <v>111</v>
      </c>
      <c r="P40" s="121"/>
      <c r="Q40" s="65"/>
      <c r="R40" s="66"/>
      <c r="S40" s="66">
        <f>L25</f>
        <v>308943</v>
      </c>
      <c r="T40" s="66"/>
      <c r="U40" s="66">
        <f>J25</f>
        <v>25605</v>
      </c>
      <c r="V40" s="66"/>
      <c r="W40" s="66">
        <f>H25</f>
        <v>74329</v>
      </c>
      <c r="X40" s="66"/>
      <c r="Y40" s="66">
        <f>F25</f>
        <v>157609</v>
      </c>
      <c r="Z40" s="66"/>
      <c r="AA40" s="66">
        <f>D25</f>
        <v>3112</v>
      </c>
      <c r="AB40" s="66"/>
      <c r="AC40" s="66">
        <f>B25</f>
        <v>629907</v>
      </c>
    </row>
    <row r="41" spans="2:29" s="47" customFormat="1" ht="12" customHeight="1">
      <c r="B41" s="63"/>
      <c r="C41" s="64"/>
      <c r="D41" s="63"/>
      <c r="E41" s="64"/>
      <c r="F41" s="63"/>
      <c r="G41" s="64"/>
      <c r="H41" s="63"/>
      <c r="I41" s="64"/>
      <c r="J41" s="63"/>
      <c r="K41" s="64"/>
      <c r="L41" s="63"/>
      <c r="M41" s="64"/>
      <c r="N41" s="119"/>
      <c r="O41" s="120" t="s">
        <v>112</v>
      </c>
      <c r="P41" s="121"/>
      <c r="Q41" s="6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2:29" s="48" customFormat="1" ht="12" customHeight="1">
      <c r="B42" s="122"/>
      <c r="C42" s="123"/>
      <c r="D42" s="122"/>
      <c r="E42" s="123"/>
      <c r="F42" s="122"/>
      <c r="G42" s="123"/>
      <c r="H42" s="122"/>
      <c r="I42" s="123"/>
      <c r="J42" s="122"/>
      <c r="K42" s="123"/>
      <c r="L42" s="122"/>
      <c r="M42" s="123"/>
      <c r="N42" s="124" t="s">
        <v>34</v>
      </c>
      <c r="O42" s="125" t="s">
        <v>113</v>
      </c>
      <c r="P42" s="126"/>
      <c r="Q42" s="127"/>
      <c r="R42" s="128"/>
      <c r="S42" s="128">
        <f>L28</f>
        <v>263723</v>
      </c>
      <c r="T42" s="128"/>
      <c r="U42" s="128">
        <f>J28</f>
        <v>22579</v>
      </c>
      <c r="V42" s="128"/>
      <c r="W42" s="128">
        <f>H28</f>
        <v>64823</v>
      </c>
      <c r="X42" s="128"/>
      <c r="Y42" s="128">
        <f>F28</f>
        <v>135672</v>
      </c>
      <c r="Z42" s="128"/>
      <c r="AA42" s="128">
        <f>D28</f>
        <v>2831</v>
      </c>
      <c r="AB42" s="128"/>
      <c r="AC42" s="128">
        <f>B28</f>
        <v>549937</v>
      </c>
    </row>
    <row r="43" spans="2:29" s="48" customFormat="1" ht="12" customHeight="1">
      <c r="B43" s="129"/>
      <c r="C43" s="128"/>
      <c r="D43" s="129"/>
      <c r="E43" s="123"/>
      <c r="F43" s="129"/>
      <c r="G43" s="123"/>
      <c r="H43" s="129"/>
      <c r="I43" s="123"/>
      <c r="J43" s="129"/>
      <c r="K43" s="123"/>
      <c r="L43" s="129"/>
      <c r="M43" s="123"/>
      <c r="N43" s="129"/>
      <c r="O43" s="130" t="s">
        <v>114</v>
      </c>
      <c r="P43" s="129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129"/>
    </row>
    <row r="44" spans="2:29" s="47" customFormat="1" ht="12" customHeight="1">
      <c r="B44" s="131">
        <f>D44+F44+H44+J44+L44</f>
        <v>312176</v>
      </c>
      <c r="C44" s="66"/>
      <c r="D44" s="131">
        <f>D45+D46</f>
        <v>2825</v>
      </c>
      <c r="E44" s="64"/>
      <c r="F44" s="131">
        <f>F45+F46</f>
        <v>32251</v>
      </c>
      <c r="G44" s="64"/>
      <c r="H44" s="131">
        <f>H45+H46</f>
        <v>64728</v>
      </c>
      <c r="I44" s="64"/>
      <c r="J44" s="131">
        <f>J45+J46</f>
        <v>14894</v>
      </c>
      <c r="K44" s="64"/>
      <c r="L44" s="131">
        <f>L45+L46</f>
        <v>197478</v>
      </c>
      <c r="M44" s="64"/>
      <c r="N44" s="132" t="s">
        <v>36</v>
      </c>
      <c r="O44" s="132" t="s">
        <v>37</v>
      </c>
      <c r="P44" s="132"/>
      <c r="Q44" s="6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2:29" s="47" customFormat="1" ht="12" customHeight="1">
      <c r="B45" s="133">
        <f>D45+F45+H45+J45+L45</f>
        <v>245389</v>
      </c>
      <c r="C45" s="77"/>
      <c r="D45" s="133">
        <v>2286</v>
      </c>
      <c r="E45" s="78"/>
      <c r="F45" s="133">
        <v>25947</v>
      </c>
      <c r="G45" s="78"/>
      <c r="H45" s="133">
        <v>49823</v>
      </c>
      <c r="I45" s="78"/>
      <c r="J45" s="133">
        <v>11399</v>
      </c>
      <c r="K45" s="78"/>
      <c r="L45" s="133">
        <v>155934</v>
      </c>
      <c r="M45" s="78"/>
      <c r="N45" s="119" t="s">
        <v>115</v>
      </c>
      <c r="O45" s="119"/>
      <c r="P45" s="119" t="s">
        <v>116</v>
      </c>
      <c r="Q45" s="73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2:29" s="47" customFormat="1" ht="12" customHeight="1">
      <c r="B46" s="63">
        <f>D46+F46+H46+J46+L46</f>
        <v>66787</v>
      </c>
      <c r="C46" s="66"/>
      <c r="D46" s="63">
        <f>D48+D49</f>
        <v>539</v>
      </c>
      <c r="E46" s="64"/>
      <c r="F46" s="63">
        <f>F48+F49</f>
        <v>6304</v>
      </c>
      <c r="G46" s="64"/>
      <c r="H46" s="63">
        <f>H48+H49</f>
        <v>14905</v>
      </c>
      <c r="I46" s="64"/>
      <c r="J46" s="63">
        <f>J48+J49</f>
        <v>3495</v>
      </c>
      <c r="K46" s="64"/>
      <c r="L46" s="63">
        <f>L48+L49</f>
        <v>41544</v>
      </c>
      <c r="M46" s="64"/>
      <c r="N46" s="132" t="s">
        <v>117</v>
      </c>
      <c r="O46" s="132"/>
      <c r="P46" s="132" t="s">
        <v>118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2:29" s="49" customFormat="1" ht="12" customHeight="1">
      <c r="B47" s="134"/>
      <c r="C47" s="135"/>
      <c r="D47" s="134"/>
      <c r="E47" s="135"/>
      <c r="F47" s="134"/>
      <c r="G47" s="135"/>
      <c r="H47" s="134"/>
      <c r="I47" s="135"/>
      <c r="J47" s="134"/>
      <c r="K47" s="135"/>
      <c r="L47" s="134"/>
      <c r="M47" s="135"/>
      <c r="N47" s="132"/>
      <c r="O47" s="132"/>
      <c r="P47" s="136" t="s">
        <v>119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</row>
    <row r="48" spans="2:29" s="50" customFormat="1" ht="12" customHeight="1">
      <c r="B48" s="137">
        <f>D48+F48+H48+J48+L48</f>
        <v>56790</v>
      </c>
      <c r="C48" s="137"/>
      <c r="D48" s="137">
        <v>522</v>
      </c>
      <c r="E48" s="137"/>
      <c r="F48" s="137">
        <v>6038</v>
      </c>
      <c r="G48" s="137"/>
      <c r="H48" s="137">
        <v>9604</v>
      </c>
      <c r="I48" s="137"/>
      <c r="J48" s="137">
        <v>2923</v>
      </c>
      <c r="K48" s="137"/>
      <c r="L48" s="137">
        <v>37703</v>
      </c>
      <c r="M48" s="137"/>
      <c r="N48" s="139" t="s">
        <v>120</v>
      </c>
      <c r="O48" s="139" t="s">
        <v>121</v>
      </c>
      <c r="P48" s="69" t="s">
        <v>121</v>
      </c>
      <c r="Q48" s="69"/>
      <c r="R48" s="138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</row>
    <row r="49" spans="2:29" s="51" customFormat="1" ht="12" customHeight="1">
      <c r="B49" s="140">
        <f>D49+F49+H49+J49+L49</f>
        <v>9997</v>
      </c>
      <c r="C49" s="70"/>
      <c r="D49" s="140">
        <v>17</v>
      </c>
      <c r="E49" s="68"/>
      <c r="F49" s="140">
        <v>266</v>
      </c>
      <c r="G49" s="68"/>
      <c r="H49" s="140">
        <v>5301</v>
      </c>
      <c r="I49" s="68"/>
      <c r="J49" s="140">
        <v>572</v>
      </c>
      <c r="K49" s="68"/>
      <c r="L49" s="140">
        <v>3841</v>
      </c>
      <c r="M49" s="68"/>
      <c r="N49" s="141" t="s">
        <v>122</v>
      </c>
      <c r="O49" s="141"/>
      <c r="P49" s="141" t="s">
        <v>123</v>
      </c>
      <c r="Q49" s="140"/>
      <c r="R49" s="70"/>
      <c r="S49" s="140"/>
      <c r="T49" s="70"/>
      <c r="U49" s="140"/>
      <c r="V49" s="70"/>
      <c r="W49" s="140"/>
      <c r="X49" s="70"/>
      <c r="Y49" s="140"/>
      <c r="Z49" s="70"/>
      <c r="AA49" s="140"/>
      <c r="AB49" s="70"/>
      <c r="AC49" s="140"/>
    </row>
    <row r="50" spans="2:29" s="37" customFormat="1" ht="12" customHeight="1">
      <c r="B50" s="66">
        <f>B52+B59</f>
        <v>75492</v>
      </c>
      <c r="C50" s="142"/>
      <c r="D50" s="142">
        <v>10</v>
      </c>
      <c r="E50" s="142"/>
      <c r="F50" s="142">
        <v>2994</v>
      </c>
      <c r="G50" s="142"/>
      <c r="H50" s="142">
        <v>95</v>
      </c>
      <c r="I50" s="142"/>
      <c r="J50" s="142">
        <v>229</v>
      </c>
      <c r="K50" s="142"/>
      <c r="L50" s="142">
        <v>4304</v>
      </c>
      <c r="M50" s="142"/>
      <c r="N50" s="132" t="s">
        <v>124</v>
      </c>
      <c r="O50" s="132" t="s">
        <v>125</v>
      </c>
      <c r="P50" s="132"/>
      <c r="Q50" s="143"/>
      <c r="R50" s="143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</row>
    <row r="51" spans="2:29" s="37" customFormat="1" ht="12" customHeight="1">
      <c r="B51" s="66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32"/>
      <c r="O51" s="136" t="s">
        <v>126</v>
      </c>
      <c r="P51" s="136"/>
      <c r="Q51" s="143"/>
      <c r="R51" s="143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</row>
    <row r="52" spans="2:29" s="38" customFormat="1" ht="12" customHeight="1">
      <c r="B52" s="66">
        <f>SUM(B53:B56)</f>
        <v>67860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32" t="s">
        <v>127</v>
      </c>
      <c r="O52" s="132"/>
      <c r="P52" s="132" t="s">
        <v>128</v>
      </c>
      <c r="Q52" s="143"/>
      <c r="R52" s="143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</row>
    <row r="53" spans="2:29" s="41" customFormat="1" ht="12" customHeight="1">
      <c r="B53" s="70">
        <v>38899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9" t="s">
        <v>129</v>
      </c>
      <c r="O53" s="139"/>
      <c r="P53" s="139" t="s">
        <v>130</v>
      </c>
      <c r="Q53" s="138"/>
      <c r="R53" s="138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</row>
    <row r="54" spans="2:29" s="53" customFormat="1" ht="12" customHeight="1">
      <c r="B54" s="70">
        <v>1073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9" t="s">
        <v>131</v>
      </c>
      <c r="O54" s="144"/>
      <c r="P54" s="139" t="s">
        <v>132</v>
      </c>
      <c r="Q54" s="138"/>
      <c r="R54" s="138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2:29" s="53" customFormat="1" ht="12" customHeight="1">
      <c r="B55" s="70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9"/>
      <c r="O55" s="144"/>
      <c r="P55" s="145" t="s">
        <v>133</v>
      </c>
      <c r="Q55" s="138"/>
      <c r="R55" s="138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</row>
    <row r="56" spans="2:29" s="54" customFormat="1" ht="12" customHeight="1">
      <c r="B56" s="70">
        <v>27888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9" t="s">
        <v>134</v>
      </c>
      <c r="O56" s="144"/>
      <c r="P56" s="139" t="s">
        <v>135</v>
      </c>
      <c r="Q56" s="138"/>
      <c r="R56" s="138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</row>
    <row r="57" spans="2:29" s="51" customFormat="1" ht="12" customHeight="1">
      <c r="B57" s="70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46"/>
      <c r="O57" s="147"/>
      <c r="P57" s="145" t="s">
        <v>136</v>
      </c>
      <c r="Q57" s="138"/>
      <c r="R57" s="138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</row>
    <row r="58" spans="2:29" s="51" customFormat="1" ht="12" customHeight="1">
      <c r="B58" s="70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46"/>
      <c r="O58" s="147"/>
      <c r="P58" s="145" t="s">
        <v>137</v>
      </c>
      <c r="Q58" s="138"/>
      <c r="R58" s="138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</row>
    <row r="59" spans="2:29" s="47" customFormat="1" ht="12" customHeight="1">
      <c r="B59" s="66">
        <f>D59+F59+H59+J59+L59</f>
        <v>7632</v>
      </c>
      <c r="C59" s="142"/>
      <c r="D59" s="142">
        <v>10</v>
      </c>
      <c r="E59" s="142"/>
      <c r="F59" s="142">
        <v>2994</v>
      </c>
      <c r="G59" s="142"/>
      <c r="H59" s="142">
        <v>95</v>
      </c>
      <c r="I59" s="142"/>
      <c r="J59" s="142">
        <v>229</v>
      </c>
      <c r="K59" s="142"/>
      <c r="L59" s="142">
        <v>4304</v>
      </c>
      <c r="M59" s="142"/>
      <c r="N59" s="132" t="s">
        <v>138</v>
      </c>
      <c r="O59" s="148"/>
      <c r="P59" s="132" t="s">
        <v>139</v>
      </c>
      <c r="Q59" s="143"/>
      <c r="R59" s="143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</row>
    <row r="60" spans="2:29" s="47" customFormat="1" ht="12" customHeight="1">
      <c r="B60" s="149"/>
      <c r="C60" s="66"/>
      <c r="D60" s="149"/>
      <c r="E60" s="64"/>
      <c r="F60" s="149"/>
      <c r="G60" s="64"/>
      <c r="H60" s="149"/>
      <c r="I60" s="64"/>
      <c r="J60" s="149"/>
      <c r="K60" s="64"/>
      <c r="L60" s="149"/>
      <c r="M60" s="64"/>
      <c r="N60" s="150"/>
      <c r="O60" s="150"/>
      <c r="P60" s="150" t="s">
        <v>140</v>
      </c>
      <c r="Q60" s="149"/>
      <c r="R60" s="66"/>
      <c r="S60" s="149"/>
      <c r="T60" s="66"/>
      <c r="U60" s="149"/>
      <c r="V60" s="66"/>
      <c r="W60" s="149"/>
      <c r="X60" s="66"/>
      <c r="Y60" s="149"/>
      <c r="Z60" s="66"/>
      <c r="AA60" s="149"/>
      <c r="AB60" s="66"/>
      <c r="AC60" s="149"/>
    </row>
    <row r="61" spans="2:29" s="47" customFormat="1" ht="12" customHeight="1">
      <c r="B61" s="66">
        <f>B62+B65</f>
        <v>-12588</v>
      </c>
      <c r="C61" s="142"/>
      <c r="D61" s="142">
        <v>-4</v>
      </c>
      <c r="E61" s="142"/>
      <c r="F61" s="142">
        <v>-1638</v>
      </c>
      <c r="G61" s="142"/>
      <c r="H61" s="142">
        <v>0</v>
      </c>
      <c r="I61" s="142"/>
      <c r="J61" s="142">
        <v>-85</v>
      </c>
      <c r="K61" s="142"/>
      <c r="L61" s="142">
        <v>-3310</v>
      </c>
      <c r="M61" s="142"/>
      <c r="N61" s="132" t="s">
        <v>141</v>
      </c>
      <c r="O61" s="132" t="s">
        <v>142</v>
      </c>
      <c r="P61" s="132"/>
      <c r="Q61" s="143"/>
      <c r="R61" s="143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2:29" s="47" customFormat="1" ht="12" customHeight="1">
      <c r="B62" s="66">
        <f>SUM(B63:B64)</f>
        <v>-7551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32" t="s">
        <v>101</v>
      </c>
      <c r="O62" s="148"/>
      <c r="P62" s="132" t="s">
        <v>143</v>
      </c>
      <c r="Q62" s="143"/>
      <c r="R62" s="143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</row>
    <row r="63" spans="2:29" s="51" customFormat="1" ht="12" customHeight="1">
      <c r="B63" s="70">
        <v>0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9" t="s">
        <v>144</v>
      </c>
      <c r="O63" s="151"/>
      <c r="P63" s="139" t="s">
        <v>145</v>
      </c>
      <c r="Q63" s="138"/>
      <c r="R63" s="138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</row>
    <row r="64" spans="2:29" s="51" customFormat="1" ht="12" customHeight="1">
      <c r="B64" s="70">
        <v>-7551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9" t="s">
        <v>146</v>
      </c>
      <c r="O64" s="151"/>
      <c r="P64" s="139" t="s">
        <v>147</v>
      </c>
      <c r="Q64" s="138"/>
      <c r="R64" s="138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</row>
    <row r="65" spans="2:29" s="47" customFormat="1" ht="12" customHeight="1">
      <c r="B65" s="66">
        <f>D65+F65+H65+J65+L65</f>
        <v>-5037</v>
      </c>
      <c r="C65" s="142"/>
      <c r="D65" s="142">
        <v>-4</v>
      </c>
      <c r="E65" s="142"/>
      <c r="F65" s="142">
        <v>-1638</v>
      </c>
      <c r="G65" s="142"/>
      <c r="H65" s="142">
        <v>0</v>
      </c>
      <c r="I65" s="142"/>
      <c r="J65" s="142">
        <v>-85</v>
      </c>
      <c r="K65" s="142"/>
      <c r="L65" s="142">
        <v>-3310</v>
      </c>
      <c r="M65" s="142"/>
      <c r="N65" s="132" t="s">
        <v>148</v>
      </c>
      <c r="O65" s="148"/>
      <c r="P65" s="132" t="s">
        <v>149</v>
      </c>
      <c r="Q65" s="143"/>
      <c r="R65" s="143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</row>
    <row r="66" spans="2:60" s="44" customFormat="1" ht="12" customHeight="1">
      <c r="B66" s="75">
        <f>D66+F66+H66+J66+L66</f>
        <v>157691</v>
      </c>
      <c r="C66" s="152"/>
      <c r="D66" s="152">
        <f>AA40-D44-D50-D61</f>
        <v>281</v>
      </c>
      <c r="E66" s="152"/>
      <c r="F66" s="152">
        <f>Y40-F44-F50-F61-F67</f>
        <v>26866</v>
      </c>
      <c r="G66" s="152"/>
      <c r="H66" s="152">
        <f>W40-H44-H50-H61</f>
        <v>9506</v>
      </c>
      <c r="I66" s="152"/>
      <c r="J66" s="152">
        <f>U40-J44-J50-J61</f>
        <v>10567</v>
      </c>
      <c r="K66" s="152"/>
      <c r="L66" s="152">
        <f>S40-L44-L50-L61</f>
        <v>110471</v>
      </c>
      <c r="M66" s="152"/>
      <c r="N66" s="154" t="s">
        <v>38</v>
      </c>
      <c r="O66" s="155" t="s">
        <v>39</v>
      </c>
      <c r="P66" s="156"/>
      <c r="Q66" s="153"/>
      <c r="R66" s="153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</row>
    <row r="67" spans="2:29" s="55" customFormat="1" ht="12" customHeight="1">
      <c r="B67" s="75">
        <f>D67+F67+H67+J67+L67</f>
        <v>97136</v>
      </c>
      <c r="C67" s="152"/>
      <c r="D67" s="152"/>
      <c r="E67" s="152"/>
      <c r="F67" s="152">
        <v>97136</v>
      </c>
      <c r="G67" s="152"/>
      <c r="H67" s="152"/>
      <c r="I67" s="152"/>
      <c r="J67" s="152"/>
      <c r="K67" s="152"/>
      <c r="L67" s="152"/>
      <c r="M67" s="152"/>
      <c r="N67" s="154" t="s">
        <v>40</v>
      </c>
      <c r="O67" s="157" t="s">
        <v>41</v>
      </c>
      <c r="P67" s="156"/>
      <c r="Q67" s="153"/>
      <c r="R67" s="153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</row>
    <row r="68" spans="2:29" s="56" customFormat="1" ht="12" customHeight="1">
      <c r="B68" s="80">
        <f>D68+F68+H68+J68+L68</f>
        <v>85973</v>
      </c>
      <c r="C68" s="158"/>
      <c r="D68" s="158">
        <f>AA42-D44-D50-D61</f>
        <v>0</v>
      </c>
      <c r="E68" s="158"/>
      <c r="F68" s="158">
        <f>Y42-F44-F50-F61-F69</f>
        <v>13181</v>
      </c>
      <c r="G68" s="158"/>
      <c r="H68" s="158">
        <f>W42-H44-H50-H61</f>
        <v>0</v>
      </c>
      <c r="I68" s="158"/>
      <c r="J68" s="158">
        <f>U42-J44-J50-J61</f>
        <v>7541</v>
      </c>
      <c r="K68" s="158"/>
      <c r="L68" s="158">
        <f>S42-L44-L50-L61</f>
        <v>65251</v>
      </c>
      <c r="M68" s="158"/>
      <c r="N68" s="160" t="s">
        <v>42</v>
      </c>
      <c r="O68" s="161" t="s">
        <v>43</v>
      </c>
      <c r="P68" s="162"/>
      <c r="Q68" s="159"/>
      <c r="R68" s="159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2:60" s="46" customFormat="1" ht="12" customHeight="1" thickBot="1">
      <c r="B69" s="83">
        <f>D69+F69+H69+J69+L69</f>
        <v>88884</v>
      </c>
      <c r="C69" s="84"/>
      <c r="D69" s="83"/>
      <c r="E69" s="84"/>
      <c r="F69" s="83">
        <v>88884</v>
      </c>
      <c r="G69" s="84"/>
      <c r="H69" s="83"/>
      <c r="I69" s="84"/>
      <c r="J69" s="83"/>
      <c r="K69" s="84"/>
      <c r="L69" s="83"/>
      <c r="M69" s="84"/>
      <c r="N69" s="85" t="s">
        <v>44</v>
      </c>
      <c r="O69" s="85" t="s">
        <v>45</v>
      </c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2:29" s="47" customFormat="1" ht="21" customHeight="1">
      <c r="B70" s="86" t="s">
        <v>46</v>
      </c>
      <c r="C70" s="86"/>
      <c r="D70" s="87"/>
      <c r="E70" s="88"/>
      <c r="F70" s="88"/>
      <c r="G70" s="88"/>
      <c r="H70" s="88"/>
      <c r="I70" s="88"/>
      <c r="J70" s="88"/>
      <c r="K70" s="88"/>
      <c r="L70" s="89"/>
      <c r="M70" s="88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</row>
    <row r="71" spans="2:29" s="47" customFormat="1" ht="3.7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1"/>
      <c r="O71" s="92"/>
      <c r="P71" s="93"/>
      <c r="Q71" s="93"/>
      <c r="R71" s="94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2:29" s="47" customFormat="1" ht="12.75">
      <c r="B72" s="95" t="s">
        <v>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8" t="s">
        <v>6</v>
      </c>
      <c r="O72" s="99"/>
      <c r="P72" s="100" t="s">
        <v>96</v>
      </c>
      <c r="Q72" s="100"/>
      <c r="R72" s="101"/>
      <c r="S72" s="95" t="s">
        <v>35</v>
      </c>
      <c r="T72" s="96"/>
      <c r="U72" s="96"/>
      <c r="V72" s="96"/>
      <c r="W72" s="96"/>
      <c r="X72" s="96"/>
      <c r="Y72" s="96"/>
      <c r="Z72" s="96"/>
      <c r="AA72" s="96"/>
      <c r="AB72" s="96"/>
      <c r="AC72" s="95"/>
    </row>
    <row r="73" spans="2:29" s="47" customFormat="1" ht="2.25" customHeight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6"/>
      <c r="O73" s="97"/>
      <c r="P73" s="96"/>
      <c r="Q73" s="96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2:29" s="47" customFormat="1" ht="12.75">
      <c r="B74" s="102" t="s">
        <v>8</v>
      </c>
      <c r="C74" s="103"/>
      <c r="D74" s="104" t="s">
        <v>9</v>
      </c>
      <c r="E74" s="103"/>
      <c r="F74" s="104" t="s">
        <v>10</v>
      </c>
      <c r="G74" s="103"/>
      <c r="H74" s="104" t="s">
        <v>11</v>
      </c>
      <c r="I74" s="105"/>
      <c r="J74" s="104" t="s">
        <v>12</v>
      </c>
      <c r="K74" s="105"/>
      <c r="L74" s="104" t="s">
        <v>13</v>
      </c>
      <c r="M74" s="105"/>
      <c r="N74" s="102"/>
      <c r="O74" s="106"/>
      <c r="P74" s="102" t="s">
        <v>97</v>
      </c>
      <c r="Q74" s="102"/>
      <c r="R74" s="101"/>
      <c r="S74" s="104" t="s">
        <v>13</v>
      </c>
      <c r="T74" s="103"/>
      <c r="U74" s="104" t="s">
        <v>12</v>
      </c>
      <c r="V74" s="103"/>
      <c r="W74" s="104" t="s">
        <v>11</v>
      </c>
      <c r="X74" s="103"/>
      <c r="Y74" s="104" t="s">
        <v>10</v>
      </c>
      <c r="Z74" s="105"/>
      <c r="AA74" s="104" t="s">
        <v>9</v>
      </c>
      <c r="AB74" s="105"/>
      <c r="AC74" s="102" t="s">
        <v>8</v>
      </c>
    </row>
    <row r="75" spans="2:29" s="47" customFormat="1" ht="2.25" customHeight="1">
      <c r="B75" s="106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2"/>
      <c r="O75" s="106"/>
      <c r="P75" s="102"/>
      <c r="Q75" s="102"/>
      <c r="R75" s="65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6"/>
    </row>
    <row r="76" spans="2:29" s="47" customFormat="1" ht="12.75">
      <c r="B76" s="107" t="s">
        <v>14</v>
      </c>
      <c r="C76" s="103"/>
      <c r="D76" s="108" t="s">
        <v>15</v>
      </c>
      <c r="E76" s="109"/>
      <c r="F76" s="108" t="s">
        <v>16</v>
      </c>
      <c r="G76" s="103"/>
      <c r="H76" s="110" t="s">
        <v>17</v>
      </c>
      <c r="I76" s="111"/>
      <c r="J76" s="104" t="s">
        <v>18</v>
      </c>
      <c r="K76" s="111"/>
      <c r="L76" s="104" t="s">
        <v>19</v>
      </c>
      <c r="M76" s="111"/>
      <c r="N76" s="102"/>
      <c r="O76" s="106"/>
      <c r="P76" s="102"/>
      <c r="Q76" s="102"/>
      <c r="R76" s="65"/>
      <c r="S76" s="104" t="s">
        <v>19</v>
      </c>
      <c r="T76" s="103"/>
      <c r="U76" s="104" t="s">
        <v>18</v>
      </c>
      <c r="V76" s="109"/>
      <c r="W76" s="110" t="s">
        <v>17</v>
      </c>
      <c r="X76" s="103"/>
      <c r="Y76" s="108" t="s">
        <v>16</v>
      </c>
      <c r="Z76" s="105"/>
      <c r="AA76" s="108" t="s">
        <v>15</v>
      </c>
      <c r="AB76" s="105"/>
      <c r="AC76" s="107" t="s">
        <v>14</v>
      </c>
    </row>
    <row r="77" spans="2:29" s="47" customFormat="1" ht="12.75">
      <c r="B77" s="112" t="s">
        <v>20</v>
      </c>
      <c r="C77" s="109"/>
      <c r="D77" s="108"/>
      <c r="E77" s="109"/>
      <c r="F77" s="108"/>
      <c r="G77" s="109"/>
      <c r="H77" s="108" t="s">
        <v>21</v>
      </c>
      <c r="I77" s="111"/>
      <c r="J77" s="108" t="s">
        <v>22</v>
      </c>
      <c r="K77" s="111"/>
      <c r="L77" s="108" t="s">
        <v>23</v>
      </c>
      <c r="M77" s="111"/>
      <c r="N77" s="100"/>
      <c r="O77" s="113"/>
      <c r="P77" s="100"/>
      <c r="Q77" s="100"/>
      <c r="R77" s="114"/>
      <c r="S77" s="108" t="s">
        <v>23</v>
      </c>
      <c r="T77" s="109"/>
      <c r="U77" s="108" t="s">
        <v>22</v>
      </c>
      <c r="V77" s="109"/>
      <c r="W77" s="108" t="s">
        <v>21</v>
      </c>
      <c r="X77" s="109"/>
      <c r="Y77" s="108"/>
      <c r="Z77" s="111"/>
      <c r="AA77" s="108"/>
      <c r="AB77" s="111"/>
      <c r="AC77" s="112" t="s">
        <v>20</v>
      </c>
    </row>
    <row r="78" spans="2:29" s="47" customFormat="1" ht="12.75">
      <c r="B78" s="112"/>
      <c r="C78" s="109"/>
      <c r="D78" s="108"/>
      <c r="E78" s="109"/>
      <c r="F78" s="108"/>
      <c r="G78" s="109"/>
      <c r="H78" s="108" t="s">
        <v>24</v>
      </c>
      <c r="I78" s="111"/>
      <c r="J78" s="108"/>
      <c r="K78" s="111"/>
      <c r="L78" s="108" t="s">
        <v>25</v>
      </c>
      <c r="M78" s="111"/>
      <c r="N78" s="100"/>
      <c r="O78" s="113"/>
      <c r="P78" s="100"/>
      <c r="Q78" s="100"/>
      <c r="R78" s="114"/>
      <c r="S78" s="108" t="s">
        <v>25</v>
      </c>
      <c r="T78" s="109"/>
      <c r="U78" s="108"/>
      <c r="V78" s="109"/>
      <c r="W78" s="108" t="s">
        <v>24</v>
      </c>
      <c r="X78" s="109"/>
      <c r="Y78" s="108"/>
      <c r="Z78" s="111"/>
      <c r="AA78" s="108"/>
      <c r="AB78" s="111"/>
      <c r="AC78" s="112"/>
    </row>
    <row r="79" spans="2:29" s="47" customFormat="1" ht="2.25" customHeight="1">
      <c r="B79" s="115"/>
      <c r="C79" s="116"/>
      <c r="D79" s="117"/>
      <c r="E79" s="116"/>
      <c r="F79" s="117"/>
      <c r="G79" s="116"/>
      <c r="H79" s="117"/>
      <c r="I79" s="116"/>
      <c r="J79" s="117"/>
      <c r="K79" s="116"/>
      <c r="L79" s="117"/>
      <c r="M79" s="116"/>
      <c r="N79" s="118"/>
      <c r="O79" s="118"/>
      <c r="P79" s="118"/>
      <c r="Q79" s="118"/>
      <c r="R79" s="118"/>
      <c r="S79" s="115"/>
      <c r="T79" s="116"/>
      <c r="U79" s="117"/>
      <c r="V79" s="116"/>
      <c r="W79" s="117"/>
      <c r="X79" s="116"/>
      <c r="Y79" s="117"/>
      <c r="Z79" s="116"/>
      <c r="AA79" s="117"/>
      <c r="AB79" s="116"/>
      <c r="AC79" s="117"/>
    </row>
    <row r="80" spans="2:60" s="37" customFormat="1" ht="12" customHeight="1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63" t="s">
        <v>38</v>
      </c>
      <c r="O80" s="164" t="s">
        <v>39</v>
      </c>
      <c r="P80" s="165"/>
      <c r="Q80" s="166"/>
      <c r="R80" s="143"/>
      <c r="S80" s="142">
        <f>L66</f>
        <v>110471</v>
      </c>
      <c r="T80" s="142"/>
      <c r="U80" s="142">
        <f>J66</f>
        <v>10567</v>
      </c>
      <c r="V80" s="142"/>
      <c r="W80" s="142">
        <f>H66</f>
        <v>9506</v>
      </c>
      <c r="X80" s="142"/>
      <c r="Y80" s="142">
        <f>F66</f>
        <v>26866</v>
      </c>
      <c r="Z80" s="142"/>
      <c r="AA80" s="142">
        <f>D66</f>
        <v>281</v>
      </c>
      <c r="AB80" s="142"/>
      <c r="AC80" s="142">
        <f aca="true" t="shared" si="0" ref="AC80:AC86">S80+U80+W80+Y80+AA80</f>
        <v>157691</v>
      </c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2:29" s="47" customFormat="1" ht="12" customHeight="1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63" t="s">
        <v>40</v>
      </c>
      <c r="O81" s="164" t="s">
        <v>41</v>
      </c>
      <c r="P81" s="165"/>
      <c r="Q81" s="166"/>
      <c r="R81" s="143"/>
      <c r="S81" s="142">
        <f>L67</f>
        <v>0</v>
      </c>
      <c r="T81" s="142"/>
      <c r="U81" s="142">
        <f>J67</f>
        <v>0</v>
      </c>
      <c r="V81" s="142"/>
      <c r="W81" s="142">
        <f>H67</f>
        <v>0</v>
      </c>
      <c r="X81" s="142"/>
      <c r="Y81" s="142">
        <f>F67</f>
        <v>97136</v>
      </c>
      <c r="Z81" s="142"/>
      <c r="AA81" s="142">
        <f>D67</f>
        <v>0</v>
      </c>
      <c r="AB81" s="142"/>
      <c r="AC81" s="142">
        <f t="shared" si="0"/>
        <v>97136</v>
      </c>
    </row>
    <row r="82" spans="2:29" s="47" customFormat="1" ht="12" customHeight="1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67" t="s">
        <v>42</v>
      </c>
      <c r="O82" s="168" t="s">
        <v>43</v>
      </c>
      <c r="P82" s="169"/>
      <c r="Q82" s="166"/>
      <c r="R82" s="143"/>
      <c r="S82" s="170">
        <f>L68</f>
        <v>65251</v>
      </c>
      <c r="T82" s="170"/>
      <c r="U82" s="170">
        <f>J68</f>
        <v>7541</v>
      </c>
      <c r="V82" s="170"/>
      <c r="W82" s="170">
        <f>H68</f>
        <v>0</v>
      </c>
      <c r="X82" s="170"/>
      <c r="Y82" s="170">
        <f>F68</f>
        <v>13181</v>
      </c>
      <c r="Z82" s="170"/>
      <c r="AA82" s="170">
        <f>D68</f>
        <v>0</v>
      </c>
      <c r="AB82" s="170"/>
      <c r="AC82" s="170">
        <f t="shared" si="0"/>
        <v>85973</v>
      </c>
    </row>
    <row r="83" spans="2:29" s="48" customFormat="1" ht="12" customHeight="1">
      <c r="B83" s="129"/>
      <c r="C83" s="128"/>
      <c r="D83" s="129"/>
      <c r="E83" s="123"/>
      <c r="F83" s="129"/>
      <c r="G83" s="123"/>
      <c r="H83" s="129"/>
      <c r="I83" s="123"/>
      <c r="J83" s="129"/>
      <c r="K83" s="123"/>
      <c r="L83" s="129"/>
      <c r="M83" s="123"/>
      <c r="N83" s="130" t="s">
        <v>44</v>
      </c>
      <c r="O83" s="130" t="s">
        <v>45</v>
      </c>
      <c r="P83" s="171"/>
      <c r="Q83" s="129"/>
      <c r="R83" s="128"/>
      <c r="S83" s="129">
        <f>L69</f>
        <v>0</v>
      </c>
      <c r="T83" s="128"/>
      <c r="U83" s="129">
        <f>J69</f>
        <v>0</v>
      </c>
      <c r="V83" s="128"/>
      <c r="W83" s="129">
        <f>H69</f>
        <v>0</v>
      </c>
      <c r="X83" s="128"/>
      <c r="Y83" s="129">
        <f>F69</f>
        <v>88884</v>
      </c>
      <c r="Z83" s="128"/>
      <c r="AA83" s="129">
        <f>D69</f>
        <v>0</v>
      </c>
      <c r="AB83" s="128"/>
      <c r="AC83" s="129">
        <f t="shared" si="0"/>
        <v>88884</v>
      </c>
    </row>
    <row r="84" spans="2:29" s="1" customFormat="1" ht="12" customHeight="1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32" t="s">
        <v>36</v>
      </c>
      <c r="O84" s="132" t="s">
        <v>37</v>
      </c>
      <c r="P84" s="132"/>
      <c r="Q84" s="166"/>
      <c r="R84" s="143"/>
      <c r="S84" s="142">
        <f>S85+S86</f>
        <v>0</v>
      </c>
      <c r="T84" s="142"/>
      <c r="U84" s="142">
        <f>U85+U86</f>
        <v>0</v>
      </c>
      <c r="V84" s="142"/>
      <c r="W84" s="142">
        <f>W85+W86</f>
        <v>0</v>
      </c>
      <c r="X84" s="142"/>
      <c r="Y84" s="142">
        <f>Y85+Y86</f>
        <v>312020</v>
      </c>
      <c r="Z84" s="142"/>
      <c r="AA84" s="142">
        <f>AA85+AA86</f>
        <v>0</v>
      </c>
      <c r="AB84" s="142"/>
      <c r="AC84" s="142">
        <f t="shared" si="0"/>
        <v>312020</v>
      </c>
    </row>
    <row r="85" spans="2:29" s="37" customFormat="1" ht="12" customHeight="1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63" t="s">
        <v>115</v>
      </c>
      <c r="O85" s="164"/>
      <c r="P85" s="172" t="s">
        <v>116</v>
      </c>
      <c r="Q85" s="166"/>
      <c r="R85" s="143"/>
      <c r="S85" s="142">
        <v>0</v>
      </c>
      <c r="T85" s="142"/>
      <c r="U85" s="142">
        <v>0</v>
      </c>
      <c r="V85" s="142"/>
      <c r="W85" s="142">
        <v>0</v>
      </c>
      <c r="X85" s="142"/>
      <c r="Y85" s="142">
        <v>245292</v>
      </c>
      <c r="Z85" s="142"/>
      <c r="AA85" s="142">
        <v>0</v>
      </c>
      <c r="AB85" s="142"/>
      <c r="AC85" s="142">
        <f t="shared" si="0"/>
        <v>245292</v>
      </c>
    </row>
    <row r="86" spans="2:29" s="37" customFormat="1" ht="12" customHeight="1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63" t="s">
        <v>117</v>
      </c>
      <c r="O86" s="164"/>
      <c r="P86" s="172" t="s">
        <v>150</v>
      </c>
      <c r="Q86" s="166"/>
      <c r="R86" s="143"/>
      <c r="S86" s="142">
        <f>S88+S89</f>
        <v>0</v>
      </c>
      <c r="T86" s="142"/>
      <c r="U86" s="142">
        <f>U88+U89</f>
        <v>0</v>
      </c>
      <c r="V86" s="142"/>
      <c r="W86" s="142">
        <f>W88+W89</f>
        <v>0</v>
      </c>
      <c r="X86" s="142"/>
      <c r="Y86" s="142">
        <f>Y88+Y89</f>
        <v>66728</v>
      </c>
      <c r="Z86" s="142"/>
      <c r="AA86" s="142">
        <f>AA88+AA89</f>
        <v>0</v>
      </c>
      <c r="AB86" s="142"/>
      <c r="AC86" s="142">
        <f t="shared" si="0"/>
        <v>66728</v>
      </c>
    </row>
    <row r="87" spans="2:29" s="37" customFormat="1" ht="12" customHeight="1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63"/>
      <c r="O87" s="164"/>
      <c r="P87" s="173" t="s">
        <v>151</v>
      </c>
      <c r="Q87" s="166"/>
      <c r="R87" s="143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</row>
    <row r="88" spans="2:29" s="41" customFormat="1" ht="12" customHeight="1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74" t="s">
        <v>120</v>
      </c>
      <c r="O88" s="175"/>
      <c r="P88" s="176" t="s">
        <v>121</v>
      </c>
      <c r="Q88" s="177"/>
      <c r="R88" s="138"/>
      <c r="S88" s="137">
        <v>0</v>
      </c>
      <c r="T88" s="137"/>
      <c r="U88" s="137">
        <v>0</v>
      </c>
      <c r="V88" s="137"/>
      <c r="W88" s="137">
        <v>0</v>
      </c>
      <c r="X88" s="137"/>
      <c r="Y88" s="137">
        <v>56731</v>
      </c>
      <c r="Z88" s="137"/>
      <c r="AA88" s="137">
        <v>0</v>
      </c>
      <c r="AB88" s="137"/>
      <c r="AC88" s="137">
        <f>S88+U88+W88+Y88+AA88</f>
        <v>56731</v>
      </c>
    </row>
    <row r="89" spans="2:29" s="51" customFormat="1" ht="12" customHeight="1">
      <c r="B89" s="140"/>
      <c r="C89" s="70"/>
      <c r="D89" s="140"/>
      <c r="E89" s="68"/>
      <c r="F89" s="140"/>
      <c r="G89" s="68"/>
      <c r="H89" s="140"/>
      <c r="I89" s="68"/>
      <c r="J89" s="140"/>
      <c r="K89" s="68"/>
      <c r="L89" s="140"/>
      <c r="M89" s="68"/>
      <c r="N89" s="141" t="s">
        <v>122</v>
      </c>
      <c r="O89" s="141"/>
      <c r="P89" s="141" t="s">
        <v>152</v>
      </c>
      <c r="Q89" s="140"/>
      <c r="R89" s="70"/>
      <c r="S89" s="140">
        <v>0</v>
      </c>
      <c r="T89" s="70"/>
      <c r="U89" s="140">
        <v>0</v>
      </c>
      <c r="V89" s="70"/>
      <c r="W89" s="140">
        <v>0</v>
      </c>
      <c r="X89" s="70"/>
      <c r="Y89" s="140">
        <v>9997</v>
      </c>
      <c r="Z89" s="70"/>
      <c r="AA89" s="140">
        <v>0</v>
      </c>
      <c r="AB89" s="70"/>
      <c r="AC89" s="140">
        <f>S89+U89+W89+Y89+AA89</f>
        <v>9997</v>
      </c>
    </row>
    <row r="90" spans="2:29" s="39" customFormat="1" ht="12" customHeight="1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32" t="s">
        <v>124</v>
      </c>
      <c r="O90" s="132" t="s">
        <v>153</v>
      </c>
      <c r="P90" s="132"/>
      <c r="Q90" s="166"/>
      <c r="R90" s="143"/>
      <c r="S90" s="142">
        <f>S92+S93</f>
        <v>0</v>
      </c>
      <c r="T90" s="142"/>
      <c r="U90" s="142">
        <f>U92+U93</f>
        <v>0</v>
      </c>
      <c r="V90" s="142"/>
      <c r="W90" s="142">
        <f>W92+W93</f>
        <v>71860</v>
      </c>
      <c r="X90" s="142"/>
      <c r="Y90" s="142">
        <f>Y92+Y93</f>
        <v>0</v>
      </c>
      <c r="Z90" s="142"/>
      <c r="AA90" s="142">
        <f>AA92+AA93</f>
        <v>0</v>
      </c>
      <c r="AB90" s="142"/>
      <c r="AC90" s="142">
        <f>S90+U90+W90+Y90+AA90</f>
        <v>71860</v>
      </c>
    </row>
    <row r="91" spans="2:29" s="39" customFormat="1" ht="12" customHeight="1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32"/>
      <c r="O91" s="178" t="s">
        <v>154</v>
      </c>
      <c r="P91" s="132"/>
      <c r="Q91" s="166"/>
      <c r="R91" s="143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</row>
    <row r="92" spans="2:29" s="54" customFormat="1" ht="12" customHeight="1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74" t="s">
        <v>127</v>
      </c>
      <c r="O92" s="175"/>
      <c r="P92" s="176" t="s">
        <v>128</v>
      </c>
      <c r="Q92" s="177"/>
      <c r="R92" s="138"/>
      <c r="S92" s="137">
        <v>0</v>
      </c>
      <c r="T92" s="137"/>
      <c r="U92" s="137">
        <v>0</v>
      </c>
      <c r="V92" s="137"/>
      <c r="W92" s="137">
        <v>64228</v>
      </c>
      <c r="X92" s="137"/>
      <c r="Y92" s="137">
        <v>0</v>
      </c>
      <c r="Z92" s="137"/>
      <c r="AA92" s="137">
        <v>0</v>
      </c>
      <c r="AB92" s="137"/>
      <c r="AC92" s="137">
        <f aca="true" t="shared" si="1" ref="AC92:AC100">S92+U92+W92+Y92+AA92</f>
        <v>64228</v>
      </c>
    </row>
    <row r="93" spans="2:29" s="51" customFormat="1" ht="12" customHeight="1">
      <c r="B93" s="140"/>
      <c r="C93" s="70"/>
      <c r="D93" s="140"/>
      <c r="E93" s="68"/>
      <c r="F93" s="140"/>
      <c r="G93" s="68"/>
      <c r="H93" s="140"/>
      <c r="I93" s="68"/>
      <c r="J93" s="140"/>
      <c r="K93" s="68"/>
      <c r="L93" s="140"/>
      <c r="M93" s="68"/>
      <c r="N93" s="141" t="s">
        <v>138</v>
      </c>
      <c r="O93" s="141"/>
      <c r="P93" s="141" t="s">
        <v>155</v>
      </c>
      <c r="Q93" s="140"/>
      <c r="R93" s="70"/>
      <c r="S93" s="140">
        <v>0</v>
      </c>
      <c r="T93" s="70"/>
      <c r="U93" s="140">
        <v>0</v>
      </c>
      <c r="V93" s="70"/>
      <c r="W93" s="140">
        <v>7632</v>
      </c>
      <c r="X93" s="70"/>
      <c r="Y93" s="140">
        <v>0</v>
      </c>
      <c r="Z93" s="70"/>
      <c r="AA93" s="140">
        <v>0</v>
      </c>
      <c r="AB93" s="70"/>
      <c r="AC93" s="140">
        <f t="shared" si="1"/>
        <v>7632</v>
      </c>
    </row>
    <row r="94" spans="2:29" s="47" customFormat="1" ht="12" customHeight="1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32" t="s">
        <v>141</v>
      </c>
      <c r="O94" s="132" t="s">
        <v>142</v>
      </c>
      <c r="P94" s="132"/>
      <c r="Q94" s="166"/>
      <c r="R94" s="143"/>
      <c r="S94" s="142">
        <f>S95+S96</f>
        <v>0</v>
      </c>
      <c r="T94" s="142"/>
      <c r="U94" s="142">
        <f>U95+U96</f>
        <v>0</v>
      </c>
      <c r="V94" s="142"/>
      <c r="W94" s="142">
        <f>W95+W96</f>
        <v>-7125</v>
      </c>
      <c r="X94" s="142"/>
      <c r="Y94" s="142">
        <f>Y95+Y96</f>
        <v>0</v>
      </c>
      <c r="Z94" s="142"/>
      <c r="AA94" s="142">
        <f>AA95+AA96</f>
        <v>0</v>
      </c>
      <c r="AB94" s="142"/>
      <c r="AC94" s="142">
        <f t="shared" si="1"/>
        <v>-7125</v>
      </c>
    </row>
    <row r="95" spans="2:60" s="42" customFormat="1" ht="12" customHeight="1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74" t="s">
        <v>101</v>
      </c>
      <c r="O95" s="175"/>
      <c r="P95" s="176" t="s">
        <v>143</v>
      </c>
      <c r="Q95" s="177"/>
      <c r="R95" s="138"/>
      <c r="S95" s="137">
        <v>0</v>
      </c>
      <c r="T95" s="137"/>
      <c r="U95" s="137">
        <v>0</v>
      </c>
      <c r="V95" s="137"/>
      <c r="W95" s="137">
        <v>-3150</v>
      </c>
      <c r="X95" s="137"/>
      <c r="Y95" s="137">
        <v>0</v>
      </c>
      <c r="Z95" s="137"/>
      <c r="AA95" s="137">
        <v>0</v>
      </c>
      <c r="AB95" s="137"/>
      <c r="AC95" s="137">
        <f t="shared" si="1"/>
        <v>-3150</v>
      </c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</row>
    <row r="96" spans="2:29" s="51" customFormat="1" ht="12" customHeight="1">
      <c r="B96" s="140"/>
      <c r="C96" s="70"/>
      <c r="D96" s="140"/>
      <c r="E96" s="68"/>
      <c r="F96" s="140"/>
      <c r="G96" s="68"/>
      <c r="H96" s="140"/>
      <c r="I96" s="68"/>
      <c r="J96" s="140"/>
      <c r="K96" s="68"/>
      <c r="L96" s="140"/>
      <c r="M96" s="68"/>
      <c r="N96" s="141" t="s">
        <v>148</v>
      </c>
      <c r="O96" s="141"/>
      <c r="P96" s="141" t="s">
        <v>149</v>
      </c>
      <c r="Q96" s="140"/>
      <c r="R96" s="70"/>
      <c r="S96" s="140">
        <v>0</v>
      </c>
      <c r="T96" s="70"/>
      <c r="U96" s="140">
        <v>0</v>
      </c>
      <c r="V96" s="70"/>
      <c r="W96" s="140">
        <v>-3975</v>
      </c>
      <c r="X96" s="70"/>
      <c r="Y96" s="140">
        <v>0</v>
      </c>
      <c r="Z96" s="70"/>
      <c r="AA96" s="140">
        <v>0</v>
      </c>
      <c r="AB96" s="70"/>
      <c r="AC96" s="140">
        <f t="shared" si="1"/>
        <v>-3975</v>
      </c>
    </row>
    <row r="97" spans="2:29" s="47" customFormat="1" ht="12" customHeight="1">
      <c r="B97" s="142">
        <f>D97+F97+H97+J97+L97</f>
        <v>136636</v>
      </c>
      <c r="C97" s="142"/>
      <c r="D97" s="142">
        <f>D98+D99+D100+D102+D104</f>
        <v>120</v>
      </c>
      <c r="E97" s="142"/>
      <c r="F97" s="142">
        <f>F98+F99+F100+F102+F104</f>
        <v>10124</v>
      </c>
      <c r="G97" s="142"/>
      <c r="H97" s="142">
        <f>H98+H99+H100+H102+H104</f>
        <v>20462</v>
      </c>
      <c r="I97" s="142"/>
      <c r="J97" s="142">
        <f>J98+J99+J100+J102+J104</f>
        <v>63807</v>
      </c>
      <c r="K97" s="142"/>
      <c r="L97" s="142">
        <f>L98+L99+L100+L102+L104</f>
        <v>42123</v>
      </c>
      <c r="M97" s="142"/>
      <c r="N97" s="132" t="s">
        <v>55</v>
      </c>
      <c r="O97" s="132" t="s">
        <v>56</v>
      </c>
      <c r="P97" s="132"/>
      <c r="Q97" s="166"/>
      <c r="R97" s="143"/>
      <c r="S97" s="142">
        <f>S98+S99+S100+S102+S104</f>
        <v>17155</v>
      </c>
      <c r="T97" s="142"/>
      <c r="U97" s="142">
        <f>U98+U99+U100+U102+U104</f>
        <v>66625</v>
      </c>
      <c r="V97" s="142"/>
      <c r="W97" s="142">
        <f>W98+W99+W100+W102+W104</f>
        <v>6993</v>
      </c>
      <c r="X97" s="142"/>
      <c r="Y97" s="142">
        <f>Y98+Y99+Y100+Y102+Y104</f>
        <v>38534</v>
      </c>
      <c r="Z97" s="142"/>
      <c r="AA97" s="142">
        <f>AA98+AA99+AA100+AA102+AA104</f>
        <v>346</v>
      </c>
      <c r="AB97" s="142"/>
      <c r="AC97" s="142">
        <f t="shared" si="1"/>
        <v>129653</v>
      </c>
    </row>
    <row r="98" spans="2:29" s="51" customFormat="1" ht="12" customHeight="1">
      <c r="B98" s="137">
        <f>D98+F98+H98+J98+L98</f>
        <v>97004</v>
      </c>
      <c r="C98" s="137"/>
      <c r="D98" s="137">
        <v>120</v>
      </c>
      <c r="E98" s="137"/>
      <c r="F98" s="137">
        <v>9449</v>
      </c>
      <c r="G98" s="137"/>
      <c r="H98" s="137">
        <v>20455</v>
      </c>
      <c r="I98" s="137"/>
      <c r="J98" s="137">
        <v>48823</v>
      </c>
      <c r="K98" s="137"/>
      <c r="L98" s="137">
        <v>18157</v>
      </c>
      <c r="M98" s="137"/>
      <c r="N98" s="174" t="s">
        <v>156</v>
      </c>
      <c r="O98" s="175"/>
      <c r="P98" s="176" t="s">
        <v>157</v>
      </c>
      <c r="Q98" s="177"/>
      <c r="R98" s="138"/>
      <c r="S98" s="137">
        <v>5928</v>
      </c>
      <c r="T98" s="137"/>
      <c r="U98" s="137">
        <v>60665</v>
      </c>
      <c r="V98" s="137"/>
      <c r="W98" s="137">
        <v>1995</v>
      </c>
      <c r="X98" s="137"/>
      <c r="Y98" s="137">
        <v>22587</v>
      </c>
      <c r="Z98" s="137"/>
      <c r="AA98" s="137">
        <v>306</v>
      </c>
      <c r="AB98" s="137"/>
      <c r="AC98" s="137">
        <f t="shared" si="1"/>
        <v>91481</v>
      </c>
    </row>
    <row r="99" spans="2:29" s="51" customFormat="1" ht="12" customHeight="1">
      <c r="B99" s="137">
        <f>D99+F99+H99+J99+L99</f>
        <v>29538</v>
      </c>
      <c r="C99" s="137"/>
      <c r="D99" s="137">
        <v>0</v>
      </c>
      <c r="E99" s="137"/>
      <c r="F99" s="137">
        <v>0</v>
      </c>
      <c r="G99" s="137"/>
      <c r="H99" s="137">
        <v>0</v>
      </c>
      <c r="I99" s="137"/>
      <c r="J99" s="137">
        <v>8084</v>
      </c>
      <c r="K99" s="137"/>
      <c r="L99" s="137">
        <v>21454</v>
      </c>
      <c r="M99" s="137"/>
      <c r="N99" s="174" t="s">
        <v>158</v>
      </c>
      <c r="O99" s="175"/>
      <c r="P99" s="176" t="s">
        <v>159</v>
      </c>
      <c r="Q99" s="177"/>
      <c r="R99" s="138"/>
      <c r="S99" s="137">
        <v>7713</v>
      </c>
      <c r="T99" s="137"/>
      <c r="U99" s="137">
        <v>5253</v>
      </c>
      <c r="V99" s="137"/>
      <c r="W99" s="137">
        <v>4963</v>
      </c>
      <c r="X99" s="137"/>
      <c r="Y99" s="137">
        <v>8513</v>
      </c>
      <c r="Z99" s="137"/>
      <c r="AA99" s="137">
        <v>39</v>
      </c>
      <c r="AB99" s="137"/>
      <c r="AC99" s="137">
        <f t="shared" si="1"/>
        <v>26481</v>
      </c>
    </row>
    <row r="100" spans="2:29" s="51" customFormat="1" ht="12" customHeight="1">
      <c r="B100" s="137">
        <f>D100+F100+H100+J100+L100</f>
        <v>2228</v>
      </c>
      <c r="C100" s="137"/>
      <c r="D100" s="137">
        <v>0</v>
      </c>
      <c r="E100" s="137"/>
      <c r="F100" s="137">
        <v>0</v>
      </c>
      <c r="G100" s="137"/>
      <c r="H100" s="137">
        <v>0</v>
      </c>
      <c r="I100" s="137"/>
      <c r="J100" s="137">
        <v>122</v>
      </c>
      <c r="K100" s="137"/>
      <c r="L100" s="137">
        <v>2106</v>
      </c>
      <c r="M100" s="137"/>
      <c r="N100" s="174" t="s">
        <v>160</v>
      </c>
      <c r="O100" s="176"/>
      <c r="P100" s="176" t="s">
        <v>161</v>
      </c>
      <c r="Q100" s="177"/>
      <c r="R100" s="138"/>
      <c r="S100" s="137">
        <v>3134</v>
      </c>
      <c r="T100" s="137"/>
      <c r="U100" s="137">
        <v>707</v>
      </c>
      <c r="V100" s="137"/>
      <c r="W100" s="137">
        <v>0</v>
      </c>
      <c r="X100" s="137"/>
      <c r="Y100" s="137">
        <v>0</v>
      </c>
      <c r="Z100" s="137"/>
      <c r="AA100" s="137">
        <v>0</v>
      </c>
      <c r="AB100" s="137"/>
      <c r="AC100" s="137">
        <f t="shared" si="1"/>
        <v>3841</v>
      </c>
    </row>
    <row r="101" spans="2:29" s="51" customFormat="1" ht="12" customHeight="1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79"/>
      <c r="O101" s="180"/>
      <c r="P101" s="180" t="s">
        <v>162</v>
      </c>
      <c r="Q101" s="177"/>
      <c r="R101" s="138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</row>
    <row r="102" spans="2:29" s="51" customFormat="1" ht="12" customHeight="1">
      <c r="B102" s="137">
        <f>D102+F102+H102+J102+L102</f>
        <v>7013</v>
      </c>
      <c r="C102" s="137"/>
      <c r="D102" s="137">
        <v>0</v>
      </c>
      <c r="E102" s="137"/>
      <c r="F102" s="137">
        <v>0</v>
      </c>
      <c r="G102" s="137"/>
      <c r="H102" s="137">
        <v>0</v>
      </c>
      <c r="I102" s="137"/>
      <c r="J102" s="137">
        <v>6778</v>
      </c>
      <c r="K102" s="137"/>
      <c r="L102" s="137">
        <v>235</v>
      </c>
      <c r="M102" s="137"/>
      <c r="N102" s="174" t="s">
        <v>163</v>
      </c>
      <c r="O102" s="176"/>
      <c r="P102" s="176" t="s">
        <v>164</v>
      </c>
      <c r="Q102" s="177"/>
      <c r="R102" s="138"/>
      <c r="S102" s="137">
        <v>371</v>
      </c>
      <c r="T102" s="137"/>
      <c r="U102" s="137">
        <v>0</v>
      </c>
      <c r="V102" s="137"/>
      <c r="W102" s="137">
        <v>0</v>
      </c>
      <c r="X102" s="137"/>
      <c r="Y102" s="137">
        <v>6626</v>
      </c>
      <c r="Z102" s="137"/>
      <c r="AA102" s="137">
        <v>0</v>
      </c>
      <c r="AB102" s="137"/>
      <c r="AC102" s="137">
        <f>S102+U102+W102+Y102+AA102</f>
        <v>6997</v>
      </c>
    </row>
    <row r="103" spans="2:29" s="51" customFormat="1" ht="12" customHeight="1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79"/>
      <c r="O103" s="180"/>
      <c r="P103" s="180" t="s">
        <v>165</v>
      </c>
      <c r="Q103" s="177"/>
      <c r="R103" s="138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</row>
    <row r="104" spans="2:29" s="51" customFormat="1" ht="12" customHeight="1">
      <c r="B104" s="137">
        <f>D104+F104+H104+J104+L104</f>
        <v>853</v>
      </c>
      <c r="C104" s="137"/>
      <c r="D104" s="137">
        <v>0</v>
      </c>
      <c r="E104" s="137"/>
      <c r="F104" s="137">
        <v>675</v>
      </c>
      <c r="G104" s="137"/>
      <c r="H104" s="137">
        <v>7</v>
      </c>
      <c r="I104" s="137"/>
      <c r="J104" s="137">
        <v>0</v>
      </c>
      <c r="K104" s="137"/>
      <c r="L104" s="137">
        <v>171</v>
      </c>
      <c r="M104" s="137"/>
      <c r="N104" s="174" t="s">
        <v>166</v>
      </c>
      <c r="O104" s="176"/>
      <c r="P104" s="176" t="s">
        <v>167</v>
      </c>
      <c r="Q104" s="177"/>
      <c r="R104" s="138"/>
      <c r="S104" s="137">
        <v>9</v>
      </c>
      <c r="T104" s="137"/>
      <c r="U104" s="137">
        <v>0</v>
      </c>
      <c r="V104" s="137"/>
      <c r="W104" s="137">
        <v>35</v>
      </c>
      <c r="X104" s="137"/>
      <c r="Y104" s="137">
        <v>808</v>
      </c>
      <c r="Z104" s="137"/>
      <c r="AA104" s="137">
        <v>1</v>
      </c>
      <c r="AB104" s="137"/>
      <c r="AC104" s="137">
        <f>S104+U104+W104+Y104+AA104</f>
        <v>853</v>
      </c>
    </row>
    <row r="105" spans="2:29" s="55" customFormat="1" ht="12" customHeight="1">
      <c r="B105" s="152">
        <f>D105+F105+H105+J105+L105</f>
        <v>624599</v>
      </c>
      <c r="C105" s="152"/>
      <c r="D105" s="152">
        <f>AA80+AA84+AA90+AA94+AA97-D97</f>
        <v>507</v>
      </c>
      <c r="E105" s="152"/>
      <c r="F105" s="152">
        <f>Y80+Y81+Y84+Y90+Y94+Y97-F97</f>
        <v>464432</v>
      </c>
      <c r="G105" s="152"/>
      <c r="H105" s="152">
        <f>W80+W84+W90+W94+W97-H97</f>
        <v>60772</v>
      </c>
      <c r="I105" s="152"/>
      <c r="J105" s="152">
        <f>U80+U84+U90+U94+U97-J97</f>
        <v>13385</v>
      </c>
      <c r="K105" s="152"/>
      <c r="L105" s="152">
        <f>S80+S84+S90+S94+S97-L97</f>
        <v>85503</v>
      </c>
      <c r="M105" s="152"/>
      <c r="N105" s="181" t="s">
        <v>257</v>
      </c>
      <c r="O105" s="181" t="s">
        <v>168</v>
      </c>
      <c r="P105" s="182"/>
      <c r="Q105" s="183"/>
      <c r="R105" s="153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</row>
    <row r="106" spans="2:29" s="55" customFormat="1" ht="12" customHeight="1"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84"/>
      <c r="O106" s="184" t="s">
        <v>169</v>
      </c>
      <c r="P106" s="185"/>
      <c r="Q106" s="183"/>
      <c r="R106" s="153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</row>
    <row r="107" spans="2:29" s="56" customFormat="1" ht="12" customHeight="1">
      <c r="B107" s="158">
        <f>D107+F107+H107+J107+L107</f>
        <v>544629</v>
      </c>
      <c r="C107" s="158"/>
      <c r="D107" s="158">
        <f>AA82+AA84+AA90+AA94+AA97-D97</f>
        <v>226</v>
      </c>
      <c r="E107" s="158"/>
      <c r="F107" s="158">
        <f>Y82+Y83+Y84+Y90+Y94+Y97-F97</f>
        <v>442495</v>
      </c>
      <c r="G107" s="158"/>
      <c r="H107" s="158">
        <f>W82+W84+W90+W94+W97-H97</f>
        <v>51266</v>
      </c>
      <c r="I107" s="158"/>
      <c r="J107" s="158">
        <f>U82+U84+U90+U94+U97-J97</f>
        <v>10359</v>
      </c>
      <c r="K107" s="158"/>
      <c r="L107" s="158">
        <f>S82+S84+S90+S94+S97-L97</f>
        <v>40283</v>
      </c>
      <c r="M107" s="158"/>
      <c r="N107" s="186" t="s">
        <v>258</v>
      </c>
      <c r="O107" s="186" t="s">
        <v>170</v>
      </c>
      <c r="P107" s="187"/>
      <c r="Q107" s="188"/>
      <c r="R107" s="159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2:60" s="46" customFormat="1" ht="12" customHeight="1" thickBot="1">
      <c r="B108" s="83"/>
      <c r="C108" s="84"/>
      <c r="D108" s="83"/>
      <c r="E108" s="84"/>
      <c r="F108" s="83"/>
      <c r="G108" s="84"/>
      <c r="H108" s="83"/>
      <c r="I108" s="84"/>
      <c r="J108" s="83"/>
      <c r="K108" s="84"/>
      <c r="L108" s="83"/>
      <c r="M108" s="84"/>
      <c r="N108" s="85"/>
      <c r="O108" s="85" t="s">
        <v>171</v>
      </c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2:29" s="47" customFormat="1" ht="21" customHeight="1">
      <c r="B109" s="86" t="s">
        <v>48</v>
      </c>
      <c r="C109" s="86"/>
      <c r="D109" s="87"/>
      <c r="E109" s="88"/>
      <c r="F109" s="88"/>
      <c r="G109" s="88"/>
      <c r="H109" s="88"/>
      <c r="I109" s="88"/>
      <c r="J109" s="88"/>
      <c r="K109" s="88"/>
      <c r="L109" s="89"/>
      <c r="M109" s="88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</row>
    <row r="110" spans="2:29" s="47" customFormat="1" ht="3.75" customHeight="1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  <c r="O110" s="92"/>
      <c r="P110" s="93"/>
      <c r="Q110" s="93"/>
      <c r="R110" s="94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</row>
    <row r="111" spans="2:29" s="47" customFormat="1" ht="12.75">
      <c r="B111" s="95" t="s">
        <v>7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8" t="s">
        <v>6</v>
      </c>
      <c r="O111" s="99"/>
      <c r="P111" s="100" t="s">
        <v>96</v>
      </c>
      <c r="Q111" s="100"/>
      <c r="R111" s="101"/>
      <c r="S111" s="95" t="s">
        <v>35</v>
      </c>
      <c r="T111" s="96"/>
      <c r="U111" s="96"/>
      <c r="V111" s="96"/>
      <c r="W111" s="96"/>
      <c r="X111" s="96"/>
      <c r="Y111" s="96"/>
      <c r="Z111" s="96"/>
      <c r="AA111" s="96"/>
      <c r="AB111" s="96"/>
      <c r="AC111" s="95"/>
    </row>
    <row r="112" spans="2:29" s="47" customFormat="1" ht="2.25" customHeight="1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6"/>
      <c r="O112" s="97"/>
      <c r="P112" s="96"/>
      <c r="Q112" s="96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2:29" s="47" customFormat="1" ht="12.75">
      <c r="B113" s="102" t="s">
        <v>8</v>
      </c>
      <c r="C113" s="103"/>
      <c r="D113" s="104" t="s">
        <v>9</v>
      </c>
      <c r="E113" s="103"/>
      <c r="F113" s="104" t="s">
        <v>10</v>
      </c>
      <c r="G113" s="103"/>
      <c r="H113" s="104" t="s">
        <v>11</v>
      </c>
      <c r="I113" s="105"/>
      <c r="J113" s="104" t="s">
        <v>12</v>
      </c>
      <c r="K113" s="105"/>
      <c r="L113" s="104" t="s">
        <v>13</v>
      </c>
      <c r="M113" s="105"/>
      <c r="N113" s="102"/>
      <c r="O113" s="106"/>
      <c r="P113" s="102" t="s">
        <v>97</v>
      </c>
      <c r="Q113" s="102"/>
      <c r="R113" s="101"/>
      <c r="S113" s="104" t="s">
        <v>13</v>
      </c>
      <c r="T113" s="103"/>
      <c r="U113" s="104" t="s">
        <v>12</v>
      </c>
      <c r="V113" s="103"/>
      <c r="W113" s="104" t="s">
        <v>11</v>
      </c>
      <c r="X113" s="103"/>
      <c r="Y113" s="104" t="s">
        <v>10</v>
      </c>
      <c r="Z113" s="105"/>
      <c r="AA113" s="104" t="s">
        <v>9</v>
      </c>
      <c r="AB113" s="105"/>
      <c r="AC113" s="102" t="s">
        <v>8</v>
      </c>
    </row>
    <row r="114" spans="2:29" s="47" customFormat="1" ht="2.25" customHeight="1">
      <c r="B114" s="106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2"/>
      <c r="O114" s="106"/>
      <c r="P114" s="102"/>
      <c r="Q114" s="102"/>
      <c r="R114" s="65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6"/>
    </row>
    <row r="115" spans="2:29" s="47" customFormat="1" ht="12.75">
      <c r="B115" s="107" t="s">
        <v>14</v>
      </c>
      <c r="C115" s="103"/>
      <c r="D115" s="108" t="s">
        <v>15</v>
      </c>
      <c r="E115" s="109"/>
      <c r="F115" s="108" t="s">
        <v>16</v>
      </c>
      <c r="G115" s="103"/>
      <c r="H115" s="110" t="s">
        <v>17</v>
      </c>
      <c r="I115" s="111"/>
      <c r="J115" s="104" t="s">
        <v>18</v>
      </c>
      <c r="K115" s="111"/>
      <c r="L115" s="104" t="s">
        <v>19</v>
      </c>
      <c r="M115" s="111"/>
      <c r="N115" s="102"/>
      <c r="O115" s="106"/>
      <c r="P115" s="102"/>
      <c r="Q115" s="102"/>
      <c r="R115" s="65"/>
      <c r="S115" s="104" t="s">
        <v>19</v>
      </c>
      <c r="T115" s="103"/>
      <c r="U115" s="104" t="s">
        <v>18</v>
      </c>
      <c r="V115" s="109"/>
      <c r="W115" s="110" t="s">
        <v>17</v>
      </c>
      <c r="X115" s="103"/>
      <c r="Y115" s="108" t="s">
        <v>16</v>
      </c>
      <c r="Z115" s="105"/>
      <c r="AA115" s="108" t="s">
        <v>15</v>
      </c>
      <c r="AB115" s="105"/>
      <c r="AC115" s="107" t="s">
        <v>14</v>
      </c>
    </row>
    <row r="116" spans="2:29" s="47" customFormat="1" ht="12.75">
      <c r="B116" s="112" t="s">
        <v>20</v>
      </c>
      <c r="C116" s="109"/>
      <c r="D116" s="108"/>
      <c r="E116" s="109"/>
      <c r="F116" s="108"/>
      <c r="G116" s="109"/>
      <c r="H116" s="108" t="s">
        <v>21</v>
      </c>
      <c r="I116" s="111"/>
      <c r="J116" s="108" t="s">
        <v>22</v>
      </c>
      <c r="K116" s="111"/>
      <c r="L116" s="108" t="s">
        <v>23</v>
      </c>
      <c r="M116" s="111"/>
      <c r="N116" s="100"/>
      <c r="O116" s="113"/>
      <c r="P116" s="100"/>
      <c r="Q116" s="100"/>
      <c r="R116" s="114"/>
      <c r="S116" s="108" t="s">
        <v>23</v>
      </c>
      <c r="T116" s="109"/>
      <c r="U116" s="108" t="s">
        <v>22</v>
      </c>
      <c r="V116" s="109"/>
      <c r="W116" s="108" t="s">
        <v>21</v>
      </c>
      <c r="X116" s="109"/>
      <c r="Y116" s="108"/>
      <c r="Z116" s="111"/>
      <c r="AA116" s="108"/>
      <c r="AB116" s="111"/>
      <c r="AC116" s="112" t="s">
        <v>20</v>
      </c>
    </row>
    <row r="117" spans="2:29" s="47" customFormat="1" ht="12.75">
      <c r="B117" s="112"/>
      <c r="C117" s="109"/>
      <c r="D117" s="108"/>
      <c r="E117" s="109"/>
      <c r="F117" s="108"/>
      <c r="G117" s="109"/>
      <c r="H117" s="108" t="s">
        <v>24</v>
      </c>
      <c r="I117" s="111"/>
      <c r="J117" s="108"/>
      <c r="K117" s="111"/>
      <c r="L117" s="108" t="s">
        <v>25</v>
      </c>
      <c r="M117" s="111"/>
      <c r="N117" s="100"/>
      <c r="O117" s="113"/>
      <c r="P117" s="100"/>
      <c r="Q117" s="100"/>
      <c r="R117" s="114"/>
      <c r="S117" s="108" t="s">
        <v>25</v>
      </c>
      <c r="T117" s="109"/>
      <c r="U117" s="108"/>
      <c r="V117" s="109"/>
      <c r="W117" s="108" t="s">
        <v>24</v>
      </c>
      <c r="X117" s="109"/>
      <c r="Y117" s="108"/>
      <c r="Z117" s="111"/>
      <c r="AA117" s="108"/>
      <c r="AB117" s="111"/>
      <c r="AC117" s="112"/>
    </row>
    <row r="118" spans="2:29" s="47" customFormat="1" ht="2.25" customHeight="1">
      <c r="B118" s="115"/>
      <c r="C118" s="116"/>
      <c r="D118" s="117"/>
      <c r="E118" s="116"/>
      <c r="F118" s="117"/>
      <c r="G118" s="116"/>
      <c r="H118" s="117"/>
      <c r="I118" s="116"/>
      <c r="J118" s="117"/>
      <c r="K118" s="116"/>
      <c r="L118" s="117"/>
      <c r="M118" s="116"/>
      <c r="N118" s="118"/>
      <c r="O118" s="118"/>
      <c r="P118" s="118"/>
      <c r="Q118" s="118"/>
      <c r="R118" s="118"/>
      <c r="S118" s="115"/>
      <c r="T118" s="116"/>
      <c r="U118" s="117"/>
      <c r="V118" s="116"/>
      <c r="W118" s="117"/>
      <c r="X118" s="116"/>
      <c r="Y118" s="117"/>
      <c r="Z118" s="116"/>
      <c r="AA118" s="117"/>
      <c r="AB118" s="116"/>
      <c r="AC118" s="117"/>
    </row>
    <row r="119" spans="2:29" s="1" customFormat="1" ht="12" customHeight="1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72" t="s">
        <v>172</v>
      </c>
      <c r="O119" s="172" t="s">
        <v>173</v>
      </c>
      <c r="P119" s="164"/>
      <c r="Q119" s="166"/>
      <c r="R119" s="143"/>
      <c r="S119" s="142">
        <f>L105</f>
        <v>85503</v>
      </c>
      <c r="T119" s="142"/>
      <c r="U119" s="142">
        <f>J105</f>
        <v>13385</v>
      </c>
      <c r="V119" s="142"/>
      <c r="W119" s="142">
        <f>H105</f>
        <v>60772</v>
      </c>
      <c r="X119" s="142"/>
      <c r="Y119" s="142">
        <f>F105</f>
        <v>464432</v>
      </c>
      <c r="Z119" s="142"/>
      <c r="AA119" s="142">
        <f>D105</f>
        <v>507</v>
      </c>
      <c r="AB119" s="142"/>
      <c r="AC119" s="142">
        <f>S119+U119+W119+Y119+AA119</f>
        <v>624599</v>
      </c>
    </row>
    <row r="120" spans="2:29" s="37" customFormat="1" ht="12" customHeight="1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72" t="s">
        <v>174</v>
      </c>
      <c r="O120" s="172" t="s">
        <v>175</v>
      </c>
      <c r="P120" s="164"/>
      <c r="Q120" s="166"/>
      <c r="R120" s="143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</row>
    <row r="121" spans="2:29" s="37" customFormat="1" ht="12" customHeight="1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89" t="s">
        <v>176</v>
      </c>
      <c r="O121" s="189" t="s">
        <v>177</v>
      </c>
      <c r="P121" s="168"/>
      <c r="Q121" s="166"/>
      <c r="R121" s="143"/>
      <c r="S121" s="170">
        <f>L107</f>
        <v>40283</v>
      </c>
      <c r="T121" s="170"/>
      <c r="U121" s="170">
        <f>J107</f>
        <v>10359</v>
      </c>
      <c r="V121" s="170"/>
      <c r="W121" s="170">
        <f>H107</f>
        <v>51266</v>
      </c>
      <c r="X121" s="170"/>
      <c r="Y121" s="170">
        <f>F107</f>
        <v>442495</v>
      </c>
      <c r="Z121" s="170"/>
      <c r="AA121" s="170">
        <f>D107</f>
        <v>226</v>
      </c>
      <c r="AB121" s="170"/>
      <c r="AC121" s="170">
        <f>S121+U121+W121+Y121+AA121</f>
        <v>544629</v>
      </c>
    </row>
    <row r="122" spans="2:29" s="48" customFormat="1" ht="12" customHeight="1">
      <c r="B122" s="129"/>
      <c r="C122" s="128"/>
      <c r="D122" s="129"/>
      <c r="E122" s="123"/>
      <c r="F122" s="129"/>
      <c r="G122" s="123"/>
      <c r="H122" s="129"/>
      <c r="I122" s="123"/>
      <c r="J122" s="129"/>
      <c r="K122" s="123"/>
      <c r="L122" s="129"/>
      <c r="M122" s="123"/>
      <c r="N122" s="130" t="s">
        <v>178</v>
      </c>
      <c r="O122" s="130" t="s">
        <v>179</v>
      </c>
      <c r="P122" s="171"/>
      <c r="Q122" s="129"/>
      <c r="R122" s="128"/>
      <c r="S122" s="129"/>
      <c r="T122" s="128"/>
      <c r="U122" s="129"/>
      <c r="V122" s="128"/>
      <c r="W122" s="129"/>
      <c r="X122" s="128"/>
      <c r="Y122" s="129"/>
      <c r="Z122" s="128"/>
      <c r="AA122" s="129"/>
      <c r="AB122" s="128"/>
      <c r="AC122" s="129"/>
    </row>
    <row r="123" spans="2:29" s="38" customFormat="1" ht="12" customHeight="1">
      <c r="B123" s="142">
        <f>D123+F123+H123+J123+L123</f>
        <v>64759</v>
      </c>
      <c r="C123" s="142"/>
      <c r="D123" s="142">
        <v>0</v>
      </c>
      <c r="E123" s="142"/>
      <c r="F123" s="142">
        <v>44525</v>
      </c>
      <c r="G123" s="142"/>
      <c r="H123" s="142">
        <v>0</v>
      </c>
      <c r="I123" s="142"/>
      <c r="J123" s="142">
        <v>3333</v>
      </c>
      <c r="K123" s="142"/>
      <c r="L123" s="142">
        <v>16901</v>
      </c>
      <c r="M123" s="142"/>
      <c r="N123" s="132" t="s">
        <v>57</v>
      </c>
      <c r="O123" s="132" t="s">
        <v>180</v>
      </c>
      <c r="P123" s="132"/>
      <c r="Q123" s="166"/>
      <c r="R123" s="143"/>
      <c r="S123" s="142">
        <v>0</v>
      </c>
      <c r="T123" s="142"/>
      <c r="U123" s="142">
        <v>0</v>
      </c>
      <c r="V123" s="142"/>
      <c r="W123" s="142">
        <v>64567</v>
      </c>
      <c r="X123" s="142"/>
      <c r="Y123" s="142">
        <v>0</v>
      </c>
      <c r="Z123" s="142"/>
      <c r="AA123" s="142">
        <v>0</v>
      </c>
      <c r="AB123" s="142"/>
      <c r="AC123" s="142">
        <f>S123+U123+W123+Y123+AA123</f>
        <v>64567</v>
      </c>
    </row>
    <row r="124" spans="2:29" s="38" customFormat="1" ht="12" customHeight="1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32"/>
      <c r="O124" s="178" t="s">
        <v>181</v>
      </c>
      <c r="P124" s="178"/>
      <c r="Q124" s="166"/>
      <c r="R124" s="143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</row>
    <row r="125" spans="2:29" s="39" customFormat="1" ht="12" customHeight="1">
      <c r="B125" s="142">
        <f>D125+F125+H125+J125+L125</f>
        <v>90534</v>
      </c>
      <c r="C125" s="142"/>
      <c r="D125" s="142">
        <f>D126+D127</f>
        <v>0</v>
      </c>
      <c r="E125" s="142"/>
      <c r="F125" s="142">
        <f>F126+F127</f>
        <v>90534</v>
      </c>
      <c r="G125" s="142"/>
      <c r="H125" s="142">
        <f>H126+H127</f>
        <v>0</v>
      </c>
      <c r="I125" s="142"/>
      <c r="J125" s="142">
        <f>J126+J127</f>
        <v>0</v>
      </c>
      <c r="K125" s="142"/>
      <c r="L125" s="142">
        <f>L126+L127</f>
        <v>0</v>
      </c>
      <c r="M125" s="142"/>
      <c r="N125" s="132" t="s">
        <v>58</v>
      </c>
      <c r="O125" s="132" t="s">
        <v>59</v>
      </c>
      <c r="P125" s="132"/>
      <c r="Q125" s="166"/>
      <c r="R125" s="143"/>
      <c r="S125" s="142">
        <f>S126+S127</f>
        <v>4486</v>
      </c>
      <c r="T125" s="142"/>
      <c r="U125" s="142">
        <f>U126+U127</f>
        <v>4779</v>
      </c>
      <c r="V125" s="142"/>
      <c r="W125" s="142">
        <f>W126+W127</f>
        <v>81146</v>
      </c>
      <c r="X125" s="142"/>
      <c r="Y125" s="142">
        <f>Y126+Y127</f>
        <v>266</v>
      </c>
      <c r="Z125" s="142"/>
      <c r="AA125" s="142">
        <f>AA126+AA127</f>
        <v>17</v>
      </c>
      <c r="AB125" s="142"/>
      <c r="AC125" s="142">
        <f>S125+U125+W125+Y125+AA125</f>
        <v>90694</v>
      </c>
    </row>
    <row r="126" spans="2:29" s="53" customFormat="1" ht="12" customHeight="1">
      <c r="B126" s="137">
        <f>D126+F126+H126+J126+L126</f>
        <v>80537</v>
      </c>
      <c r="C126" s="137"/>
      <c r="D126" s="137">
        <v>0</v>
      </c>
      <c r="E126" s="137"/>
      <c r="F126" s="137">
        <v>80537</v>
      </c>
      <c r="G126" s="137"/>
      <c r="H126" s="137">
        <v>0</v>
      </c>
      <c r="I126" s="137"/>
      <c r="J126" s="137">
        <v>0</v>
      </c>
      <c r="K126" s="137"/>
      <c r="L126" s="137">
        <v>0</v>
      </c>
      <c r="M126" s="137"/>
      <c r="N126" s="176" t="s">
        <v>182</v>
      </c>
      <c r="O126" s="176"/>
      <c r="P126" s="176" t="s">
        <v>183</v>
      </c>
      <c r="Q126" s="177"/>
      <c r="R126" s="138"/>
      <c r="S126" s="137">
        <v>645</v>
      </c>
      <c r="T126" s="137"/>
      <c r="U126" s="137">
        <v>4207</v>
      </c>
      <c r="V126" s="137"/>
      <c r="W126" s="137">
        <v>75845</v>
      </c>
      <c r="X126" s="137"/>
      <c r="Y126" s="137">
        <v>0</v>
      </c>
      <c r="Z126" s="137"/>
      <c r="AA126" s="137">
        <v>0</v>
      </c>
      <c r="AB126" s="137"/>
      <c r="AC126" s="137">
        <f>S126+U126+W126+Y126+AA126</f>
        <v>80697</v>
      </c>
    </row>
    <row r="127" spans="2:29" s="51" customFormat="1" ht="12" customHeight="1">
      <c r="B127" s="140">
        <f>D127+F127+H127+J127+L127</f>
        <v>9997</v>
      </c>
      <c r="C127" s="70"/>
      <c r="D127" s="140">
        <v>0</v>
      </c>
      <c r="E127" s="68"/>
      <c r="F127" s="140">
        <v>9997</v>
      </c>
      <c r="G127" s="68"/>
      <c r="H127" s="140">
        <v>0</v>
      </c>
      <c r="I127" s="68"/>
      <c r="J127" s="140">
        <v>0</v>
      </c>
      <c r="K127" s="68"/>
      <c r="L127" s="140">
        <v>0</v>
      </c>
      <c r="M127" s="68"/>
      <c r="N127" s="141" t="s">
        <v>184</v>
      </c>
      <c r="O127" s="141"/>
      <c r="P127" s="141" t="s">
        <v>185</v>
      </c>
      <c r="Q127" s="140"/>
      <c r="R127" s="70"/>
      <c r="S127" s="140">
        <v>3841</v>
      </c>
      <c r="T127" s="70"/>
      <c r="U127" s="140">
        <v>572</v>
      </c>
      <c r="V127" s="70"/>
      <c r="W127" s="140">
        <v>5301</v>
      </c>
      <c r="X127" s="70"/>
      <c r="Y127" s="140">
        <v>266</v>
      </c>
      <c r="Z127" s="70"/>
      <c r="AA127" s="140">
        <v>17</v>
      </c>
      <c r="AB127" s="70"/>
      <c r="AC127" s="140">
        <f>S127+U127+W127+Y127+AA127</f>
        <v>9997</v>
      </c>
    </row>
    <row r="128" spans="2:29" s="47" customFormat="1" ht="12" customHeight="1">
      <c r="B128" s="142">
        <f>D128+F128+H128+J128+L128</f>
        <v>83626</v>
      </c>
      <c r="C128" s="142"/>
      <c r="D128" s="142">
        <f>D130+D132+D134+D136</f>
        <v>30</v>
      </c>
      <c r="E128" s="142"/>
      <c r="F128" s="142">
        <f>F130+F132+F134+F136</f>
        <v>266</v>
      </c>
      <c r="G128" s="142"/>
      <c r="H128" s="142">
        <f>H130+H132+H134+H136</f>
        <v>75510</v>
      </c>
      <c r="I128" s="142"/>
      <c r="J128" s="142">
        <f>J130+J132+J134+J136</f>
        <v>3106</v>
      </c>
      <c r="K128" s="142"/>
      <c r="L128" s="142">
        <f>L130+L132+L134+L136</f>
        <v>4714</v>
      </c>
      <c r="M128" s="142"/>
      <c r="N128" s="132" t="s">
        <v>60</v>
      </c>
      <c r="O128" s="132" t="s">
        <v>186</v>
      </c>
      <c r="P128" s="132"/>
      <c r="Q128" s="166"/>
      <c r="R128" s="143"/>
      <c r="S128" s="142">
        <f>S130+S132+S134+S136</f>
        <v>0</v>
      </c>
      <c r="T128" s="142"/>
      <c r="U128" s="142">
        <f>U130+U132+U134+U136</f>
        <v>0</v>
      </c>
      <c r="V128" s="142"/>
      <c r="W128" s="142">
        <f>W130+W132+W134+W136</f>
        <v>0</v>
      </c>
      <c r="X128" s="142"/>
      <c r="Y128" s="142">
        <f>Y130+Y132+Y134+Y136</f>
        <v>83577</v>
      </c>
      <c r="Z128" s="142"/>
      <c r="AA128" s="142">
        <f>AA130+AA132+AA134+AA136</f>
        <v>0</v>
      </c>
      <c r="AB128" s="142"/>
      <c r="AC128" s="142">
        <f>S128+U128+W128+Y128+AA128</f>
        <v>83577</v>
      </c>
    </row>
    <row r="129" spans="2:29" s="47" customFormat="1" ht="12" customHeight="1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78"/>
      <c r="O129" s="178" t="s">
        <v>187</v>
      </c>
      <c r="P129" s="178"/>
      <c r="Q129" s="166"/>
      <c r="R129" s="143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</row>
    <row r="130" spans="2:29" s="51" customFormat="1" ht="12" customHeight="1">
      <c r="B130" s="137">
        <f>D130+F130+H130+J130+L130</f>
        <v>65002</v>
      </c>
      <c r="C130" s="137"/>
      <c r="D130" s="137">
        <v>0</v>
      </c>
      <c r="E130" s="137"/>
      <c r="F130" s="137">
        <v>0</v>
      </c>
      <c r="G130" s="137"/>
      <c r="H130" s="137">
        <v>65002</v>
      </c>
      <c r="I130" s="137"/>
      <c r="J130" s="137">
        <v>0</v>
      </c>
      <c r="K130" s="137"/>
      <c r="L130" s="137">
        <v>0</v>
      </c>
      <c r="M130" s="137"/>
      <c r="N130" s="176" t="s">
        <v>188</v>
      </c>
      <c r="O130" s="175"/>
      <c r="P130" s="176" t="s">
        <v>189</v>
      </c>
      <c r="Q130" s="177"/>
      <c r="R130" s="138"/>
      <c r="S130" s="137">
        <v>0</v>
      </c>
      <c r="T130" s="137"/>
      <c r="U130" s="137">
        <v>0</v>
      </c>
      <c r="V130" s="137"/>
      <c r="W130" s="137">
        <v>0</v>
      </c>
      <c r="X130" s="137"/>
      <c r="Y130" s="137">
        <v>64953</v>
      </c>
      <c r="Z130" s="137"/>
      <c r="AA130" s="137">
        <v>0</v>
      </c>
      <c r="AB130" s="137"/>
      <c r="AC130" s="137">
        <f>S130+U130+W130+Y130+AA130</f>
        <v>64953</v>
      </c>
    </row>
    <row r="131" spans="2:29" s="51" customFormat="1" ht="12" customHeight="1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80"/>
      <c r="O131" s="207"/>
      <c r="P131" s="180" t="s">
        <v>190</v>
      </c>
      <c r="Q131" s="177"/>
      <c r="R131" s="138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</row>
    <row r="132" spans="2:29" s="51" customFormat="1" ht="12" customHeight="1">
      <c r="B132" s="137">
        <f>D132+F132+H132+J132+L132</f>
        <v>3407</v>
      </c>
      <c r="C132" s="137"/>
      <c r="D132" s="137">
        <v>0</v>
      </c>
      <c r="E132" s="137"/>
      <c r="F132" s="137">
        <v>0</v>
      </c>
      <c r="G132" s="137"/>
      <c r="H132" s="137">
        <v>0</v>
      </c>
      <c r="I132" s="137"/>
      <c r="J132" s="137">
        <v>2534</v>
      </c>
      <c r="K132" s="137"/>
      <c r="L132" s="137">
        <v>873</v>
      </c>
      <c r="M132" s="137"/>
      <c r="N132" s="176" t="s">
        <v>191</v>
      </c>
      <c r="O132" s="175"/>
      <c r="P132" s="176" t="s">
        <v>192</v>
      </c>
      <c r="Q132" s="177"/>
      <c r="R132" s="138"/>
      <c r="S132" s="137">
        <v>0</v>
      </c>
      <c r="T132" s="137"/>
      <c r="U132" s="137">
        <v>0</v>
      </c>
      <c r="V132" s="137"/>
      <c r="W132" s="137">
        <v>0</v>
      </c>
      <c r="X132" s="137"/>
      <c r="Y132" s="137">
        <v>3407</v>
      </c>
      <c r="Z132" s="137"/>
      <c r="AA132" s="137">
        <v>0</v>
      </c>
      <c r="AB132" s="137"/>
      <c r="AC132" s="137">
        <f>S132+U132+W132+Y132+AA132</f>
        <v>3407</v>
      </c>
    </row>
    <row r="133" spans="2:60" s="42" customFormat="1" ht="12" customHeight="1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80"/>
      <c r="O133" s="207"/>
      <c r="P133" s="180" t="s">
        <v>193</v>
      </c>
      <c r="Q133" s="177"/>
      <c r="R133" s="138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</row>
    <row r="134" spans="2:29" s="51" customFormat="1" ht="12" customHeight="1">
      <c r="B134" s="137">
        <f>D134+F134+H134+J134+L134</f>
        <v>10678</v>
      </c>
      <c r="C134" s="137"/>
      <c r="D134" s="137">
        <v>17</v>
      </c>
      <c r="E134" s="137"/>
      <c r="F134" s="137">
        <v>266</v>
      </c>
      <c r="G134" s="137"/>
      <c r="H134" s="137">
        <v>5982</v>
      </c>
      <c r="I134" s="137"/>
      <c r="J134" s="137">
        <v>572</v>
      </c>
      <c r="K134" s="137"/>
      <c r="L134" s="137">
        <v>3841</v>
      </c>
      <c r="M134" s="137"/>
      <c r="N134" s="176" t="s">
        <v>194</v>
      </c>
      <c r="O134" s="176"/>
      <c r="P134" s="176" t="s">
        <v>195</v>
      </c>
      <c r="Q134" s="177"/>
      <c r="R134" s="138"/>
      <c r="S134" s="137">
        <v>0</v>
      </c>
      <c r="T134" s="137"/>
      <c r="U134" s="137">
        <v>0</v>
      </c>
      <c r="V134" s="137"/>
      <c r="W134" s="137">
        <v>0</v>
      </c>
      <c r="X134" s="137"/>
      <c r="Y134" s="137">
        <v>10678</v>
      </c>
      <c r="Z134" s="137"/>
      <c r="AA134" s="137">
        <v>0</v>
      </c>
      <c r="AB134" s="137"/>
      <c r="AC134" s="137">
        <f>S134+U134+W134+Y134+AA134</f>
        <v>10678</v>
      </c>
    </row>
    <row r="135" spans="2:29" s="51" customFormat="1" ht="12" customHeight="1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76"/>
      <c r="O135" s="176"/>
      <c r="P135" s="180" t="s">
        <v>151</v>
      </c>
      <c r="Q135" s="177"/>
      <c r="R135" s="138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</row>
    <row r="136" spans="2:29" s="51" customFormat="1" ht="12" customHeight="1">
      <c r="B136" s="137">
        <f>D136+F136+H136+J136+L136</f>
        <v>4539</v>
      </c>
      <c r="C136" s="137"/>
      <c r="D136" s="137">
        <v>13</v>
      </c>
      <c r="E136" s="137"/>
      <c r="F136" s="137">
        <v>0</v>
      </c>
      <c r="G136" s="137"/>
      <c r="H136" s="137">
        <v>4526</v>
      </c>
      <c r="I136" s="137"/>
      <c r="J136" s="137">
        <v>0</v>
      </c>
      <c r="K136" s="137"/>
      <c r="L136" s="137">
        <v>0</v>
      </c>
      <c r="M136" s="137"/>
      <c r="N136" s="176" t="s">
        <v>196</v>
      </c>
      <c r="O136" s="175"/>
      <c r="P136" s="176" t="s">
        <v>197</v>
      </c>
      <c r="Q136" s="177"/>
      <c r="R136" s="138"/>
      <c r="S136" s="137">
        <v>0</v>
      </c>
      <c r="T136" s="137"/>
      <c r="U136" s="137">
        <v>0</v>
      </c>
      <c r="V136" s="137"/>
      <c r="W136" s="137">
        <v>0</v>
      </c>
      <c r="X136" s="137"/>
      <c r="Y136" s="137">
        <v>4539</v>
      </c>
      <c r="Z136" s="137"/>
      <c r="AA136" s="137">
        <v>0</v>
      </c>
      <c r="AB136" s="137"/>
      <c r="AC136" s="137">
        <f>S136+U136+W136+Y136+AA136</f>
        <v>4539</v>
      </c>
    </row>
    <row r="137" spans="2:29" s="51" customFormat="1" ht="12" customHeight="1">
      <c r="B137" s="140"/>
      <c r="C137" s="70"/>
      <c r="D137" s="140"/>
      <c r="E137" s="68"/>
      <c r="F137" s="140"/>
      <c r="G137" s="68"/>
      <c r="H137" s="140"/>
      <c r="I137" s="68"/>
      <c r="J137" s="140"/>
      <c r="K137" s="68"/>
      <c r="L137" s="140"/>
      <c r="M137" s="68"/>
      <c r="N137" s="141"/>
      <c r="O137" s="141"/>
      <c r="P137" s="141" t="s">
        <v>190</v>
      </c>
      <c r="Q137" s="140"/>
      <c r="R137" s="70"/>
      <c r="S137" s="140"/>
      <c r="T137" s="70"/>
      <c r="U137" s="140"/>
      <c r="V137" s="70"/>
      <c r="W137" s="140"/>
      <c r="X137" s="70"/>
      <c r="Y137" s="140"/>
      <c r="Z137" s="70"/>
      <c r="AA137" s="140"/>
      <c r="AB137" s="70"/>
      <c r="AC137" s="140"/>
    </row>
    <row r="138" spans="2:29" s="47" customFormat="1" ht="12" customHeight="1">
      <c r="B138" s="142">
        <f>D138+F138+H138+J138+L138</f>
        <v>155826</v>
      </c>
      <c r="C138" s="142"/>
      <c r="D138" s="142">
        <f>D139+D140+D141+D143+D144</f>
        <v>1206</v>
      </c>
      <c r="E138" s="142"/>
      <c r="F138" s="142">
        <f>F139+F140+F141+F143+F144</f>
        <v>35557</v>
      </c>
      <c r="G138" s="142"/>
      <c r="H138" s="142">
        <f>H139+H140+H141+H143+H144</f>
        <v>98220</v>
      </c>
      <c r="I138" s="142"/>
      <c r="J138" s="142">
        <f>J139+J140+J141+J143+J144</f>
        <v>14105</v>
      </c>
      <c r="K138" s="142"/>
      <c r="L138" s="142">
        <f>L139+L140+L141+L143+L144</f>
        <v>6738</v>
      </c>
      <c r="M138" s="142"/>
      <c r="N138" s="132" t="s">
        <v>61</v>
      </c>
      <c r="O138" s="132" t="s">
        <v>62</v>
      </c>
      <c r="P138" s="132"/>
      <c r="Q138" s="166"/>
      <c r="R138" s="143"/>
      <c r="S138" s="142">
        <f>S139+S140+S141+S143+S144</f>
        <v>3138</v>
      </c>
      <c r="T138" s="142"/>
      <c r="U138" s="142">
        <f>U139+U140+U141+U143+U144</f>
        <v>13360</v>
      </c>
      <c r="V138" s="142"/>
      <c r="W138" s="142">
        <f>W139+W140+W141+W143+W144</f>
        <v>94449</v>
      </c>
      <c r="X138" s="142"/>
      <c r="Y138" s="142">
        <f>Y139+Y140+Y141+Y143+Y144</f>
        <v>38122</v>
      </c>
      <c r="Z138" s="142"/>
      <c r="AA138" s="142">
        <f>AA139+AA140+AA141+AA143+AA144</f>
        <v>6534</v>
      </c>
      <c r="AB138" s="142"/>
      <c r="AC138" s="142">
        <f>S138+U138+W138+Y138+AA138</f>
        <v>155603</v>
      </c>
    </row>
    <row r="139" spans="2:29" s="51" customFormat="1" ht="12" customHeight="1">
      <c r="B139" s="137">
        <f>D139+F139+H139+J139+L139</f>
        <v>13399</v>
      </c>
      <c r="C139" s="137"/>
      <c r="D139" s="137">
        <v>17</v>
      </c>
      <c r="E139" s="137"/>
      <c r="F139" s="137">
        <v>9230</v>
      </c>
      <c r="G139" s="137"/>
      <c r="H139" s="137">
        <v>105</v>
      </c>
      <c r="I139" s="137"/>
      <c r="J139" s="137">
        <v>56</v>
      </c>
      <c r="K139" s="137"/>
      <c r="L139" s="137">
        <v>3991</v>
      </c>
      <c r="M139" s="137"/>
      <c r="N139" s="176" t="s">
        <v>198</v>
      </c>
      <c r="O139" s="175"/>
      <c r="P139" s="176" t="s">
        <v>199</v>
      </c>
      <c r="Q139" s="177"/>
      <c r="R139" s="138"/>
      <c r="S139" s="137">
        <v>0</v>
      </c>
      <c r="T139" s="137"/>
      <c r="U139" s="137">
        <v>13346</v>
      </c>
      <c r="V139" s="137"/>
      <c r="W139" s="137">
        <v>0</v>
      </c>
      <c r="X139" s="137"/>
      <c r="Y139" s="137">
        <v>0</v>
      </c>
      <c r="Z139" s="137"/>
      <c r="AA139" s="137">
        <v>0</v>
      </c>
      <c r="AB139" s="137"/>
      <c r="AC139" s="137">
        <f>S139+U139+W139+Y139+AA139</f>
        <v>13346</v>
      </c>
    </row>
    <row r="140" spans="2:29" s="51" customFormat="1" ht="12" customHeight="1">
      <c r="B140" s="137">
        <f>D140+F140+H140+J140+L140</f>
        <v>13346</v>
      </c>
      <c r="C140" s="137"/>
      <c r="D140" s="137">
        <v>0</v>
      </c>
      <c r="E140" s="137"/>
      <c r="F140" s="137">
        <v>0</v>
      </c>
      <c r="G140" s="137"/>
      <c r="H140" s="137">
        <v>0</v>
      </c>
      <c r="I140" s="137"/>
      <c r="J140" s="137">
        <v>13346</v>
      </c>
      <c r="K140" s="137"/>
      <c r="L140" s="137">
        <v>0</v>
      </c>
      <c r="M140" s="137"/>
      <c r="N140" s="176" t="s">
        <v>200</v>
      </c>
      <c r="O140" s="175"/>
      <c r="P140" s="176" t="s">
        <v>201</v>
      </c>
      <c r="Q140" s="177"/>
      <c r="R140" s="138"/>
      <c r="S140" s="137">
        <v>3138</v>
      </c>
      <c r="T140" s="137"/>
      <c r="U140" s="137">
        <v>11</v>
      </c>
      <c r="V140" s="137"/>
      <c r="W140" s="137">
        <v>89</v>
      </c>
      <c r="X140" s="137"/>
      <c r="Y140" s="137">
        <v>10177</v>
      </c>
      <c r="Z140" s="137"/>
      <c r="AA140" s="137">
        <v>20</v>
      </c>
      <c r="AB140" s="137"/>
      <c r="AC140" s="137">
        <f>S140+U140+W140+Y140+AA140</f>
        <v>13435</v>
      </c>
    </row>
    <row r="141" spans="2:29" s="51" customFormat="1" ht="12" customHeight="1">
      <c r="B141" s="137">
        <f>D141+F141+H141+J141+L141</f>
        <v>90260</v>
      </c>
      <c r="C141" s="137"/>
      <c r="D141" s="137">
        <v>0</v>
      </c>
      <c r="E141" s="137"/>
      <c r="F141" s="137">
        <v>0</v>
      </c>
      <c r="G141" s="137"/>
      <c r="H141" s="137">
        <v>90260</v>
      </c>
      <c r="I141" s="137"/>
      <c r="J141" s="137">
        <v>0</v>
      </c>
      <c r="K141" s="137"/>
      <c r="L141" s="137">
        <v>0</v>
      </c>
      <c r="M141" s="137"/>
      <c r="N141" s="176" t="s">
        <v>202</v>
      </c>
      <c r="O141" s="175"/>
      <c r="P141" s="176" t="s">
        <v>203</v>
      </c>
      <c r="Q141" s="177"/>
      <c r="R141" s="138"/>
      <c r="S141" s="137">
        <v>0</v>
      </c>
      <c r="T141" s="137"/>
      <c r="U141" s="137">
        <v>0</v>
      </c>
      <c r="V141" s="137"/>
      <c r="W141" s="137">
        <v>90260</v>
      </c>
      <c r="X141" s="137"/>
      <c r="Y141" s="137">
        <v>0</v>
      </c>
      <c r="Z141" s="137"/>
      <c r="AA141" s="137">
        <v>0</v>
      </c>
      <c r="AB141" s="137"/>
      <c r="AC141" s="137">
        <f>S141+U141+W141+Y141+AA141</f>
        <v>90260</v>
      </c>
    </row>
    <row r="142" spans="2:29" s="51" customFormat="1" ht="12" customHeight="1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76"/>
      <c r="O142" s="175"/>
      <c r="P142" s="180" t="s">
        <v>204</v>
      </c>
      <c r="Q142" s="177"/>
      <c r="R142" s="138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</row>
    <row r="143" spans="2:29" s="51" customFormat="1" ht="12" customHeight="1">
      <c r="B143" s="137">
        <f>D143+F143+H143+J143+L143</f>
        <v>558</v>
      </c>
      <c r="C143" s="137"/>
      <c r="D143" s="137">
        <v>0</v>
      </c>
      <c r="E143" s="137"/>
      <c r="F143" s="137">
        <v>0</v>
      </c>
      <c r="G143" s="137"/>
      <c r="H143" s="137">
        <v>558</v>
      </c>
      <c r="I143" s="137"/>
      <c r="J143" s="137">
        <v>0</v>
      </c>
      <c r="K143" s="137"/>
      <c r="L143" s="137">
        <v>0</v>
      </c>
      <c r="M143" s="137"/>
      <c r="N143" s="176" t="s">
        <v>205</v>
      </c>
      <c r="O143" s="176"/>
      <c r="P143" s="176" t="s">
        <v>206</v>
      </c>
      <c r="Q143" s="177"/>
      <c r="R143" s="138"/>
      <c r="S143" s="137">
        <v>0</v>
      </c>
      <c r="T143" s="137"/>
      <c r="U143" s="137">
        <v>0</v>
      </c>
      <c r="V143" s="137"/>
      <c r="W143" s="137">
        <v>997</v>
      </c>
      <c r="X143" s="137"/>
      <c r="Y143" s="137">
        <v>0</v>
      </c>
      <c r="Z143" s="137"/>
      <c r="AA143" s="137">
        <v>0</v>
      </c>
      <c r="AB143" s="137"/>
      <c r="AC143" s="137">
        <f>S143+U143+W143+Y143+AA143</f>
        <v>997</v>
      </c>
    </row>
    <row r="144" spans="2:29" s="51" customFormat="1" ht="12" customHeight="1">
      <c r="B144" s="70">
        <f>D144+F144+H144+J144+L144</f>
        <v>38263</v>
      </c>
      <c r="C144" s="70"/>
      <c r="D144" s="137">
        <v>1189</v>
      </c>
      <c r="E144" s="137"/>
      <c r="F144" s="137">
        <v>26327</v>
      </c>
      <c r="G144" s="137"/>
      <c r="H144" s="137">
        <v>7297</v>
      </c>
      <c r="I144" s="137"/>
      <c r="J144" s="137">
        <v>703</v>
      </c>
      <c r="K144" s="137"/>
      <c r="L144" s="137">
        <v>2747</v>
      </c>
      <c r="M144" s="137"/>
      <c r="N144" s="176" t="s">
        <v>207</v>
      </c>
      <c r="O144" s="176"/>
      <c r="P144" s="176" t="s">
        <v>208</v>
      </c>
      <c r="Q144" s="177"/>
      <c r="R144" s="138"/>
      <c r="S144" s="137">
        <v>0</v>
      </c>
      <c r="T144" s="137"/>
      <c r="U144" s="137">
        <v>3</v>
      </c>
      <c r="V144" s="137"/>
      <c r="W144" s="137">
        <v>3103</v>
      </c>
      <c r="X144" s="137"/>
      <c r="Y144" s="137">
        <v>27945</v>
      </c>
      <c r="Z144" s="137"/>
      <c r="AA144" s="137">
        <v>6514</v>
      </c>
      <c r="AB144" s="137"/>
      <c r="AC144" s="137">
        <f>S144+U144+W144+Y144+AA144</f>
        <v>37565</v>
      </c>
    </row>
    <row r="145" spans="2:29" s="55" customFormat="1" ht="12" customHeight="1">
      <c r="B145" s="152">
        <f>D145+F145+H145+J145+L145</f>
        <v>624295</v>
      </c>
      <c r="C145" s="152"/>
      <c r="D145" s="152">
        <f>AA119+AA123+AA125+AA128+AA138-D123-D125-D128-D138</f>
        <v>5822</v>
      </c>
      <c r="E145" s="152"/>
      <c r="F145" s="152">
        <f>Y119+Y123+Y125+Y128+Y138-F123-F125-F128-F138</f>
        <v>415515</v>
      </c>
      <c r="G145" s="152"/>
      <c r="H145" s="152">
        <f>W119+W123+W125+W128+W138-H123-H125-H128-H138</f>
        <v>127204</v>
      </c>
      <c r="I145" s="152"/>
      <c r="J145" s="152">
        <f>U119+U123+U125+U128+U138-J123-J125-J128-J138</f>
        <v>10980</v>
      </c>
      <c r="K145" s="152"/>
      <c r="L145" s="152">
        <f>S119+S123+S125+S128+S138-L123-L125-L128-L138</f>
        <v>64774</v>
      </c>
      <c r="M145" s="152"/>
      <c r="N145" s="181" t="s">
        <v>63</v>
      </c>
      <c r="O145" s="181" t="s">
        <v>64</v>
      </c>
      <c r="P145" s="181"/>
      <c r="Q145" s="183"/>
      <c r="R145" s="153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</row>
    <row r="146" spans="2:60" s="46" customFormat="1" ht="12" customHeight="1" thickBot="1">
      <c r="B146" s="83">
        <f>D146+F146+H146+J146+L146</f>
        <v>544325</v>
      </c>
      <c r="C146" s="84"/>
      <c r="D146" s="83">
        <f>AA121+AA123+AA125+AA128+AA138-D123-D125-D128-D138</f>
        <v>5541</v>
      </c>
      <c r="E146" s="84"/>
      <c r="F146" s="83">
        <f>Y121+Y123+Y125+Y128+Y138-F123-F125-F128-F138</f>
        <v>393578</v>
      </c>
      <c r="G146" s="84"/>
      <c r="H146" s="83">
        <f>W121+W123+W125+W128+W138-H123-H125-H128-H138</f>
        <v>117698</v>
      </c>
      <c r="I146" s="84"/>
      <c r="J146" s="83">
        <f>U121+U123+U125+U128+U138-J123-J125-J128-J138</f>
        <v>7954</v>
      </c>
      <c r="K146" s="84"/>
      <c r="L146" s="83">
        <f>S121+S123+S125+S128+S138-L123-L125-L128-L138</f>
        <v>19554</v>
      </c>
      <c r="M146" s="84"/>
      <c r="N146" s="85" t="s">
        <v>65</v>
      </c>
      <c r="O146" s="85" t="s">
        <v>66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</row>
    <row r="147" spans="2:29" s="47" customFormat="1" ht="21" customHeight="1">
      <c r="B147" s="86" t="s">
        <v>49</v>
      </c>
      <c r="C147" s="86"/>
      <c r="D147" s="87"/>
      <c r="E147" s="88"/>
      <c r="F147" s="88"/>
      <c r="G147" s="88"/>
      <c r="H147" s="88"/>
      <c r="I147" s="88"/>
      <c r="J147" s="88"/>
      <c r="K147" s="88"/>
      <c r="L147" s="89"/>
      <c r="M147" s="88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</row>
    <row r="148" spans="2:29" s="47" customFormat="1" ht="3.75" customHeight="1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1"/>
      <c r="O148" s="92"/>
      <c r="P148" s="93"/>
      <c r="Q148" s="93"/>
      <c r="R148" s="94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</row>
    <row r="149" spans="2:29" s="47" customFormat="1" ht="12.75">
      <c r="B149" s="95" t="s">
        <v>7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8" t="s">
        <v>6</v>
      </c>
      <c r="O149" s="99"/>
      <c r="P149" s="100" t="s">
        <v>96</v>
      </c>
      <c r="Q149" s="100"/>
      <c r="R149" s="101"/>
      <c r="S149" s="95" t="s">
        <v>35</v>
      </c>
      <c r="T149" s="96"/>
      <c r="U149" s="96"/>
      <c r="V149" s="96"/>
      <c r="W149" s="96"/>
      <c r="X149" s="96"/>
      <c r="Y149" s="96"/>
      <c r="Z149" s="96"/>
      <c r="AA149" s="96"/>
      <c r="AB149" s="96"/>
      <c r="AC149" s="95"/>
    </row>
    <row r="150" spans="2:29" s="47" customFormat="1" ht="2.25" customHeight="1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6"/>
      <c r="O150" s="97"/>
      <c r="P150" s="96"/>
      <c r="Q150" s="96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2:29" s="47" customFormat="1" ht="12.75">
      <c r="B151" s="102" t="s">
        <v>8</v>
      </c>
      <c r="C151" s="103"/>
      <c r="D151" s="104" t="s">
        <v>9</v>
      </c>
      <c r="E151" s="103"/>
      <c r="F151" s="104" t="s">
        <v>10</v>
      </c>
      <c r="G151" s="103"/>
      <c r="H151" s="104" t="s">
        <v>11</v>
      </c>
      <c r="I151" s="105"/>
      <c r="J151" s="104" t="s">
        <v>12</v>
      </c>
      <c r="K151" s="105"/>
      <c r="L151" s="104" t="s">
        <v>13</v>
      </c>
      <c r="M151" s="105"/>
      <c r="N151" s="102"/>
      <c r="O151" s="106"/>
      <c r="P151" s="102" t="s">
        <v>97</v>
      </c>
      <c r="Q151" s="102"/>
      <c r="R151" s="101"/>
      <c r="S151" s="104" t="s">
        <v>13</v>
      </c>
      <c r="T151" s="103"/>
      <c r="U151" s="104" t="s">
        <v>12</v>
      </c>
      <c r="V151" s="103"/>
      <c r="W151" s="104" t="s">
        <v>11</v>
      </c>
      <c r="X151" s="103"/>
      <c r="Y151" s="104" t="s">
        <v>10</v>
      </c>
      <c r="Z151" s="105"/>
      <c r="AA151" s="104" t="s">
        <v>9</v>
      </c>
      <c r="AB151" s="105"/>
      <c r="AC151" s="102" t="s">
        <v>8</v>
      </c>
    </row>
    <row r="152" spans="2:29" s="47" customFormat="1" ht="2.25" customHeight="1">
      <c r="B152" s="106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2"/>
      <c r="O152" s="106"/>
      <c r="P152" s="102"/>
      <c r="Q152" s="102"/>
      <c r="R152" s="65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6"/>
    </row>
    <row r="153" spans="2:29" s="47" customFormat="1" ht="12.75">
      <c r="B153" s="107" t="s">
        <v>14</v>
      </c>
      <c r="C153" s="103"/>
      <c r="D153" s="108" t="s">
        <v>15</v>
      </c>
      <c r="E153" s="109"/>
      <c r="F153" s="108" t="s">
        <v>16</v>
      </c>
      <c r="G153" s="103"/>
      <c r="H153" s="110" t="s">
        <v>17</v>
      </c>
      <c r="I153" s="111"/>
      <c r="J153" s="104" t="s">
        <v>18</v>
      </c>
      <c r="K153" s="111"/>
      <c r="L153" s="104" t="s">
        <v>19</v>
      </c>
      <c r="M153" s="111"/>
      <c r="N153" s="102"/>
      <c r="O153" s="106"/>
      <c r="P153" s="102"/>
      <c r="Q153" s="102"/>
      <c r="R153" s="65"/>
      <c r="S153" s="104" t="s">
        <v>19</v>
      </c>
      <c r="T153" s="103"/>
      <c r="U153" s="104" t="s">
        <v>18</v>
      </c>
      <c r="V153" s="109"/>
      <c r="W153" s="110" t="s">
        <v>17</v>
      </c>
      <c r="X153" s="103"/>
      <c r="Y153" s="108" t="s">
        <v>16</v>
      </c>
      <c r="Z153" s="105"/>
      <c r="AA153" s="108" t="s">
        <v>15</v>
      </c>
      <c r="AB153" s="105"/>
      <c r="AC153" s="107" t="s">
        <v>14</v>
      </c>
    </row>
    <row r="154" spans="2:29" s="47" customFormat="1" ht="12.75">
      <c r="B154" s="112" t="s">
        <v>20</v>
      </c>
      <c r="C154" s="109"/>
      <c r="D154" s="108"/>
      <c r="E154" s="109"/>
      <c r="F154" s="108"/>
      <c r="G154" s="109"/>
      <c r="H154" s="108" t="s">
        <v>21</v>
      </c>
      <c r="I154" s="111"/>
      <c r="J154" s="108" t="s">
        <v>22</v>
      </c>
      <c r="K154" s="111"/>
      <c r="L154" s="108" t="s">
        <v>23</v>
      </c>
      <c r="M154" s="111"/>
      <c r="N154" s="100"/>
      <c r="O154" s="113"/>
      <c r="P154" s="100"/>
      <c r="Q154" s="100"/>
      <c r="R154" s="114"/>
      <c r="S154" s="108" t="s">
        <v>23</v>
      </c>
      <c r="T154" s="109"/>
      <c r="U154" s="108" t="s">
        <v>22</v>
      </c>
      <c r="V154" s="109"/>
      <c r="W154" s="108" t="s">
        <v>21</v>
      </c>
      <c r="X154" s="109"/>
      <c r="Y154" s="108"/>
      <c r="Z154" s="111"/>
      <c r="AA154" s="108"/>
      <c r="AB154" s="111"/>
      <c r="AC154" s="112" t="s">
        <v>20</v>
      </c>
    </row>
    <row r="155" spans="2:29" s="47" customFormat="1" ht="12.75">
      <c r="B155" s="112"/>
      <c r="C155" s="109"/>
      <c r="D155" s="108"/>
      <c r="E155" s="109"/>
      <c r="F155" s="108"/>
      <c r="G155" s="109"/>
      <c r="H155" s="108" t="s">
        <v>24</v>
      </c>
      <c r="I155" s="111"/>
      <c r="J155" s="108"/>
      <c r="K155" s="111"/>
      <c r="L155" s="108" t="s">
        <v>25</v>
      </c>
      <c r="M155" s="111"/>
      <c r="N155" s="100"/>
      <c r="O155" s="113"/>
      <c r="P155" s="100"/>
      <c r="Q155" s="100"/>
      <c r="R155" s="114"/>
      <c r="S155" s="108" t="s">
        <v>25</v>
      </c>
      <c r="T155" s="109"/>
      <c r="U155" s="108"/>
      <c r="V155" s="109"/>
      <c r="W155" s="108" t="s">
        <v>24</v>
      </c>
      <c r="X155" s="109"/>
      <c r="Y155" s="108"/>
      <c r="Z155" s="111"/>
      <c r="AA155" s="108"/>
      <c r="AB155" s="111"/>
      <c r="AC155" s="112"/>
    </row>
    <row r="156" spans="2:29" s="47" customFormat="1" ht="2.25" customHeight="1">
      <c r="B156" s="115"/>
      <c r="C156" s="116"/>
      <c r="D156" s="117"/>
      <c r="E156" s="116"/>
      <c r="F156" s="117"/>
      <c r="G156" s="116"/>
      <c r="H156" s="117"/>
      <c r="I156" s="116"/>
      <c r="J156" s="117"/>
      <c r="K156" s="116"/>
      <c r="L156" s="117"/>
      <c r="M156" s="116"/>
      <c r="N156" s="118"/>
      <c r="O156" s="118"/>
      <c r="P156" s="118"/>
      <c r="Q156" s="118"/>
      <c r="R156" s="118"/>
      <c r="S156" s="115"/>
      <c r="T156" s="116"/>
      <c r="U156" s="117"/>
      <c r="V156" s="116"/>
      <c r="W156" s="117"/>
      <c r="X156" s="116"/>
      <c r="Y156" s="117"/>
      <c r="Z156" s="116"/>
      <c r="AA156" s="117"/>
      <c r="AB156" s="116"/>
      <c r="AC156" s="117"/>
    </row>
    <row r="157" spans="2:29" s="38" customFormat="1" ht="12" customHeight="1"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72" t="s">
        <v>63</v>
      </c>
      <c r="O157" s="172" t="s">
        <v>64</v>
      </c>
      <c r="P157" s="164"/>
      <c r="Q157" s="166"/>
      <c r="R157" s="143"/>
      <c r="S157" s="142">
        <f>L145</f>
        <v>64774</v>
      </c>
      <c r="T157" s="142"/>
      <c r="U157" s="142">
        <f>J145</f>
        <v>10980</v>
      </c>
      <c r="V157" s="142"/>
      <c r="W157" s="142">
        <f>H145</f>
        <v>127204</v>
      </c>
      <c r="X157" s="142"/>
      <c r="Y157" s="142">
        <f>F145</f>
        <v>415515</v>
      </c>
      <c r="Z157" s="142"/>
      <c r="AA157" s="142">
        <f>D145</f>
        <v>5822</v>
      </c>
      <c r="AB157" s="142"/>
      <c r="AC157" s="142">
        <f>S157+U157+W157+Y157+AA157</f>
        <v>624295</v>
      </c>
    </row>
    <row r="158" spans="2:29" s="48" customFormat="1" ht="12" customHeight="1">
      <c r="B158" s="129"/>
      <c r="C158" s="128"/>
      <c r="D158" s="129"/>
      <c r="E158" s="123"/>
      <c r="F158" s="129"/>
      <c r="G158" s="123"/>
      <c r="H158" s="129"/>
      <c r="I158" s="123"/>
      <c r="J158" s="129"/>
      <c r="K158" s="123"/>
      <c r="L158" s="129"/>
      <c r="M158" s="123"/>
      <c r="N158" s="130" t="s">
        <v>65</v>
      </c>
      <c r="O158" s="130" t="s">
        <v>66</v>
      </c>
      <c r="P158" s="171"/>
      <c r="Q158" s="129"/>
      <c r="R158" s="128"/>
      <c r="S158" s="129">
        <f>L146</f>
        <v>19554</v>
      </c>
      <c r="T158" s="128"/>
      <c r="U158" s="129">
        <f>J146</f>
        <v>7954</v>
      </c>
      <c r="V158" s="128"/>
      <c r="W158" s="129">
        <f>H146</f>
        <v>117698</v>
      </c>
      <c r="X158" s="128"/>
      <c r="Y158" s="129">
        <f>F146</f>
        <v>393578</v>
      </c>
      <c r="Z158" s="128"/>
      <c r="AA158" s="129">
        <f>D146</f>
        <v>5541</v>
      </c>
      <c r="AB158" s="128"/>
      <c r="AC158" s="129">
        <f>S158+U158+W158+Y158+AA158</f>
        <v>544325</v>
      </c>
    </row>
    <row r="159" spans="2:29" s="39" customFormat="1" ht="12" customHeight="1">
      <c r="B159" s="142">
        <f>D159+F159+H159+J159+L159</f>
        <v>67554</v>
      </c>
      <c r="C159" s="142"/>
      <c r="D159" s="142">
        <f>D160+D167</f>
        <v>5424</v>
      </c>
      <c r="E159" s="142"/>
      <c r="F159" s="142">
        <f>F160+F167</f>
        <v>0</v>
      </c>
      <c r="G159" s="142"/>
      <c r="H159" s="142">
        <f>H160+H167</f>
        <v>62130</v>
      </c>
      <c r="I159" s="142"/>
      <c r="J159" s="142">
        <f>J160+J167</f>
        <v>0</v>
      </c>
      <c r="K159" s="142"/>
      <c r="L159" s="142">
        <f>L160+L167</f>
        <v>0</v>
      </c>
      <c r="M159" s="142"/>
      <c r="N159" s="132" t="s">
        <v>67</v>
      </c>
      <c r="O159" s="132" t="s">
        <v>68</v>
      </c>
      <c r="P159" s="132"/>
      <c r="Q159" s="166"/>
      <c r="R159" s="143"/>
      <c r="S159" s="142">
        <f>S160+S167</f>
        <v>0</v>
      </c>
      <c r="T159" s="142"/>
      <c r="U159" s="142">
        <f>U160+U167</f>
        <v>0</v>
      </c>
      <c r="V159" s="142"/>
      <c r="W159" s="142">
        <f>W160+W167</f>
        <v>0</v>
      </c>
      <c r="X159" s="142"/>
      <c r="Y159" s="142">
        <f>Y160+Y167</f>
        <v>67554</v>
      </c>
      <c r="Z159" s="142"/>
      <c r="AA159" s="142">
        <f>AA160+AA167</f>
        <v>0</v>
      </c>
      <c r="AB159" s="142"/>
      <c r="AC159" s="142">
        <f>S159+U159+W159+Y159+AA159</f>
        <v>67554</v>
      </c>
    </row>
    <row r="160" spans="2:29" s="39" customFormat="1" ht="12" customHeight="1">
      <c r="B160" s="142">
        <f>D160+F160+H160+J160+L160</f>
        <v>42455</v>
      </c>
      <c r="C160" s="142"/>
      <c r="D160" s="142">
        <f>D161+D163+D165</f>
        <v>4244</v>
      </c>
      <c r="E160" s="142"/>
      <c r="F160" s="142">
        <f>F161+F163+F165</f>
        <v>0</v>
      </c>
      <c r="G160" s="142"/>
      <c r="H160" s="142">
        <f>H161+H163+H165</f>
        <v>38211</v>
      </c>
      <c r="I160" s="142"/>
      <c r="J160" s="142">
        <f>J161+J163+J165</f>
        <v>0</v>
      </c>
      <c r="K160" s="142"/>
      <c r="L160" s="142">
        <f>L161+L163+L165</f>
        <v>0</v>
      </c>
      <c r="M160" s="142"/>
      <c r="N160" s="172" t="s">
        <v>209</v>
      </c>
      <c r="O160" s="172"/>
      <c r="P160" s="164" t="s">
        <v>210</v>
      </c>
      <c r="Q160" s="166"/>
      <c r="R160" s="143"/>
      <c r="S160" s="142">
        <f>S161+S163+S165</f>
        <v>0</v>
      </c>
      <c r="T160" s="142"/>
      <c r="U160" s="142">
        <f>U161+U163+U165</f>
        <v>0</v>
      </c>
      <c r="V160" s="142"/>
      <c r="W160" s="142">
        <f>W161+W163+W165</f>
        <v>0</v>
      </c>
      <c r="X160" s="142"/>
      <c r="Y160" s="142">
        <f>Y161+Y163+Y165</f>
        <v>42455</v>
      </c>
      <c r="Z160" s="142"/>
      <c r="AA160" s="142">
        <f>AA161+AA163+AA165</f>
        <v>0</v>
      </c>
      <c r="AB160" s="142"/>
      <c r="AC160" s="142">
        <f>S160+U160+W160+Y160+AA160</f>
        <v>42455</v>
      </c>
    </row>
    <row r="161" spans="2:29" s="54" customFormat="1" ht="12" customHeight="1">
      <c r="B161" s="137">
        <f>D161+F161+H161+J161+L161</f>
        <v>87</v>
      </c>
      <c r="C161" s="137"/>
      <c r="D161" s="137">
        <v>0</v>
      </c>
      <c r="E161" s="137"/>
      <c r="F161" s="137">
        <v>0</v>
      </c>
      <c r="G161" s="137"/>
      <c r="H161" s="137">
        <v>87</v>
      </c>
      <c r="I161" s="137"/>
      <c r="J161" s="137">
        <v>0</v>
      </c>
      <c r="K161" s="137"/>
      <c r="L161" s="137">
        <v>0</v>
      </c>
      <c r="M161" s="137"/>
      <c r="N161" s="176" t="s">
        <v>211</v>
      </c>
      <c r="O161" s="176"/>
      <c r="P161" s="176" t="s">
        <v>212</v>
      </c>
      <c r="Q161" s="177"/>
      <c r="R161" s="138"/>
      <c r="S161" s="137">
        <v>0</v>
      </c>
      <c r="T161" s="137"/>
      <c r="U161" s="137">
        <v>0</v>
      </c>
      <c r="V161" s="137"/>
      <c r="W161" s="137">
        <v>0</v>
      </c>
      <c r="X161" s="137"/>
      <c r="Y161" s="137">
        <v>87</v>
      </c>
      <c r="Z161" s="137"/>
      <c r="AA161" s="137">
        <v>0</v>
      </c>
      <c r="AB161" s="137"/>
      <c r="AC161" s="137">
        <f>S161+U161+W161+Y161+AA161</f>
        <v>87</v>
      </c>
    </row>
    <row r="162" spans="2:29" s="51" customFormat="1" ht="12" customHeight="1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76"/>
      <c r="O162" s="176"/>
      <c r="P162" s="176" t="s">
        <v>213</v>
      </c>
      <c r="Q162" s="177"/>
      <c r="R162" s="138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</row>
    <row r="163" spans="2:29" s="51" customFormat="1" ht="12" customHeight="1">
      <c r="B163" s="137">
        <f>D163+F163+H163+J163+L163</f>
        <v>10303</v>
      </c>
      <c r="C163" s="137"/>
      <c r="D163" s="137">
        <v>0</v>
      </c>
      <c r="E163" s="137"/>
      <c r="F163" s="137">
        <v>0</v>
      </c>
      <c r="G163" s="137"/>
      <c r="H163" s="137">
        <v>10303</v>
      </c>
      <c r="I163" s="137"/>
      <c r="J163" s="137">
        <v>0</v>
      </c>
      <c r="K163" s="137"/>
      <c r="L163" s="137">
        <v>0</v>
      </c>
      <c r="M163" s="137"/>
      <c r="N163" s="176" t="s">
        <v>214</v>
      </c>
      <c r="O163" s="175"/>
      <c r="P163" s="176" t="s">
        <v>215</v>
      </c>
      <c r="Q163" s="177"/>
      <c r="R163" s="138"/>
      <c r="S163" s="137">
        <v>0</v>
      </c>
      <c r="T163" s="137"/>
      <c r="U163" s="137">
        <v>0</v>
      </c>
      <c r="V163" s="137"/>
      <c r="W163" s="137">
        <v>0</v>
      </c>
      <c r="X163" s="137"/>
      <c r="Y163" s="137">
        <v>10303</v>
      </c>
      <c r="Z163" s="137"/>
      <c r="AA163" s="137">
        <v>0</v>
      </c>
      <c r="AB163" s="137"/>
      <c r="AC163" s="137">
        <f>S163+U163+W163+Y163+AA163</f>
        <v>10303</v>
      </c>
    </row>
    <row r="164" spans="2:60" s="42" customFormat="1" ht="12" customHeight="1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76"/>
      <c r="O164" s="175"/>
      <c r="P164" s="176" t="s">
        <v>216</v>
      </c>
      <c r="Q164" s="177"/>
      <c r="R164" s="138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</row>
    <row r="165" spans="2:29" s="51" customFormat="1" ht="12" customHeight="1">
      <c r="B165" s="137">
        <f>D165+F165+H165+J165+L165</f>
        <v>32065</v>
      </c>
      <c r="C165" s="137"/>
      <c r="D165" s="137">
        <v>4244</v>
      </c>
      <c r="E165" s="137"/>
      <c r="F165" s="137">
        <v>0</v>
      </c>
      <c r="G165" s="137"/>
      <c r="H165" s="137">
        <v>27821</v>
      </c>
      <c r="I165" s="137"/>
      <c r="J165" s="137">
        <v>0</v>
      </c>
      <c r="K165" s="137"/>
      <c r="L165" s="137">
        <v>0</v>
      </c>
      <c r="M165" s="137"/>
      <c r="N165" s="176" t="s">
        <v>217</v>
      </c>
      <c r="O165" s="175"/>
      <c r="P165" s="176" t="s">
        <v>218</v>
      </c>
      <c r="Q165" s="177"/>
      <c r="R165" s="138"/>
      <c r="S165" s="137">
        <v>0</v>
      </c>
      <c r="T165" s="137"/>
      <c r="U165" s="137">
        <v>0</v>
      </c>
      <c r="V165" s="137"/>
      <c r="W165" s="137">
        <v>0</v>
      </c>
      <c r="X165" s="137"/>
      <c r="Y165" s="137">
        <v>32065</v>
      </c>
      <c r="Z165" s="137"/>
      <c r="AA165" s="137">
        <v>0</v>
      </c>
      <c r="AB165" s="137"/>
      <c r="AC165" s="137">
        <f>S165+U165+W165+Y165+AA165</f>
        <v>32065</v>
      </c>
    </row>
    <row r="166" spans="2:29" s="51" customFormat="1" ht="12" customHeight="1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76"/>
      <c r="O166" s="175"/>
      <c r="P166" s="176" t="s">
        <v>219</v>
      </c>
      <c r="Q166" s="177"/>
      <c r="R166" s="138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</row>
    <row r="167" spans="2:29" s="47" customFormat="1" ht="12" customHeight="1">
      <c r="B167" s="142">
        <f>D167+F167+H167+J167+L167</f>
        <v>25099</v>
      </c>
      <c r="C167" s="142"/>
      <c r="D167" s="142">
        <v>1180</v>
      </c>
      <c r="E167" s="142"/>
      <c r="F167" s="142">
        <v>0</v>
      </c>
      <c r="G167" s="142"/>
      <c r="H167" s="142">
        <v>23919</v>
      </c>
      <c r="I167" s="142"/>
      <c r="J167" s="142">
        <v>0</v>
      </c>
      <c r="K167" s="142"/>
      <c r="L167" s="142">
        <v>0</v>
      </c>
      <c r="M167" s="142"/>
      <c r="N167" s="172" t="s">
        <v>220</v>
      </c>
      <c r="O167" s="164"/>
      <c r="P167" s="172" t="s">
        <v>221</v>
      </c>
      <c r="Q167" s="166"/>
      <c r="R167" s="143"/>
      <c r="S167" s="142">
        <v>0</v>
      </c>
      <c r="T167" s="142"/>
      <c r="U167" s="142">
        <v>0</v>
      </c>
      <c r="V167" s="142"/>
      <c r="W167" s="142">
        <v>0</v>
      </c>
      <c r="X167" s="142"/>
      <c r="Y167" s="142">
        <v>25099</v>
      </c>
      <c r="Z167" s="142"/>
      <c r="AA167" s="142">
        <v>0</v>
      </c>
      <c r="AB167" s="142"/>
      <c r="AC167" s="142">
        <f>S167+U167+W167+Y167+AA167</f>
        <v>25099</v>
      </c>
    </row>
    <row r="168" spans="2:29" s="47" customFormat="1" ht="12" customHeight="1"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72"/>
      <c r="O168" s="164"/>
      <c r="P168" s="172" t="s">
        <v>222</v>
      </c>
      <c r="Q168" s="166"/>
      <c r="R168" s="143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</row>
    <row r="169" spans="2:29" s="55" customFormat="1" ht="12" customHeight="1">
      <c r="B169" s="152">
        <f>D169+F169+H169+J169+L169</f>
        <v>624295</v>
      </c>
      <c r="C169" s="152"/>
      <c r="D169" s="152">
        <f>AA157+AA159-D159</f>
        <v>398</v>
      </c>
      <c r="E169" s="152"/>
      <c r="F169" s="152">
        <f>Y157+Y159-F159</f>
        <v>483069</v>
      </c>
      <c r="G169" s="152"/>
      <c r="H169" s="152">
        <f>W157+W159-H159</f>
        <v>65074</v>
      </c>
      <c r="I169" s="152"/>
      <c r="J169" s="152">
        <f>U157+U159-J159</f>
        <v>10980</v>
      </c>
      <c r="K169" s="152"/>
      <c r="L169" s="152">
        <f>S157+S159-L159</f>
        <v>64774</v>
      </c>
      <c r="M169" s="152"/>
      <c r="N169" s="181" t="s">
        <v>69</v>
      </c>
      <c r="O169" s="181" t="s">
        <v>70</v>
      </c>
      <c r="P169" s="181"/>
      <c r="Q169" s="183"/>
      <c r="R169" s="153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</row>
    <row r="170" spans="2:60" s="46" customFormat="1" ht="12" customHeight="1" thickBot="1">
      <c r="B170" s="83">
        <f>D170+F170+H170+J170+L170</f>
        <v>544325</v>
      </c>
      <c r="C170" s="84"/>
      <c r="D170" s="83">
        <f>AA158+AA159-D159</f>
        <v>117</v>
      </c>
      <c r="E170" s="84"/>
      <c r="F170" s="83">
        <f>Y158+Y159-F159</f>
        <v>461132</v>
      </c>
      <c r="G170" s="84"/>
      <c r="H170" s="83">
        <f>W158+W159-H159</f>
        <v>55568</v>
      </c>
      <c r="I170" s="84"/>
      <c r="J170" s="83">
        <f>U158+U159-J159</f>
        <v>7954</v>
      </c>
      <c r="K170" s="84"/>
      <c r="L170" s="83">
        <f>S158+S159-L159</f>
        <v>19554</v>
      </c>
      <c r="M170" s="84"/>
      <c r="N170" s="85" t="s">
        <v>71</v>
      </c>
      <c r="O170" s="85" t="s">
        <v>72</v>
      </c>
      <c r="P170" s="85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</row>
    <row r="171" spans="2:29" s="47" customFormat="1" ht="21" customHeight="1">
      <c r="B171" s="86" t="s">
        <v>249</v>
      </c>
      <c r="C171" s="86"/>
      <c r="D171" s="87"/>
      <c r="E171" s="88"/>
      <c r="F171" s="88"/>
      <c r="G171" s="88"/>
      <c r="H171" s="88"/>
      <c r="I171" s="88"/>
      <c r="J171" s="88"/>
      <c r="K171" s="88"/>
      <c r="L171" s="89"/>
      <c r="M171" s="88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</row>
    <row r="172" spans="2:29" s="47" customFormat="1" ht="3.75" customHeight="1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1"/>
      <c r="O172" s="92"/>
      <c r="P172" s="93"/>
      <c r="Q172" s="93"/>
      <c r="R172" s="94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</row>
    <row r="173" spans="2:29" s="47" customFormat="1" ht="12.75">
      <c r="B173" s="95" t="s">
        <v>7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8" t="s">
        <v>6</v>
      </c>
      <c r="O173" s="99"/>
      <c r="P173" s="100" t="s">
        <v>96</v>
      </c>
      <c r="Q173" s="100"/>
      <c r="R173" s="101"/>
      <c r="S173" s="95" t="s">
        <v>35</v>
      </c>
      <c r="T173" s="96"/>
      <c r="U173" s="96"/>
      <c r="V173" s="96"/>
      <c r="W173" s="96"/>
      <c r="X173" s="96"/>
      <c r="Y173" s="96"/>
      <c r="Z173" s="96"/>
      <c r="AA173" s="96"/>
      <c r="AB173" s="96"/>
      <c r="AC173" s="95"/>
    </row>
    <row r="174" spans="2:29" s="47" customFormat="1" ht="2.25" customHeight="1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6"/>
      <c r="O174" s="97"/>
      <c r="P174" s="96"/>
      <c r="Q174" s="96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2:29" s="47" customFormat="1" ht="12.75">
      <c r="B175" s="102" t="s">
        <v>8</v>
      </c>
      <c r="C175" s="103"/>
      <c r="D175" s="104" t="s">
        <v>9</v>
      </c>
      <c r="E175" s="103"/>
      <c r="F175" s="104" t="s">
        <v>10</v>
      </c>
      <c r="G175" s="103"/>
      <c r="H175" s="104" t="s">
        <v>11</v>
      </c>
      <c r="I175" s="105"/>
      <c r="J175" s="104" t="s">
        <v>12</v>
      </c>
      <c r="K175" s="105"/>
      <c r="L175" s="104" t="s">
        <v>13</v>
      </c>
      <c r="M175" s="105"/>
      <c r="N175" s="102"/>
      <c r="O175" s="106"/>
      <c r="P175" s="102" t="s">
        <v>97</v>
      </c>
      <c r="Q175" s="102"/>
      <c r="R175" s="101"/>
      <c r="S175" s="104" t="s">
        <v>13</v>
      </c>
      <c r="T175" s="103"/>
      <c r="U175" s="104" t="s">
        <v>12</v>
      </c>
      <c r="V175" s="103"/>
      <c r="W175" s="104" t="s">
        <v>11</v>
      </c>
      <c r="X175" s="103"/>
      <c r="Y175" s="104" t="s">
        <v>10</v>
      </c>
      <c r="Z175" s="105"/>
      <c r="AA175" s="104" t="s">
        <v>9</v>
      </c>
      <c r="AB175" s="105"/>
      <c r="AC175" s="102" t="s">
        <v>8</v>
      </c>
    </row>
    <row r="176" spans="2:29" s="47" customFormat="1" ht="2.25" customHeight="1">
      <c r="B176" s="106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2"/>
      <c r="O176" s="106"/>
      <c r="P176" s="102"/>
      <c r="Q176" s="102"/>
      <c r="R176" s="65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6"/>
    </row>
    <row r="177" spans="2:29" s="47" customFormat="1" ht="12.75">
      <c r="B177" s="107" t="s">
        <v>14</v>
      </c>
      <c r="C177" s="103"/>
      <c r="D177" s="108" t="s">
        <v>15</v>
      </c>
      <c r="E177" s="109"/>
      <c r="F177" s="108" t="s">
        <v>16</v>
      </c>
      <c r="G177" s="103"/>
      <c r="H177" s="110" t="s">
        <v>17</v>
      </c>
      <c r="I177" s="111"/>
      <c r="J177" s="104" t="s">
        <v>18</v>
      </c>
      <c r="K177" s="111"/>
      <c r="L177" s="104" t="s">
        <v>19</v>
      </c>
      <c r="M177" s="111"/>
      <c r="N177" s="102"/>
      <c r="O177" s="106"/>
      <c r="P177" s="102"/>
      <c r="Q177" s="102"/>
      <c r="R177" s="65"/>
      <c r="S177" s="104" t="s">
        <v>19</v>
      </c>
      <c r="T177" s="103"/>
      <c r="U177" s="104" t="s">
        <v>18</v>
      </c>
      <c r="V177" s="109"/>
      <c r="W177" s="110" t="s">
        <v>17</v>
      </c>
      <c r="X177" s="103"/>
      <c r="Y177" s="108" t="s">
        <v>16</v>
      </c>
      <c r="Z177" s="105"/>
      <c r="AA177" s="108" t="s">
        <v>15</v>
      </c>
      <c r="AB177" s="105"/>
      <c r="AC177" s="107" t="s">
        <v>14</v>
      </c>
    </row>
    <row r="178" spans="2:29" s="47" customFormat="1" ht="12.75">
      <c r="B178" s="112" t="s">
        <v>20</v>
      </c>
      <c r="C178" s="109"/>
      <c r="D178" s="108"/>
      <c r="E178" s="109"/>
      <c r="F178" s="108"/>
      <c r="G178" s="109"/>
      <c r="H178" s="108" t="s">
        <v>21</v>
      </c>
      <c r="I178" s="111"/>
      <c r="J178" s="108" t="s">
        <v>22</v>
      </c>
      <c r="K178" s="111"/>
      <c r="L178" s="108" t="s">
        <v>23</v>
      </c>
      <c r="M178" s="111"/>
      <c r="N178" s="100"/>
      <c r="O178" s="113"/>
      <c r="P178" s="100"/>
      <c r="Q178" s="100"/>
      <c r="R178" s="114"/>
      <c r="S178" s="108" t="s">
        <v>23</v>
      </c>
      <c r="T178" s="109"/>
      <c r="U178" s="108" t="s">
        <v>22</v>
      </c>
      <c r="V178" s="109"/>
      <c r="W178" s="108" t="s">
        <v>21</v>
      </c>
      <c r="X178" s="109"/>
      <c r="Y178" s="108"/>
      <c r="Z178" s="111"/>
      <c r="AA178" s="108"/>
      <c r="AB178" s="111"/>
      <c r="AC178" s="112" t="s">
        <v>20</v>
      </c>
    </row>
    <row r="179" spans="2:29" s="47" customFormat="1" ht="12.75">
      <c r="B179" s="112"/>
      <c r="C179" s="109"/>
      <c r="D179" s="108"/>
      <c r="E179" s="109"/>
      <c r="F179" s="108"/>
      <c r="G179" s="109"/>
      <c r="H179" s="108" t="s">
        <v>24</v>
      </c>
      <c r="I179" s="111"/>
      <c r="J179" s="108"/>
      <c r="K179" s="111"/>
      <c r="L179" s="108" t="s">
        <v>25</v>
      </c>
      <c r="M179" s="111"/>
      <c r="N179" s="100"/>
      <c r="O179" s="113"/>
      <c r="P179" s="100"/>
      <c r="Q179" s="100"/>
      <c r="R179" s="114"/>
      <c r="S179" s="108" t="s">
        <v>25</v>
      </c>
      <c r="T179" s="109"/>
      <c r="U179" s="108"/>
      <c r="V179" s="109"/>
      <c r="W179" s="108" t="s">
        <v>24</v>
      </c>
      <c r="X179" s="109"/>
      <c r="Y179" s="108"/>
      <c r="Z179" s="111"/>
      <c r="AA179" s="108"/>
      <c r="AB179" s="111"/>
      <c r="AC179" s="112"/>
    </row>
    <row r="180" spans="2:29" s="47" customFormat="1" ht="2.25" customHeight="1">
      <c r="B180" s="115"/>
      <c r="C180" s="116"/>
      <c r="D180" s="117"/>
      <c r="E180" s="116"/>
      <c r="F180" s="117"/>
      <c r="G180" s="116"/>
      <c r="H180" s="117"/>
      <c r="I180" s="116"/>
      <c r="J180" s="117"/>
      <c r="K180" s="116"/>
      <c r="L180" s="117"/>
      <c r="M180" s="116"/>
      <c r="N180" s="118"/>
      <c r="O180" s="118"/>
      <c r="P180" s="118"/>
      <c r="Q180" s="118"/>
      <c r="R180" s="118"/>
      <c r="S180" s="115"/>
      <c r="T180" s="116"/>
      <c r="U180" s="117"/>
      <c r="V180" s="116"/>
      <c r="W180" s="117"/>
      <c r="X180" s="116"/>
      <c r="Y180" s="117"/>
      <c r="Z180" s="116"/>
      <c r="AA180" s="117"/>
      <c r="AB180" s="116"/>
      <c r="AC180" s="117"/>
    </row>
    <row r="181" spans="2:29" s="37" customFormat="1" ht="12" customHeight="1"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72" t="s">
        <v>63</v>
      </c>
      <c r="O181" s="172" t="s">
        <v>64</v>
      </c>
      <c r="P181" s="164"/>
      <c r="Q181" s="143"/>
      <c r="R181" s="143"/>
      <c r="S181" s="142">
        <f>S157</f>
        <v>64774</v>
      </c>
      <c r="T181" s="142"/>
      <c r="U181" s="142">
        <f>U157</f>
        <v>10980</v>
      </c>
      <c r="V181" s="142"/>
      <c r="W181" s="142">
        <f>W157</f>
        <v>127204</v>
      </c>
      <c r="X181" s="142"/>
      <c r="Y181" s="142">
        <f>Y157</f>
        <v>415515</v>
      </c>
      <c r="Z181" s="142"/>
      <c r="AA181" s="142">
        <f>AA157</f>
        <v>5822</v>
      </c>
      <c r="AB181" s="142"/>
      <c r="AC181" s="142">
        <f>S181+U181+W181+Y181+AA181</f>
        <v>624295</v>
      </c>
    </row>
    <row r="182" spans="2:29" s="48" customFormat="1" ht="12" customHeight="1">
      <c r="B182" s="129"/>
      <c r="C182" s="128"/>
      <c r="D182" s="129"/>
      <c r="E182" s="123"/>
      <c r="F182" s="129"/>
      <c r="G182" s="123"/>
      <c r="H182" s="129"/>
      <c r="I182" s="123"/>
      <c r="J182" s="129"/>
      <c r="K182" s="123"/>
      <c r="L182" s="129"/>
      <c r="M182" s="123"/>
      <c r="N182" s="130" t="s">
        <v>65</v>
      </c>
      <c r="O182" s="130" t="s">
        <v>66</v>
      </c>
      <c r="P182" s="171"/>
      <c r="Q182" s="129"/>
      <c r="R182" s="128"/>
      <c r="S182" s="129">
        <f>S158</f>
        <v>19554</v>
      </c>
      <c r="T182" s="128"/>
      <c r="U182" s="129">
        <f>U158</f>
        <v>7954</v>
      </c>
      <c r="V182" s="128"/>
      <c r="W182" s="129">
        <f>W158</f>
        <v>117698</v>
      </c>
      <c r="X182" s="128"/>
      <c r="Y182" s="129">
        <f>Y158</f>
        <v>393578</v>
      </c>
      <c r="Z182" s="128"/>
      <c r="AA182" s="129">
        <f>AA158</f>
        <v>5541</v>
      </c>
      <c r="AB182" s="128"/>
      <c r="AC182" s="129">
        <f>S182+U182+W182+Y182+AA182</f>
        <v>544325</v>
      </c>
    </row>
    <row r="183" spans="2:29" s="37" customFormat="1" ht="12" customHeight="1">
      <c r="B183" s="142">
        <f>D183+F183+H183+J183+L183</f>
        <v>484003</v>
      </c>
      <c r="C183" s="142"/>
      <c r="D183" s="142">
        <f>D184+D185</f>
        <v>5424</v>
      </c>
      <c r="E183" s="142"/>
      <c r="F183" s="142">
        <f>F184+F185</f>
        <v>370628</v>
      </c>
      <c r="G183" s="142"/>
      <c r="H183" s="142">
        <f>H184+H185</f>
        <v>107951</v>
      </c>
      <c r="I183" s="142"/>
      <c r="J183" s="142">
        <f>J184+J185</f>
        <v>0</v>
      </c>
      <c r="K183" s="142"/>
      <c r="L183" s="142">
        <f>L184+L185</f>
        <v>0</v>
      </c>
      <c r="M183" s="142"/>
      <c r="N183" s="132" t="s">
        <v>75</v>
      </c>
      <c r="O183" s="132" t="s">
        <v>76</v>
      </c>
      <c r="P183" s="132"/>
      <c r="Q183" s="143"/>
      <c r="R183" s="143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</row>
    <row r="184" spans="2:29" s="41" customFormat="1" ht="12" customHeight="1">
      <c r="B184" s="137">
        <f>D184+F184+H184+J184+L184</f>
        <v>438182</v>
      </c>
      <c r="C184" s="137"/>
      <c r="D184" s="137">
        <v>5424</v>
      </c>
      <c r="E184" s="137"/>
      <c r="F184" s="137">
        <v>370628</v>
      </c>
      <c r="G184" s="137"/>
      <c r="H184" s="137">
        <v>62130</v>
      </c>
      <c r="I184" s="137"/>
      <c r="J184" s="137">
        <v>0</v>
      </c>
      <c r="K184" s="137"/>
      <c r="L184" s="137">
        <v>0</v>
      </c>
      <c r="M184" s="137"/>
      <c r="N184" s="176" t="s">
        <v>223</v>
      </c>
      <c r="O184" s="176"/>
      <c r="P184" s="175" t="s">
        <v>224</v>
      </c>
      <c r="Q184" s="138"/>
      <c r="R184" s="138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</row>
    <row r="185" spans="2:29" s="41" customFormat="1" ht="12" customHeight="1">
      <c r="B185" s="137">
        <f>D185+F185+H185+J185+L185</f>
        <v>45821</v>
      </c>
      <c r="C185" s="137"/>
      <c r="D185" s="137">
        <v>0</v>
      </c>
      <c r="E185" s="137"/>
      <c r="F185" s="137">
        <v>0</v>
      </c>
      <c r="G185" s="137"/>
      <c r="H185" s="137">
        <v>45821</v>
      </c>
      <c r="I185" s="137"/>
      <c r="J185" s="137">
        <v>0</v>
      </c>
      <c r="K185" s="137"/>
      <c r="L185" s="137">
        <v>0</v>
      </c>
      <c r="M185" s="137"/>
      <c r="N185" s="176" t="s">
        <v>225</v>
      </c>
      <c r="O185" s="176"/>
      <c r="P185" s="176" t="s">
        <v>226</v>
      </c>
      <c r="Q185" s="138"/>
      <c r="R185" s="138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</row>
    <row r="186" spans="2:29" s="39" customFormat="1" ht="12" customHeight="1">
      <c r="B186" s="142">
        <f>D186+F186+H186+J186+L186</f>
        <v>1445</v>
      </c>
      <c r="C186" s="142"/>
      <c r="D186" s="142">
        <v>0</v>
      </c>
      <c r="E186" s="142"/>
      <c r="F186" s="142">
        <v>0</v>
      </c>
      <c r="G186" s="142"/>
      <c r="H186" s="142">
        <v>0</v>
      </c>
      <c r="I186" s="142"/>
      <c r="J186" s="142">
        <v>1673</v>
      </c>
      <c r="K186" s="142"/>
      <c r="L186" s="142">
        <v>-228</v>
      </c>
      <c r="M186" s="142"/>
      <c r="N186" s="172" t="s">
        <v>77</v>
      </c>
      <c r="O186" s="172" t="s">
        <v>227</v>
      </c>
      <c r="P186" s="172"/>
      <c r="Q186" s="143"/>
      <c r="R186" s="143"/>
      <c r="S186" s="142">
        <v>0</v>
      </c>
      <c r="T186" s="142"/>
      <c r="U186" s="142">
        <v>0</v>
      </c>
      <c r="V186" s="142"/>
      <c r="W186" s="142">
        <v>0</v>
      </c>
      <c r="X186" s="142"/>
      <c r="Y186" s="142">
        <v>1445</v>
      </c>
      <c r="Z186" s="142"/>
      <c r="AA186" s="142">
        <v>0</v>
      </c>
      <c r="AB186" s="142"/>
      <c r="AC186" s="142">
        <f>S186+U186+W186+Y186+AA186</f>
        <v>1445</v>
      </c>
    </row>
    <row r="187" spans="2:29" s="39" customFormat="1" ht="12" customHeight="1"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72"/>
      <c r="O187" s="173" t="s">
        <v>228</v>
      </c>
      <c r="P187" s="173"/>
      <c r="Q187" s="143"/>
      <c r="R187" s="143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</row>
    <row r="188" spans="2:29" s="40" customFormat="1" ht="12" customHeight="1"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72"/>
      <c r="O188" s="173" t="s">
        <v>229</v>
      </c>
      <c r="P188" s="173"/>
      <c r="Q188" s="143"/>
      <c r="R188" s="143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</row>
    <row r="189" spans="2:29" s="55" customFormat="1" ht="12" customHeight="1">
      <c r="B189" s="152">
        <f>D189+F189+H189+J189+L189</f>
        <v>140292</v>
      </c>
      <c r="C189" s="152"/>
      <c r="D189" s="152">
        <f>AA181+AA186-D183-D186</f>
        <v>398</v>
      </c>
      <c r="E189" s="152"/>
      <c r="F189" s="152">
        <f>Y181+Y186-F183-F186</f>
        <v>46332</v>
      </c>
      <c r="G189" s="152"/>
      <c r="H189" s="152">
        <f>W181+W186-H183-H186</f>
        <v>19253</v>
      </c>
      <c r="I189" s="152"/>
      <c r="J189" s="152">
        <f>U181+U186-J183-J186</f>
        <v>9307</v>
      </c>
      <c r="K189" s="152"/>
      <c r="L189" s="152">
        <f>S181+S186-L183-L186</f>
        <v>65002</v>
      </c>
      <c r="M189" s="152"/>
      <c r="N189" s="181" t="s">
        <v>78</v>
      </c>
      <c r="O189" s="192" t="s">
        <v>79</v>
      </c>
      <c r="P189" s="181"/>
      <c r="Q189" s="153"/>
      <c r="R189" s="153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</row>
    <row r="190" spans="2:60" s="46" customFormat="1" ht="12" customHeight="1" thickBot="1">
      <c r="B190" s="83">
        <f>D190+F190+H190+J190+L190</f>
        <v>60322</v>
      </c>
      <c r="C190" s="84"/>
      <c r="D190" s="83">
        <f>AA182+AA186-D183-D186</f>
        <v>117</v>
      </c>
      <c r="E190" s="84"/>
      <c r="F190" s="83">
        <f>Y182+Y186-F183-F186</f>
        <v>24395</v>
      </c>
      <c r="G190" s="84"/>
      <c r="H190" s="83">
        <f>W182+W186-H183-H186</f>
        <v>9747</v>
      </c>
      <c r="I190" s="84"/>
      <c r="J190" s="83">
        <f>U182+U186-J183-J186</f>
        <v>6281</v>
      </c>
      <c r="K190" s="84"/>
      <c r="L190" s="83">
        <f>S182+S186-L183-L186</f>
        <v>19782</v>
      </c>
      <c r="M190" s="84"/>
      <c r="N190" s="85" t="s">
        <v>80</v>
      </c>
      <c r="O190" s="85" t="s">
        <v>81</v>
      </c>
      <c r="P190" s="85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</row>
    <row r="191" spans="2:29" s="47" customFormat="1" ht="21" customHeight="1">
      <c r="B191" s="86" t="s">
        <v>250</v>
      </c>
      <c r="C191" s="86"/>
      <c r="D191" s="87"/>
      <c r="E191" s="88"/>
      <c r="F191" s="88"/>
      <c r="G191" s="88"/>
      <c r="H191" s="88"/>
      <c r="I191" s="88"/>
      <c r="J191" s="88"/>
      <c r="K191" s="88"/>
      <c r="L191" s="89"/>
      <c r="M191" s="88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</row>
    <row r="192" spans="2:29" s="47" customFormat="1" ht="3.75" customHeight="1"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1"/>
      <c r="O192" s="92"/>
      <c r="P192" s="93"/>
      <c r="Q192" s="93"/>
      <c r="R192" s="94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</row>
    <row r="193" spans="2:29" s="47" customFormat="1" ht="12.75">
      <c r="B193" s="95" t="s">
        <v>7</v>
      </c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8" t="s">
        <v>6</v>
      </c>
      <c r="O193" s="99"/>
      <c r="P193" s="100" t="s">
        <v>96</v>
      </c>
      <c r="Q193" s="100"/>
      <c r="R193" s="101"/>
      <c r="S193" s="95" t="s">
        <v>35</v>
      </c>
      <c r="T193" s="96"/>
      <c r="U193" s="96"/>
      <c r="V193" s="96"/>
      <c r="W193" s="96"/>
      <c r="X193" s="96"/>
      <c r="Y193" s="96"/>
      <c r="Z193" s="96"/>
      <c r="AA193" s="96"/>
      <c r="AB193" s="96"/>
      <c r="AC193" s="95"/>
    </row>
    <row r="194" spans="2:29" s="47" customFormat="1" ht="2.25" customHeight="1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6"/>
      <c r="O194" s="97"/>
      <c r="P194" s="96"/>
      <c r="Q194" s="96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2:29" s="47" customFormat="1" ht="12.75">
      <c r="B195" s="102" t="s">
        <v>8</v>
      </c>
      <c r="C195" s="103"/>
      <c r="D195" s="104" t="s">
        <v>9</v>
      </c>
      <c r="E195" s="103"/>
      <c r="F195" s="104" t="s">
        <v>10</v>
      </c>
      <c r="G195" s="103"/>
      <c r="H195" s="104" t="s">
        <v>11</v>
      </c>
      <c r="I195" s="105"/>
      <c r="J195" s="104" t="s">
        <v>12</v>
      </c>
      <c r="K195" s="105"/>
      <c r="L195" s="104" t="s">
        <v>13</v>
      </c>
      <c r="M195" s="105"/>
      <c r="N195" s="102"/>
      <c r="O195" s="106"/>
      <c r="P195" s="102" t="s">
        <v>97</v>
      </c>
      <c r="Q195" s="102"/>
      <c r="R195" s="101"/>
      <c r="S195" s="104" t="s">
        <v>13</v>
      </c>
      <c r="T195" s="103"/>
      <c r="U195" s="104" t="s">
        <v>12</v>
      </c>
      <c r="V195" s="103"/>
      <c r="W195" s="104" t="s">
        <v>11</v>
      </c>
      <c r="X195" s="103"/>
      <c r="Y195" s="104" t="s">
        <v>10</v>
      </c>
      <c r="Z195" s="105"/>
      <c r="AA195" s="104" t="s">
        <v>9</v>
      </c>
      <c r="AB195" s="105"/>
      <c r="AC195" s="102" t="s">
        <v>8</v>
      </c>
    </row>
    <row r="196" spans="2:29" s="47" customFormat="1" ht="2.25" customHeight="1">
      <c r="B196" s="106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2"/>
      <c r="O196" s="106"/>
      <c r="P196" s="102"/>
      <c r="Q196" s="102"/>
      <c r="R196" s="65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6"/>
    </row>
    <row r="197" spans="2:29" s="47" customFormat="1" ht="12.75">
      <c r="B197" s="107" t="s">
        <v>14</v>
      </c>
      <c r="C197" s="103"/>
      <c r="D197" s="108" t="s">
        <v>15</v>
      </c>
      <c r="E197" s="109"/>
      <c r="F197" s="108" t="s">
        <v>16</v>
      </c>
      <c r="G197" s="103"/>
      <c r="H197" s="110" t="s">
        <v>17</v>
      </c>
      <c r="I197" s="111"/>
      <c r="J197" s="104" t="s">
        <v>18</v>
      </c>
      <c r="K197" s="111"/>
      <c r="L197" s="104" t="s">
        <v>19</v>
      </c>
      <c r="M197" s="111"/>
      <c r="N197" s="102"/>
      <c r="O197" s="106"/>
      <c r="P197" s="102"/>
      <c r="Q197" s="102"/>
      <c r="R197" s="65"/>
      <c r="S197" s="104" t="s">
        <v>19</v>
      </c>
      <c r="T197" s="103"/>
      <c r="U197" s="104" t="s">
        <v>18</v>
      </c>
      <c r="V197" s="109"/>
      <c r="W197" s="110" t="s">
        <v>17</v>
      </c>
      <c r="X197" s="103"/>
      <c r="Y197" s="108" t="s">
        <v>16</v>
      </c>
      <c r="Z197" s="105"/>
      <c r="AA197" s="108" t="s">
        <v>15</v>
      </c>
      <c r="AB197" s="105"/>
      <c r="AC197" s="107" t="s">
        <v>14</v>
      </c>
    </row>
    <row r="198" spans="2:29" s="47" customFormat="1" ht="12.75">
      <c r="B198" s="112" t="s">
        <v>20</v>
      </c>
      <c r="C198" s="109"/>
      <c r="D198" s="108"/>
      <c r="E198" s="109"/>
      <c r="F198" s="108"/>
      <c r="G198" s="109"/>
      <c r="H198" s="108" t="s">
        <v>21</v>
      </c>
      <c r="I198" s="111"/>
      <c r="J198" s="108" t="s">
        <v>22</v>
      </c>
      <c r="K198" s="111"/>
      <c r="L198" s="108" t="s">
        <v>23</v>
      </c>
      <c r="M198" s="111"/>
      <c r="N198" s="100"/>
      <c r="O198" s="113"/>
      <c r="P198" s="100"/>
      <c r="Q198" s="100"/>
      <c r="R198" s="114"/>
      <c r="S198" s="108" t="s">
        <v>23</v>
      </c>
      <c r="T198" s="109"/>
      <c r="U198" s="108" t="s">
        <v>22</v>
      </c>
      <c r="V198" s="109"/>
      <c r="W198" s="108" t="s">
        <v>21</v>
      </c>
      <c r="X198" s="109"/>
      <c r="Y198" s="108"/>
      <c r="Z198" s="111"/>
      <c r="AA198" s="108"/>
      <c r="AB198" s="111"/>
      <c r="AC198" s="112" t="s">
        <v>20</v>
      </c>
    </row>
    <row r="199" spans="2:29" s="47" customFormat="1" ht="12.75">
      <c r="B199" s="112"/>
      <c r="C199" s="109"/>
      <c r="D199" s="108"/>
      <c r="E199" s="109"/>
      <c r="F199" s="108"/>
      <c r="G199" s="109"/>
      <c r="H199" s="108" t="s">
        <v>24</v>
      </c>
      <c r="I199" s="111"/>
      <c r="J199" s="108"/>
      <c r="K199" s="111"/>
      <c r="L199" s="108" t="s">
        <v>25</v>
      </c>
      <c r="M199" s="111"/>
      <c r="N199" s="100"/>
      <c r="O199" s="113"/>
      <c r="P199" s="100"/>
      <c r="Q199" s="100"/>
      <c r="R199" s="114"/>
      <c r="S199" s="108" t="s">
        <v>25</v>
      </c>
      <c r="T199" s="109"/>
      <c r="U199" s="108"/>
      <c r="V199" s="109"/>
      <c r="W199" s="108" t="s">
        <v>24</v>
      </c>
      <c r="X199" s="109"/>
      <c r="Y199" s="108"/>
      <c r="Z199" s="111"/>
      <c r="AA199" s="108"/>
      <c r="AB199" s="111"/>
      <c r="AC199" s="112"/>
    </row>
    <row r="200" spans="2:29" s="47" customFormat="1" ht="2.25" customHeight="1">
      <c r="B200" s="115"/>
      <c r="C200" s="116"/>
      <c r="D200" s="117"/>
      <c r="E200" s="116"/>
      <c r="F200" s="117"/>
      <c r="G200" s="116"/>
      <c r="H200" s="117"/>
      <c r="I200" s="116"/>
      <c r="J200" s="117"/>
      <c r="K200" s="116"/>
      <c r="L200" s="117"/>
      <c r="M200" s="116"/>
      <c r="N200" s="118"/>
      <c r="O200" s="118"/>
      <c r="P200" s="118"/>
      <c r="Q200" s="118"/>
      <c r="R200" s="118"/>
      <c r="S200" s="115"/>
      <c r="T200" s="116"/>
      <c r="U200" s="117"/>
      <c r="V200" s="116"/>
      <c r="W200" s="117"/>
      <c r="X200" s="116"/>
      <c r="Y200" s="117"/>
      <c r="Z200" s="116"/>
      <c r="AA200" s="117"/>
      <c r="AB200" s="116"/>
      <c r="AC200" s="117"/>
    </row>
    <row r="201" spans="2:29" s="47" customFormat="1" ht="12" customHeight="1"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63" t="s">
        <v>69</v>
      </c>
      <c r="O201" s="172" t="s">
        <v>70</v>
      </c>
      <c r="P201" s="165"/>
      <c r="Q201" s="143"/>
      <c r="R201" s="143"/>
      <c r="S201" s="142">
        <f>L169</f>
        <v>64774</v>
      </c>
      <c r="T201" s="142"/>
      <c r="U201" s="142">
        <f>J169</f>
        <v>10980</v>
      </c>
      <c r="V201" s="142"/>
      <c r="W201" s="142">
        <f>H169</f>
        <v>65074</v>
      </c>
      <c r="X201" s="142"/>
      <c r="Y201" s="142">
        <f>F169</f>
        <v>483069</v>
      </c>
      <c r="Z201" s="142"/>
      <c r="AA201" s="142">
        <f>D169</f>
        <v>398</v>
      </c>
      <c r="AB201" s="142"/>
      <c r="AC201" s="142">
        <f>S201+U201+W201+Y201+AA201</f>
        <v>624295</v>
      </c>
    </row>
    <row r="202" spans="2:29" s="48" customFormat="1" ht="12" customHeight="1">
      <c r="B202" s="129"/>
      <c r="C202" s="128"/>
      <c r="D202" s="129"/>
      <c r="E202" s="123"/>
      <c r="F202" s="129"/>
      <c r="G202" s="123"/>
      <c r="H202" s="129"/>
      <c r="I202" s="123"/>
      <c r="J202" s="129"/>
      <c r="K202" s="123"/>
      <c r="L202" s="129"/>
      <c r="M202" s="123"/>
      <c r="N202" s="130" t="s">
        <v>71</v>
      </c>
      <c r="O202" s="130" t="s">
        <v>72</v>
      </c>
      <c r="P202" s="171"/>
      <c r="Q202" s="129"/>
      <c r="R202" s="128"/>
      <c r="S202" s="129">
        <f>L170</f>
        <v>19554</v>
      </c>
      <c r="T202" s="128"/>
      <c r="U202" s="129">
        <f>J170</f>
        <v>7954</v>
      </c>
      <c r="V202" s="128"/>
      <c r="W202" s="129">
        <f>H170</f>
        <v>55568</v>
      </c>
      <c r="X202" s="128"/>
      <c r="Y202" s="129">
        <f>F170</f>
        <v>461132</v>
      </c>
      <c r="Z202" s="128"/>
      <c r="AA202" s="129">
        <f>D170</f>
        <v>117</v>
      </c>
      <c r="AB202" s="128"/>
      <c r="AC202" s="129">
        <f>S202+U202+W202+Y202+AA202</f>
        <v>544325</v>
      </c>
    </row>
    <row r="203" spans="2:29" s="47" customFormat="1" ht="12" customHeight="1">
      <c r="B203" s="142">
        <f>D203+F203+H203+J203+L203</f>
        <v>484003</v>
      </c>
      <c r="C203" s="142"/>
      <c r="D203" s="142">
        <f>D204+D205</f>
        <v>0</v>
      </c>
      <c r="E203" s="142"/>
      <c r="F203" s="142">
        <f>F204+F205</f>
        <v>438182</v>
      </c>
      <c r="G203" s="142"/>
      <c r="H203" s="142">
        <f>H204+H205</f>
        <v>45821</v>
      </c>
      <c r="I203" s="142"/>
      <c r="J203" s="142">
        <f>J204+J205</f>
        <v>0</v>
      </c>
      <c r="K203" s="142"/>
      <c r="L203" s="142">
        <f>L204+L205</f>
        <v>0</v>
      </c>
      <c r="M203" s="142"/>
      <c r="N203" s="132" t="s">
        <v>73</v>
      </c>
      <c r="O203" s="132" t="s">
        <v>74</v>
      </c>
      <c r="P203" s="132"/>
      <c r="Q203" s="143"/>
      <c r="R203" s="143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</row>
    <row r="204" spans="2:29" s="51" customFormat="1" ht="12" customHeight="1">
      <c r="B204" s="137">
        <f>D204+F204+H204+J204+L204</f>
        <v>438182</v>
      </c>
      <c r="C204" s="137"/>
      <c r="D204" s="137">
        <v>0</v>
      </c>
      <c r="E204" s="137"/>
      <c r="F204" s="137">
        <v>438182</v>
      </c>
      <c r="G204" s="137"/>
      <c r="H204" s="137">
        <v>0</v>
      </c>
      <c r="I204" s="137"/>
      <c r="J204" s="137">
        <v>0</v>
      </c>
      <c r="K204" s="137"/>
      <c r="L204" s="137">
        <v>0</v>
      </c>
      <c r="M204" s="137"/>
      <c r="N204" s="174" t="s">
        <v>230</v>
      </c>
      <c r="O204" s="175"/>
      <c r="P204" s="176" t="s">
        <v>231</v>
      </c>
      <c r="Q204" s="176"/>
      <c r="R204" s="138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</row>
    <row r="205" spans="2:29" s="51" customFormat="1" ht="12" customHeight="1">
      <c r="B205" s="137">
        <f>D205+F205+H205+J205+L205</f>
        <v>45821</v>
      </c>
      <c r="C205" s="137"/>
      <c r="D205" s="137">
        <v>0</v>
      </c>
      <c r="E205" s="137"/>
      <c r="F205" s="137">
        <v>0</v>
      </c>
      <c r="G205" s="137"/>
      <c r="H205" s="137">
        <v>45821</v>
      </c>
      <c r="I205" s="137"/>
      <c r="J205" s="137">
        <v>0</v>
      </c>
      <c r="K205" s="137"/>
      <c r="L205" s="137">
        <v>0</v>
      </c>
      <c r="M205" s="137"/>
      <c r="N205" s="174" t="s">
        <v>232</v>
      </c>
      <c r="O205" s="175"/>
      <c r="P205" s="176" t="s">
        <v>233</v>
      </c>
      <c r="Q205" s="176"/>
      <c r="R205" s="138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</row>
    <row r="206" spans="2:29" s="47" customFormat="1" ht="12" customHeight="1">
      <c r="B206" s="142">
        <f>D206+F206+H206+J206+L206</f>
        <v>1445</v>
      </c>
      <c r="C206" s="142"/>
      <c r="D206" s="142">
        <v>0</v>
      </c>
      <c r="E206" s="142"/>
      <c r="F206" s="142">
        <v>0</v>
      </c>
      <c r="G206" s="142"/>
      <c r="H206" s="142">
        <v>0</v>
      </c>
      <c r="I206" s="142"/>
      <c r="J206" s="142">
        <v>1673</v>
      </c>
      <c r="K206" s="142"/>
      <c r="L206" s="142">
        <v>-228</v>
      </c>
      <c r="M206" s="142"/>
      <c r="N206" s="163" t="s">
        <v>77</v>
      </c>
      <c r="O206" s="172" t="s">
        <v>227</v>
      </c>
      <c r="P206" s="163"/>
      <c r="Q206" s="143"/>
      <c r="R206" s="143"/>
      <c r="S206" s="142">
        <v>0</v>
      </c>
      <c r="T206" s="142"/>
      <c r="U206" s="142">
        <v>0</v>
      </c>
      <c r="V206" s="142"/>
      <c r="W206" s="142">
        <v>0</v>
      </c>
      <c r="X206" s="142"/>
      <c r="Y206" s="142">
        <v>1445</v>
      </c>
      <c r="Z206" s="142"/>
      <c r="AA206" s="142">
        <v>0</v>
      </c>
      <c r="AB206" s="142"/>
      <c r="AC206" s="142">
        <f>S206+U206+W206+Y206+AA206</f>
        <v>1445</v>
      </c>
    </row>
    <row r="207" spans="2:29" s="47" customFormat="1" ht="12" customHeight="1"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63"/>
      <c r="O207" s="172" t="s">
        <v>228</v>
      </c>
      <c r="P207" s="163"/>
      <c r="Q207" s="143"/>
      <c r="R207" s="143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</row>
    <row r="208" spans="2:29" s="47" customFormat="1" ht="12" customHeight="1"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63"/>
      <c r="O208" s="172" t="s">
        <v>229</v>
      </c>
      <c r="P208" s="163"/>
      <c r="Q208" s="143"/>
      <c r="R208" s="143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</row>
    <row r="209" spans="2:29" s="55" customFormat="1" ht="12" customHeight="1">
      <c r="B209" s="152">
        <f>D209+F209+H209+J209+L209</f>
        <v>140292</v>
      </c>
      <c r="C209" s="152"/>
      <c r="D209" s="152">
        <f>AA201+AA206-D203-D206</f>
        <v>398</v>
      </c>
      <c r="E209" s="152"/>
      <c r="F209" s="152">
        <f>Y201+Y206-F203-F206</f>
        <v>46332</v>
      </c>
      <c r="G209" s="152"/>
      <c r="H209" s="152">
        <f>W201+W206-H203-H206</f>
        <v>19253</v>
      </c>
      <c r="I209" s="152"/>
      <c r="J209" s="152">
        <f>U201+U206-J203-J206</f>
        <v>9307</v>
      </c>
      <c r="K209" s="152"/>
      <c r="L209" s="152">
        <f>S201+S206-L203-L206</f>
        <v>65002</v>
      </c>
      <c r="M209" s="152"/>
      <c r="N209" s="182" t="s">
        <v>78</v>
      </c>
      <c r="O209" s="192" t="s">
        <v>79</v>
      </c>
      <c r="P209" s="182"/>
      <c r="Q209" s="153"/>
      <c r="R209" s="153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</row>
    <row r="210" spans="2:60" s="46" customFormat="1" ht="12" customHeight="1" thickBot="1">
      <c r="B210" s="83">
        <f>D210+F210+H210+J210+L210</f>
        <v>60322</v>
      </c>
      <c r="C210" s="84"/>
      <c r="D210" s="83">
        <f>AA202+AA206-D203-D206</f>
        <v>117</v>
      </c>
      <c r="E210" s="84"/>
      <c r="F210" s="83">
        <f>Y202+Y206-F203-F206</f>
        <v>24395</v>
      </c>
      <c r="G210" s="84"/>
      <c r="H210" s="83">
        <f>W202+W206-H203-H206</f>
        <v>9747</v>
      </c>
      <c r="I210" s="84"/>
      <c r="J210" s="83">
        <f>U202+U206-J203-J206</f>
        <v>6281</v>
      </c>
      <c r="K210" s="84"/>
      <c r="L210" s="83">
        <f>S202+S206-L203-L206</f>
        <v>19782</v>
      </c>
      <c r="M210" s="84"/>
      <c r="N210" s="85" t="s">
        <v>80</v>
      </c>
      <c r="O210" s="85" t="s">
        <v>81</v>
      </c>
      <c r="P210" s="85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</row>
    <row r="211" spans="2:29" s="47" customFormat="1" ht="18">
      <c r="B211" s="193" t="s">
        <v>50</v>
      </c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</row>
    <row r="212" spans="2:29" s="47" customFormat="1" ht="21" customHeight="1">
      <c r="B212" s="86" t="s">
        <v>51</v>
      </c>
      <c r="C212" s="86"/>
      <c r="D212" s="87"/>
      <c r="E212" s="88"/>
      <c r="F212" s="88"/>
      <c r="G212" s="88"/>
      <c r="H212" s="88"/>
      <c r="I212" s="88"/>
      <c r="J212" s="88"/>
      <c r="K212" s="88"/>
      <c r="L212" s="89"/>
      <c r="M212" s="88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</row>
    <row r="213" spans="2:29" s="47" customFormat="1" ht="3.75" customHeight="1"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92"/>
      <c r="P213" s="93"/>
      <c r="Q213" s="93"/>
      <c r="R213" s="94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</row>
    <row r="214" spans="2:29" s="47" customFormat="1" ht="12.75">
      <c r="B214" s="95" t="s">
        <v>52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8" t="s">
        <v>6</v>
      </c>
      <c r="O214" s="99"/>
      <c r="P214" s="100" t="s">
        <v>96</v>
      </c>
      <c r="Q214" s="100"/>
      <c r="R214" s="101"/>
      <c r="S214" s="102" t="s">
        <v>53</v>
      </c>
      <c r="T214" s="96"/>
      <c r="U214" s="96"/>
      <c r="V214" s="96"/>
      <c r="W214" s="96"/>
      <c r="X214" s="96"/>
      <c r="Y214" s="96"/>
      <c r="Z214" s="96"/>
      <c r="AA214" s="96"/>
      <c r="AB214" s="96"/>
      <c r="AC214" s="194"/>
    </row>
    <row r="215" spans="2:29" s="47" customFormat="1" ht="2.25" customHeight="1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6"/>
      <c r="O215" s="97"/>
      <c r="P215" s="96"/>
      <c r="Q215" s="96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2:29" s="47" customFormat="1" ht="12.75">
      <c r="B216" s="102" t="s">
        <v>8</v>
      </c>
      <c r="C216" s="103"/>
      <c r="D216" s="104" t="s">
        <v>9</v>
      </c>
      <c r="E216" s="103"/>
      <c r="F216" s="104" t="s">
        <v>10</v>
      </c>
      <c r="G216" s="103"/>
      <c r="H216" s="104" t="s">
        <v>11</v>
      </c>
      <c r="I216" s="105"/>
      <c r="J216" s="104" t="s">
        <v>12</v>
      </c>
      <c r="K216" s="105"/>
      <c r="L216" s="104" t="s">
        <v>13</v>
      </c>
      <c r="M216" s="105"/>
      <c r="N216" s="102"/>
      <c r="O216" s="106"/>
      <c r="P216" s="102" t="s">
        <v>97</v>
      </c>
      <c r="Q216" s="102"/>
      <c r="R216" s="101"/>
      <c r="S216" s="104" t="s">
        <v>13</v>
      </c>
      <c r="T216" s="103"/>
      <c r="U216" s="104" t="s">
        <v>12</v>
      </c>
      <c r="V216" s="103"/>
      <c r="W216" s="104" t="s">
        <v>11</v>
      </c>
      <c r="X216" s="103"/>
      <c r="Y216" s="104" t="s">
        <v>10</v>
      </c>
      <c r="Z216" s="105"/>
      <c r="AA216" s="104" t="s">
        <v>9</v>
      </c>
      <c r="AB216" s="105"/>
      <c r="AC216" s="102" t="s">
        <v>8</v>
      </c>
    </row>
    <row r="217" spans="2:29" s="47" customFormat="1" ht="2.25" customHeight="1">
      <c r="B217" s="106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2"/>
      <c r="O217" s="106"/>
      <c r="P217" s="102"/>
      <c r="Q217" s="102"/>
      <c r="R217" s="65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6"/>
    </row>
    <row r="218" spans="2:29" s="47" customFormat="1" ht="12.75">
      <c r="B218" s="107" t="s">
        <v>14</v>
      </c>
      <c r="C218" s="103"/>
      <c r="D218" s="108" t="s">
        <v>15</v>
      </c>
      <c r="E218" s="109"/>
      <c r="F218" s="108" t="s">
        <v>16</v>
      </c>
      <c r="G218" s="103"/>
      <c r="H218" s="110" t="s">
        <v>17</v>
      </c>
      <c r="I218" s="111"/>
      <c r="J218" s="104" t="s">
        <v>18</v>
      </c>
      <c r="K218" s="111"/>
      <c r="L218" s="104" t="s">
        <v>19</v>
      </c>
      <c r="M218" s="111"/>
      <c r="N218" s="102"/>
      <c r="O218" s="106"/>
      <c r="P218" s="102"/>
      <c r="Q218" s="102"/>
      <c r="R218" s="65"/>
      <c r="S218" s="104" t="s">
        <v>19</v>
      </c>
      <c r="T218" s="103"/>
      <c r="U218" s="104" t="s">
        <v>18</v>
      </c>
      <c r="V218" s="109"/>
      <c r="W218" s="110" t="s">
        <v>17</v>
      </c>
      <c r="X218" s="103"/>
      <c r="Y218" s="108" t="s">
        <v>16</v>
      </c>
      <c r="Z218" s="105"/>
      <c r="AA218" s="108" t="s">
        <v>15</v>
      </c>
      <c r="AB218" s="105"/>
      <c r="AC218" s="107" t="s">
        <v>14</v>
      </c>
    </row>
    <row r="219" spans="2:29" s="47" customFormat="1" ht="12.75">
      <c r="B219" s="112" t="s">
        <v>20</v>
      </c>
      <c r="C219" s="109"/>
      <c r="D219" s="108"/>
      <c r="E219" s="109"/>
      <c r="F219" s="108"/>
      <c r="G219" s="109"/>
      <c r="H219" s="108" t="s">
        <v>21</v>
      </c>
      <c r="I219" s="111"/>
      <c r="J219" s="108" t="s">
        <v>22</v>
      </c>
      <c r="K219" s="111"/>
      <c r="L219" s="108" t="s">
        <v>23</v>
      </c>
      <c r="M219" s="111"/>
      <c r="N219" s="100"/>
      <c r="O219" s="113"/>
      <c r="P219" s="100"/>
      <c r="Q219" s="100"/>
      <c r="R219" s="114"/>
      <c r="S219" s="108" t="s">
        <v>23</v>
      </c>
      <c r="T219" s="109"/>
      <c r="U219" s="108" t="s">
        <v>22</v>
      </c>
      <c r="V219" s="109"/>
      <c r="W219" s="108" t="s">
        <v>21</v>
      </c>
      <c r="X219" s="109"/>
      <c r="Y219" s="108"/>
      <c r="Z219" s="111"/>
      <c r="AA219" s="108"/>
      <c r="AB219" s="111"/>
      <c r="AC219" s="112" t="s">
        <v>20</v>
      </c>
    </row>
    <row r="220" spans="2:29" s="47" customFormat="1" ht="12.75">
      <c r="B220" s="112"/>
      <c r="C220" s="109"/>
      <c r="D220" s="108"/>
      <c r="E220" s="109"/>
      <c r="F220" s="108"/>
      <c r="G220" s="109"/>
      <c r="H220" s="108" t="s">
        <v>24</v>
      </c>
      <c r="I220" s="111"/>
      <c r="J220" s="108"/>
      <c r="K220" s="111"/>
      <c r="L220" s="108" t="s">
        <v>25</v>
      </c>
      <c r="M220" s="111"/>
      <c r="N220" s="100"/>
      <c r="O220" s="113"/>
      <c r="P220" s="100"/>
      <c r="Q220" s="100"/>
      <c r="R220" s="114"/>
      <c r="S220" s="108" t="s">
        <v>25</v>
      </c>
      <c r="T220" s="109"/>
      <c r="U220" s="108"/>
      <c r="V220" s="109"/>
      <c r="W220" s="108" t="s">
        <v>24</v>
      </c>
      <c r="X220" s="109"/>
      <c r="Y220" s="108"/>
      <c r="Z220" s="111"/>
      <c r="AA220" s="108"/>
      <c r="AB220" s="111"/>
      <c r="AC220" s="112"/>
    </row>
    <row r="221" spans="2:29" s="47" customFormat="1" ht="2.25" customHeight="1">
      <c r="B221" s="115"/>
      <c r="C221" s="116"/>
      <c r="D221" s="117"/>
      <c r="E221" s="116"/>
      <c r="F221" s="117"/>
      <c r="G221" s="116"/>
      <c r="H221" s="117"/>
      <c r="I221" s="116"/>
      <c r="J221" s="117"/>
      <c r="K221" s="116"/>
      <c r="L221" s="117"/>
      <c r="M221" s="116"/>
      <c r="N221" s="118"/>
      <c r="O221" s="118"/>
      <c r="P221" s="118"/>
      <c r="Q221" s="118"/>
      <c r="R221" s="118"/>
      <c r="S221" s="115"/>
      <c r="T221" s="116"/>
      <c r="U221" s="117"/>
      <c r="V221" s="116"/>
      <c r="W221" s="117"/>
      <c r="X221" s="116"/>
      <c r="Y221" s="117"/>
      <c r="Z221" s="116"/>
      <c r="AA221" s="117"/>
      <c r="AB221" s="116"/>
      <c r="AC221" s="117"/>
    </row>
    <row r="222" spans="2:29" s="48" customFormat="1" ht="12" customHeight="1">
      <c r="B222" s="129"/>
      <c r="C222" s="128"/>
      <c r="D222" s="129"/>
      <c r="E222" s="123"/>
      <c r="F222" s="129"/>
      <c r="G222" s="123"/>
      <c r="H222" s="129"/>
      <c r="I222" s="123"/>
      <c r="J222" s="129"/>
      <c r="K222" s="123"/>
      <c r="L222" s="129"/>
      <c r="M222" s="123"/>
      <c r="N222" s="130" t="s">
        <v>80</v>
      </c>
      <c r="O222" s="130" t="s">
        <v>81</v>
      </c>
      <c r="P222" s="171"/>
      <c r="Q222" s="129"/>
      <c r="R222" s="128"/>
      <c r="S222" s="129">
        <f>L210</f>
        <v>19782</v>
      </c>
      <c r="T222" s="128"/>
      <c r="U222" s="129">
        <f>J210</f>
        <v>6281</v>
      </c>
      <c r="V222" s="128"/>
      <c r="W222" s="129">
        <f>H210</f>
        <v>9747</v>
      </c>
      <c r="X222" s="128"/>
      <c r="Y222" s="129">
        <f>F210</f>
        <v>24395</v>
      </c>
      <c r="Z222" s="128"/>
      <c r="AA222" s="129">
        <f>D210</f>
        <v>117</v>
      </c>
      <c r="AB222" s="128"/>
      <c r="AC222" s="129">
        <f aca="true" t="shared" si="2" ref="AC222:AC230">S222+U222+W222+Y222+AA222</f>
        <v>60322</v>
      </c>
    </row>
    <row r="223" spans="2:29" s="38" customFormat="1" ht="12" customHeight="1"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32" t="s">
        <v>82</v>
      </c>
      <c r="O223" s="132" t="s">
        <v>83</v>
      </c>
      <c r="P223" s="132"/>
      <c r="Q223" s="143"/>
      <c r="R223" s="143"/>
      <c r="S223" s="142">
        <f>SUM(S224:S226)</f>
        <v>6728</v>
      </c>
      <c r="T223" s="142"/>
      <c r="U223" s="142">
        <f>SUM(U224:U226)</f>
        <v>1123</v>
      </c>
      <c r="V223" s="142"/>
      <c r="W223" s="142">
        <f>SUM(W224:W226)</f>
        <v>8495</v>
      </c>
      <c r="X223" s="142"/>
      <c r="Y223" s="142">
        <f>SUM(Y224:Y226)</f>
        <v>9263</v>
      </c>
      <c r="Z223" s="142"/>
      <c r="AA223" s="142">
        <f>SUM(AA224:AA226)</f>
        <v>261</v>
      </c>
      <c r="AB223" s="142"/>
      <c r="AC223" s="142">
        <f t="shared" si="2"/>
        <v>25870</v>
      </c>
    </row>
    <row r="224" spans="2:29" s="53" customFormat="1" ht="12" customHeight="1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76" t="s">
        <v>234</v>
      </c>
      <c r="O224" s="176"/>
      <c r="P224" s="175" t="s">
        <v>235</v>
      </c>
      <c r="Q224" s="138"/>
      <c r="R224" s="138"/>
      <c r="S224" s="137">
        <v>0</v>
      </c>
      <c r="T224" s="137"/>
      <c r="U224" s="137">
        <v>0</v>
      </c>
      <c r="V224" s="137"/>
      <c r="W224" s="137">
        <v>2489</v>
      </c>
      <c r="X224" s="137"/>
      <c r="Y224" s="137">
        <v>0</v>
      </c>
      <c r="Z224" s="137"/>
      <c r="AA224" s="137">
        <v>0</v>
      </c>
      <c r="AB224" s="137"/>
      <c r="AC224" s="137">
        <f t="shared" si="2"/>
        <v>2489</v>
      </c>
    </row>
    <row r="225" spans="2:29" s="53" customFormat="1" ht="12" customHeight="1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76" t="s">
        <v>236</v>
      </c>
      <c r="O225" s="176"/>
      <c r="P225" s="176" t="s">
        <v>237</v>
      </c>
      <c r="Q225" s="138"/>
      <c r="R225" s="138"/>
      <c r="S225" s="137">
        <v>5428</v>
      </c>
      <c r="T225" s="137"/>
      <c r="U225" s="137">
        <v>0</v>
      </c>
      <c r="V225" s="137"/>
      <c r="W225" s="137">
        <v>3761</v>
      </c>
      <c r="X225" s="137"/>
      <c r="Y225" s="137">
        <v>2089</v>
      </c>
      <c r="Z225" s="137"/>
      <c r="AA225" s="137">
        <v>145</v>
      </c>
      <c r="AB225" s="137"/>
      <c r="AC225" s="137">
        <f t="shared" si="2"/>
        <v>11423</v>
      </c>
    </row>
    <row r="226" spans="2:29" s="51" customFormat="1" ht="12" customHeight="1">
      <c r="B226" s="140"/>
      <c r="C226" s="70"/>
      <c r="D226" s="140"/>
      <c r="E226" s="68"/>
      <c r="F226" s="140"/>
      <c r="G226" s="68"/>
      <c r="H226" s="140"/>
      <c r="I226" s="68"/>
      <c r="J226" s="140"/>
      <c r="K226" s="68"/>
      <c r="L226" s="140"/>
      <c r="M226" s="68"/>
      <c r="N226" s="141" t="s">
        <v>238</v>
      </c>
      <c r="O226" s="141"/>
      <c r="P226" s="141" t="s">
        <v>248</v>
      </c>
      <c r="Q226" s="140"/>
      <c r="R226" s="70"/>
      <c r="S226" s="140">
        <v>1300</v>
      </c>
      <c r="T226" s="70"/>
      <c r="U226" s="140">
        <v>1123</v>
      </c>
      <c r="V226" s="70"/>
      <c r="W226" s="140">
        <v>2245</v>
      </c>
      <c r="X226" s="70"/>
      <c r="Y226" s="140">
        <v>7174</v>
      </c>
      <c r="Z226" s="70"/>
      <c r="AA226" s="140">
        <v>116</v>
      </c>
      <c r="AB226" s="70"/>
      <c r="AC226" s="140">
        <f t="shared" si="2"/>
        <v>11958</v>
      </c>
    </row>
    <row r="227" spans="2:60" s="58" customFormat="1" ht="12" customHeight="1"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32" t="s">
        <v>82</v>
      </c>
      <c r="O227" s="132" t="s">
        <v>84</v>
      </c>
      <c r="P227" s="132"/>
      <c r="Q227" s="143"/>
      <c r="R227" s="143"/>
      <c r="S227" s="142">
        <f>SUM(S228:S230)</f>
        <v>-306</v>
      </c>
      <c r="T227" s="142"/>
      <c r="U227" s="142">
        <f>SUM(U228:U230)</f>
        <v>-4954</v>
      </c>
      <c r="V227" s="142"/>
      <c r="W227" s="142">
        <f>SUM(W228:W230)</f>
        <v>-13650</v>
      </c>
      <c r="X227" s="142"/>
      <c r="Y227" s="142">
        <f>SUM(Y228:Y230)</f>
        <v>-1705</v>
      </c>
      <c r="Z227" s="142"/>
      <c r="AA227" s="142">
        <f>SUM(AA228:AA230)</f>
        <v>-42</v>
      </c>
      <c r="AB227" s="142"/>
      <c r="AC227" s="142">
        <f t="shared" si="2"/>
        <v>-20657</v>
      </c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</row>
    <row r="228" spans="2:60" s="42" customFormat="1" ht="12" customHeight="1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76" t="s">
        <v>234</v>
      </c>
      <c r="O228" s="175"/>
      <c r="P228" s="176" t="s">
        <v>235</v>
      </c>
      <c r="Q228" s="138"/>
      <c r="R228" s="138"/>
      <c r="S228" s="137">
        <v>-502</v>
      </c>
      <c r="T228" s="137"/>
      <c r="U228" s="137">
        <v>0</v>
      </c>
      <c r="V228" s="137"/>
      <c r="W228" s="137">
        <v>0</v>
      </c>
      <c r="X228" s="137"/>
      <c r="Y228" s="137">
        <v>-1987</v>
      </c>
      <c r="Z228" s="137"/>
      <c r="AA228" s="137">
        <v>0</v>
      </c>
      <c r="AB228" s="137"/>
      <c r="AC228" s="137">
        <f t="shared" si="2"/>
        <v>-2489</v>
      </c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</row>
    <row r="229" spans="2:29" s="59" customFormat="1" ht="12" customHeight="1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76" t="s">
        <v>236</v>
      </c>
      <c r="O229" s="176"/>
      <c r="P229" s="176" t="s">
        <v>237</v>
      </c>
      <c r="Q229" s="138"/>
      <c r="R229" s="138"/>
      <c r="S229" s="137">
        <v>0</v>
      </c>
      <c r="T229" s="137"/>
      <c r="U229" s="137">
        <v>0</v>
      </c>
      <c r="V229" s="137"/>
      <c r="W229" s="137">
        <v>-6835</v>
      </c>
      <c r="X229" s="137"/>
      <c r="Y229" s="137">
        <v>0</v>
      </c>
      <c r="Z229" s="137"/>
      <c r="AA229" s="137">
        <v>0</v>
      </c>
      <c r="AB229" s="137"/>
      <c r="AC229" s="137">
        <f t="shared" si="2"/>
        <v>-6835</v>
      </c>
    </row>
    <row r="230" spans="2:29" s="51" customFormat="1" ht="12" customHeight="1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76" t="s">
        <v>238</v>
      </c>
      <c r="O230" s="176"/>
      <c r="P230" s="176" t="s">
        <v>248</v>
      </c>
      <c r="Q230" s="138"/>
      <c r="R230" s="138"/>
      <c r="S230" s="137">
        <v>196</v>
      </c>
      <c r="T230" s="137"/>
      <c r="U230" s="137">
        <v>-4954</v>
      </c>
      <c r="V230" s="137"/>
      <c r="W230" s="137">
        <v>-6815</v>
      </c>
      <c r="X230" s="137"/>
      <c r="Y230" s="137">
        <v>282</v>
      </c>
      <c r="Z230" s="137"/>
      <c r="AA230" s="137">
        <v>-42</v>
      </c>
      <c r="AB230" s="137"/>
      <c r="AC230" s="137">
        <f t="shared" si="2"/>
        <v>-11333</v>
      </c>
    </row>
    <row r="231" spans="2:29" s="47" customFormat="1" ht="12" customHeight="1">
      <c r="B231" s="158">
        <f>D231+F231+H231+J231+L231</f>
        <v>65535</v>
      </c>
      <c r="C231" s="158"/>
      <c r="D231" s="158">
        <f>AA222+AA223+AA227</f>
        <v>336</v>
      </c>
      <c r="E231" s="158"/>
      <c r="F231" s="158">
        <f>Y222+Y223+Y227</f>
        <v>31953</v>
      </c>
      <c r="G231" s="158"/>
      <c r="H231" s="158">
        <f>W222+W223+W227</f>
        <v>4592</v>
      </c>
      <c r="I231" s="158"/>
      <c r="J231" s="158">
        <f>U222+U223+U227</f>
        <v>2450</v>
      </c>
      <c r="K231" s="158"/>
      <c r="L231" s="158">
        <f>S222+S223+S227</f>
        <v>26204</v>
      </c>
      <c r="M231" s="158"/>
      <c r="N231" s="186" t="s">
        <v>85</v>
      </c>
      <c r="O231" s="186" t="s">
        <v>239</v>
      </c>
      <c r="P231" s="186"/>
      <c r="Q231" s="143"/>
      <c r="R231" s="143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</row>
    <row r="232" spans="2:29" s="47" customFormat="1" ht="12" customHeight="1"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95"/>
      <c r="O232" s="195" t="s">
        <v>240</v>
      </c>
      <c r="P232" s="195"/>
      <c r="Q232" s="143"/>
      <c r="R232" s="143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</row>
    <row r="233" spans="2:60" s="46" customFormat="1" ht="12" customHeight="1" thickBot="1">
      <c r="B233" s="83"/>
      <c r="C233" s="84"/>
      <c r="D233" s="83"/>
      <c r="E233" s="84"/>
      <c r="F233" s="83"/>
      <c r="G233" s="84"/>
      <c r="H233" s="83"/>
      <c r="I233" s="84"/>
      <c r="J233" s="83"/>
      <c r="K233" s="84"/>
      <c r="L233" s="83"/>
      <c r="M233" s="84"/>
      <c r="N233" s="85"/>
      <c r="O233" s="85" t="s">
        <v>241</v>
      </c>
      <c r="P233" s="85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</row>
    <row r="234" spans="2:29" s="47" customFormat="1" ht="21" customHeight="1">
      <c r="B234" s="86" t="s">
        <v>54</v>
      </c>
      <c r="C234" s="86"/>
      <c r="D234" s="87"/>
      <c r="E234" s="88"/>
      <c r="F234" s="88"/>
      <c r="G234" s="88"/>
      <c r="H234" s="88"/>
      <c r="I234" s="88"/>
      <c r="J234" s="88"/>
      <c r="K234" s="88"/>
      <c r="L234" s="89"/>
      <c r="M234" s="88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</row>
    <row r="235" spans="2:29" s="47" customFormat="1" ht="3.75" customHeight="1"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1"/>
      <c r="O235" s="92"/>
      <c r="P235" s="93"/>
      <c r="Q235" s="93"/>
      <c r="R235" s="94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</row>
    <row r="236" spans="2:29" s="47" customFormat="1" ht="12.75">
      <c r="B236" s="95" t="s">
        <v>52</v>
      </c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8" t="s">
        <v>6</v>
      </c>
      <c r="O236" s="99"/>
      <c r="P236" s="100" t="s">
        <v>96</v>
      </c>
      <c r="Q236" s="100"/>
      <c r="R236" s="101"/>
      <c r="S236" s="102" t="s">
        <v>53</v>
      </c>
      <c r="T236" s="96"/>
      <c r="U236" s="96"/>
      <c r="V236" s="96"/>
      <c r="W236" s="96"/>
      <c r="X236" s="96"/>
      <c r="Y236" s="96"/>
      <c r="Z236" s="96"/>
      <c r="AA236" s="96"/>
      <c r="AB236" s="96"/>
      <c r="AC236" s="194"/>
    </row>
    <row r="237" spans="2:29" s="47" customFormat="1" ht="2.25" customHeight="1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6"/>
      <c r="O237" s="97"/>
      <c r="P237" s="96"/>
      <c r="Q237" s="96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</row>
    <row r="238" spans="2:29" s="47" customFormat="1" ht="12.75">
      <c r="B238" s="102" t="s">
        <v>8</v>
      </c>
      <c r="C238" s="103"/>
      <c r="D238" s="104" t="s">
        <v>9</v>
      </c>
      <c r="E238" s="103"/>
      <c r="F238" s="104" t="s">
        <v>10</v>
      </c>
      <c r="G238" s="103"/>
      <c r="H238" s="104" t="s">
        <v>11</v>
      </c>
      <c r="I238" s="105"/>
      <c r="J238" s="104" t="s">
        <v>12</v>
      </c>
      <c r="K238" s="105"/>
      <c r="L238" s="104" t="s">
        <v>13</v>
      </c>
      <c r="M238" s="105"/>
      <c r="N238" s="102"/>
      <c r="O238" s="106"/>
      <c r="P238" s="102" t="s">
        <v>97</v>
      </c>
      <c r="Q238" s="102"/>
      <c r="R238" s="101"/>
      <c r="S238" s="104" t="s">
        <v>13</v>
      </c>
      <c r="T238" s="103"/>
      <c r="U238" s="104" t="s">
        <v>12</v>
      </c>
      <c r="V238" s="103"/>
      <c r="W238" s="104" t="s">
        <v>11</v>
      </c>
      <c r="X238" s="103"/>
      <c r="Y238" s="104" t="s">
        <v>10</v>
      </c>
      <c r="Z238" s="105"/>
      <c r="AA238" s="104" t="s">
        <v>9</v>
      </c>
      <c r="AB238" s="105"/>
      <c r="AC238" s="102" t="s">
        <v>8</v>
      </c>
    </row>
    <row r="239" spans="2:29" s="47" customFormat="1" ht="2.25" customHeight="1">
      <c r="B239" s="106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2"/>
      <c r="O239" s="106"/>
      <c r="P239" s="102"/>
      <c r="Q239" s="102"/>
      <c r="R239" s="65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6"/>
    </row>
    <row r="240" spans="2:29" s="47" customFormat="1" ht="12.75">
      <c r="B240" s="107" t="s">
        <v>14</v>
      </c>
      <c r="C240" s="103"/>
      <c r="D240" s="108" t="s">
        <v>15</v>
      </c>
      <c r="E240" s="109"/>
      <c r="F240" s="108" t="s">
        <v>16</v>
      </c>
      <c r="G240" s="103"/>
      <c r="H240" s="110" t="s">
        <v>17</v>
      </c>
      <c r="I240" s="111"/>
      <c r="J240" s="104" t="s">
        <v>18</v>
      </c>
      <c r="K240" s="111"/>
      <c r="L240" s="104" t="s">
        <v>19</v>
      </c>
      <c r="M240" s="111"/>
      <c r="N240" s="102"/>
      <c r="O240" s="106"/>
      <c r="P240" s="102"/>
      <c r="Q240" s="102"/>
      <c r="R240" s="65"/>
      <c r="S240" s="104" t="s">
        <v>19</v>
      </c>
      <c r="T240" s="103"/>
      <c r="U240" s="104" t="s">
        <v>18</v>
      </c>
      <c r="V240" s="109"/>
      <c r="W240" s="110" t="s">
        <v>17</v>
      </c>
      <c r="X240" s="103"/>
      <c r="Y240" s="108" t="s">
        <v>16</v>
      </c>
      <c r="Z240" s="105"/>
      <c r="AA240" s="108" t="s">
        <v>15</v>
      </c>
      <c r="AB240" s="105"/>
      <c r="AC240" s="107" t="s">
        <v>14</v>
      </c>
    </row>
    <row r="241" spans="2:29" s="47" customFormat="1" ht="12.75">
      <c r="B241" s="112" t="s">
        <v>20</v>
      </c>
      <c r="C241" s="109"/>
      <c r="D241" s="108"/>
      <c r="E241" s="109"/>
      <c r="F241" s="108"/>
      <c r="G241" s="109"/>
      <c r="H241" s="108" t="s">
        <v>21</v>
      </c>
      <c r="I241" s="111"/>
      <c r="J241" s="108" t="s">
        <v>22</v>
      </c>
      <c r="K241" s="111"/>
      <c r="L241" s="108" t="s">
        <v>23</v>
      </c>
      <c r="M241" s="111"/>
      <c r="N241" s="100"/>
      <c r="O241" s="113"/>
      <c r="P241" s="100"/>
      <c r="Q241" s="100"/>
      <c r="R241" s="114"/>
      <c r="S241" s="108" t="s">
        <v>23</v>
      </c>
      <c r="T241" s="109"/>
      <c r="U241" s="108" t="s">
        <v>22</v>
      </c>
      <c r="V241" s="109"/>
      <c r="W241" s="108" t="s">
        <v>21</v>
      </c>
      <c r="X241" s="109"/>
      <c r="Y241" s="108"/>
      <c r="Z241" s="111"/>
      <c r="AA241" s="108"/>
      <c r="AB241" s="111"/>
      <c r="AC241" s="112" t="s">
        <v>20</v>
      </c>
    </row>
    <row r="242" spans="2:29" s="47" customFormat="1" ht="12.75">
      <c r="B242" s="112"/>
      <c r="C242" s="109"/>
      <c r="D242" s="108"/>
      <c r="E242" s="109"/>
      <c r="F242" s="108"/>
      <c r="G242" s="109"/>
      <c r="H242" s="108" t="s">
        <v>24</v>
      </c>
      <c r="I242" s="111"/>
      <c r="J242" s="108"/>
      <c r="K242" s="111"/>
      <c r="L242" s="108" t="s">
        <v>25</v>
      </c>
      <c r="M242" s="111"/>
      <c r="N242" s="100"/>
      <c r="O242" s="113"/>
      <c r="P242" s="100"/>
      <c r="Q242" s="100"/>
      <c r="R242" s="114"/>
      <c r="S242" s="108" t="s">
        <v>25</v>
      </c>
      <c r="T242" s="109"/>
      <c r="U242" s="108"/>
      <c r="V242" s="109"/>
      <c r="W242" s="108" t="s">
        <v>24</v>
      </c>
      <c r="X242" s="109"/>
      <c r="Y242" s="108"/>
      <c r="Z242" s="111"/>
      <c r="AA242" s="108"/>
      <c r="AB242" s="111"/>
      <c r="AC242" s="112"/>
    </row>
    <row r="243" spans="2:29" s="47" customFormat="1" ht="2.25" customHeight="1">
      <c r="B243" s="115"/>
      <c r="C243" s="116"/>
      <c r="D243" s="117"/>
      <c r="E243" s="116"/>
      <c r="F243" s="117"/>
      <c r="G243" s="116"/>
      <c r="H243" s="117"/>
      <c r="I243" s="116"/>
      <c r="J243" s="117"/>
      <c r="K243" s="116"/>
      <c r="L243" s="117"/>
      <c r="M243" s="116"/>
      <c r="N243" s="118"/>
      <c r="O243" s="118"/>
      <c r="P243" s="118"/>
      <c r="Q243" s="118"/>
      <c r="R243" s="118"/>
      <c r="S243" s="115"/>
      <c r="T243" s="116"/>
      <c r="U243" s="117"/>
      <c r="V243" s="116"/>
      <c r="W243" s="117"/>
      <c r="X243" s="116"/>
      <c r="Y243" s="117"/>
      <c r="Z243" s="116"/>
      <c r="AA243" s="117"/>
      <c r="AB243" s="116"/>
      <c r="AC243" s="117"/>
    </row>
    <row r="244" spans="2:29" s="60" customFormat="1" ht="12" customHeight="1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89" t="s">
        <v>85</v>
      </c>
      <c r="O244" s="168" t="s">
        <v>239</v>
      </c>
      <c r="P244" s="168"/>
      <c r="Q244" s="197"/>
      <c r="R244" s="196"/>
      <c r="S244" s="170">
        <f>L231</f>
        <v>26204</v>
      </c>
      <c r="T244" s="170"/>
      <c r="U244" s="170">
        <f>J231</f>
        <v>2450</v>
      </c>
      <c r="V244" s="170"/>
      <c r="W244" s="170">
        <f>H231</f>
        <v>4592</v>
      </c>
      <c r="X244" s="170"/>
      <c r="Y244" s="170">
        <f>F231</f>
        <v>31953</v>
      </c>
      <c r="Z244" s="170"/>
      <c r="AA244" s="170">
        <f>D231</f>
        <v>336</v>
      </c>
      <c r="AB244" s="170"/>
      <c r="AC244" s="170">
        <f>S244+U244+W244+Y244+AA244</f>
        <v>65535</v>
      </c>
    </row>
    <row r="245" spans="2:29" ht="12" customHeight="1"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98"/>
      <c r="O245" s="199" t="s">
        <v>240</v>
      </c>
      <c r="P245" s="199"/>
      <c r="Q245" s="143"/>
      <c r="R245" s="143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</row>
    <row r="246" spans="2:29" s="48" customFormat="1" ht="12" customHeight="1">
      <c r="B246" s="129"/>
      <c r="C246" s="128"/>
      <c r="D246" s="129"/>
      <c r="E246" s="123"/>
      <c r="F246" s="129"/>
      <c r="G246" s="123"/>
      <c r="H246" s="129"/>
      <c r="I246" s="123"/>
      <c r="J246" s="129"/>
      <c r="K246" s="123"/>
      <c r="L246" s="129"/>
      <c r="M246" s="123"/>
      <c r="N246" s="130"/>
      <c r="O246" s="130" t="s">
        <v>241</v>
      </c>
      <c r="P246" s="130"/>
      <c r="Q246" s="129"/>
      <c r="R246" s="128"/>
      <c r="S246" s="129"/>
      <c r="T246" s="128"/>
      <c r="U246" s="129"/>
      <c r="V246" s="128"/>
      <c r="W246" s="129"/>
      <c r="X246" s="128"/>
      <c r="Y246" s="129"/>
      <c r="Z246" s="128"/>
      <c r="AA246" s="129"/>
      <c r="AB246" s="128"/>
      <c r="AC246" s="129"/>
    </row>
    <row r="247" spans="2:29" s="61" customFormat="1" ht="12" customHeight="1">
      <c r="B247" s="200">
        <f>D247+F247+H247+J247+L247</f>
        <v>165618</v>
      </c>
      <c r="C247" s="190"/>
      <c r="D247" s="200">
        <f>D248+D250</f>
        <v>446</v>
      </c>
      <c r="E247" s="191"/>
      <c r="F247" s="200">
        <f>F248+F250</f>
        <v>46065</v>
      </c>
      <c r="G247" s="191"/>
      <c r="H247" s="200">
        <f>H248+H250</f>
        <v>20163</v>
      </c>
      <c r="I247" s="191"/>
      <c r="J247" s="200">
        <f>J248+J250</f>
        <v>2514</v>
      </c>
      <c r="K247" s="191"/>
      <c r="L247" s="200">
        <f>L248+L250</f>
        <v>96430</v>
      </c>
      <c r="M247" s="191"/>
      <c r="N247" s="201" t="s">
        <v>252</v>
      </c>
      <c r="O247" s="201" t="s">
        <v>253</v>
      </c>
      <c r="P247" s="202"/>
      <c r="Q247" s="200"/>
      <c r="R247" s="190"/>
      <c r="S247" s="200"/>
      <c r="T247" s="190"/>
      <c r="U247" s="200"/>
      <c r="V247" s="190"/>
      <c r="W247" s="200"/>
      <c r="X247" s="190"/>
      <c r="Y247" s="200"/>
      <c r="Z247" s="190"/>
      <c r="AA247" s="200"/>
      <c r="AB247" s="190"/>
      <c r="AC247" s="200"/>
    </row>
    <row r="248" spans="2:29" s="42" customFormat="1" ht="12" customHeight="1">
      <c r="B248" s="137">
        <f>D248+F248+H248+J248+L248</f>
        <v>162806</v>
      </c>
      <c r="C248" s="137"/>
      <c r="D248" s="137">
        <v>446</v>
      </c>
      <c r="E248" s="137"/>
      <c r="F248" s="137">
        <v>45769</v>
      </c>
      <c r="G248" s="137"/>
      <c r="H248" s="137">
        <v>20163</v>
      </c>
      <c r="I248" s="137"/>
      <c r="J248" s="137">
        <v>2514</v>
      </c>
      <c r="K248" s="137"/>
      <c r="L248" s="137">
        <v>93914</v>
      </c>
      <c r="M248" s="137"/>
      <c r="N248" s="139" t="s">
        <v>86</v>
      </c>
      <c r="O248" s="139"/>
      <c r="P248" s="139" t="s">
        <v>87</v>
      </c>
      <c r="Q248" s="138"/>
      <c r="R248" s="138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</row>
    <row r="249" spans="2:29" s="37" customFormat="1" ht="12" customHeight="1">
      <c r="B249" s="142">
        <f>D249+F249+H249+J249+L249</f>
        <v>-79970</v>
      </c>
      <c r="C249" s="142"/>
      <c r="D249" s="142">
        <v>-281</v>
      </c>
      <c r="E249" s="142"/>
      <c r="F249" s="142">
        <v>-21937</v>
      </c>
      <c r="G249" s="142"/>
      <c r="H249" s="142">
        <v>-9506</v>
      </c>
      <c r="I249" s="142"/>
      <c r="J249" s="142">
        <v>-3026</v>
      </c>
      <c r="K249" s="142"/>
      <c r="L249" s="142">
        <v>-45220</v>
      </c>
      <c r="M249" s="142"/>
      <c r="N249" s="172" t="s">
        <v>32</v>
      </c>
      <c r="O249" s="172" t="s">
        <v>33</v>
      </c>
      <c r="P249" s="172"/>
      <c r="Q249" s="143"/>
      <c r="R249" s="143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</row>
    <row r="250" spans="2:29" s="42" customFormat="1" ht="12" customHeight="1">
      <c r="B250" s="137">
        <f>D250+F250+H250+J250+L250</f>
        <v>2812</v>
      </c>
      <c r="C250" s="137"/>
      <c r="D250" s="137">
        <v>0</v>
      </c>
      <c r="E250" s="137"/>
      <c r="F250" s="137">
        <v>296</v>
      </c>
      <c r="G250" s="137"/>
      <c r="H250" s="137">
        <v>0</v>
      </c>
      <c r="I250" s="137"/>
      <c r="J250" s="137">
        <v>0</v>
      </c>
      <c r="K250" s="137"/>
      <c r="L250" s="137">
        <v>2516</v>
      </c>
      <c r="M250" s="137"/>
      <c r="N250" s="211" t="s">
        <v>261</v>
      </c>
      <c r="O250" s="211"/>
      <c r="P250" s="212" t="s">
        <v>262</v>
      </c>
      <c r="Q250" s="138"/>
      <c r="R250" s="138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</row>
    <row r="251" spans="2:29" s="39" customFormat="1" ht="12" customHeight="1">
      <c r="B251" s="142">
        <f>D251+F251+H251+J251+L251</f>
        <v>-25</v>
      </c>
      <c r="C251" s="142"/>
      <c r="D251" s="142">
        <v>0</v>
      </c>
      <c r="E251" s="142"/>
      <c r="F251" s="142">
        <v>-468</v>
      </c>
      <c r="G251" s="142"/>
      <c r="H251" s="142">
        <v>-44</v>
      </c>
      <c r="I251" s="142"/>
      <c r="J251" s="142">
        <v>0</v>
      </c>
      <c r="K251" s="142"/>
      <c r="L251" s="142">
        <v>487</v>
      </c>
      <c r="M251" s="142"/>
      <c r="N251" s="172" t="s">
        <v>88</v>
      </c>
      <c r="O251" s="172" t="s">
        <v>242</v>
      </c>
      <c r="P251" s="172"/>
      <c r="Q251" s="143"/>
      <c r="R251" s="143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</row>
    <row r="252" spans="2:29" s="39" customFormat="1" ht="12" customHeight="1"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73"/>
      <c r="O252" s="203" t="s">
        <v>243</v>
      </c>
      <c r="P252" s="203"/>
      <c r="Q252" s="143"/>
      <c r="R252" s="143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</row>
    <row r="253" spans="2:29" s="40" customFormat="1" ht="12" customHeight="1"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73"/>
      <c r="O253" s="203" t="s">
        <v>244</v>
      </c>
      <c r="P253" s="203"/>
      <c r="Q253" s="143"/>
      <c r="R253" s="143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</row>
    <row r="254" spans="2:60" s="44" customFormat="1" ht="12" customHeight="1">
      <c r="B254" s="152">
        <f>D254+F254+H254+J254+L254</f>
        <v>-20088</v>
      </c>
      <c r="C254" s="152"/>
      <c r="D254" s="152">
        <f>AA244-D247-D249-D251</f>
        <v>171</v>
      </c>
      <c r="E254" s="152"/>
      <c r="F254" s="152">
        <f>Y244-F247-F249-F251</f>
        <v>8293</v>
      </c>
      <c r="G254" s="152"/>
      <c r="H254" s="152">
        <f>W244-H247-H249-H251</f>
        <v>-6021</v>
      </c>
      <c r="I254" s="152"/>
      <c r="J254" s="152">
        <f>U244-J247-J249-J251</f>
        <v>2962</v>
      </c>
      <c r="K254" s="152"/>
      <c r="L254" s="152">
        <f>S244-L247-L249-L251</f>
        <v>-25493</v>
      </c>
      <c r="M254" s="152"/>
      <c r="N254" s="181" t="s">
        <v>89</v>
      </c>
      <c r="O254" s="181" t="s">
        <v>245</v>
      </c>
      <c r="P254" s="181"/>
      <c r="Q254" s="153"/>
      <c r="R254" s="153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</row>
    <row r="255" spans="2:60" s="44" customFormat="1" ht="12" customHeight="1" thickBot="1">
      <c r="B255" s="204"/>
      <c r="C255" s="205"/>
      <c r="D255" s="204"/>
      <c r="E255" s="205"/>
      <c r="F255" s="204"/>
      <c r="G255" s="205"/>
      <c r="H255" s="204"/>
      <c r="I255" s="205"/>
      <c r="J255" s="204"/>
      <c r="K255" s="205"/>
      <c r="L255" s="204"/>
      <c r="M255" s="205"/>
      <c r="N255" s="206"/>
      <c r="O255" s="206" t="s">
        <v>246</v>
      </c>
      <c r="P255" s="206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</row>
    <row r="256" spans="2:60" s="37" customFormat="1" ht="12" customHeight="1">
      <c r="B256" s="20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</row>
    <row r="257" spans="2:60" s="37" customFormat="1" ht="12" customHeight="1">
      <c r="B257" s="209">
        <v>0</v>
      </c>
      <c r="C257" s="210">
        <f>IF(B257="(P)","Estimación provisional",IF(B257="(A)","Estimación avance",""))</f>
      </c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</row>
    <row r="258" spans="2:60" s="58" customFormat="1" ht="12" customHeight="1"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</row>
    <row r="259" spans="2:60" s="37" customFormat="1" ht="12" customHeight="1"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</row>
    <row r="260" spans="2:29" ht="12" customHeight="1"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</row>
    <row r="261" spans="2:29" s="47" customFormat="1" ht="12" customHeight="1"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</row>
    <row r="262" spans="2:29" s="47" customFormat="1" ht="12" customHeight="1"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</row>
    <row r="263" spans="2:29" s="47" customFormat="1" ht="12" customHeight="1"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</row>
    <row r="264" spans="2:29" s="47" customFormat="1" ht="12" customHeight="1"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</row>
    <row r="265" spans="2:29" s="47" customFormat="1" ht="12" customHeight="1"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</row>
    <row r="266" spans="2:29" s="47" customFormat="1" ht="12" customHeight="1"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</row>
    <row r="267" spans="2:29" s="47" customFormat="1" ht="12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</row>
    <row r="268" spans="2:29" s="47" customFormat="1" ht="12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</row>
    <row r="269" spans="2:29" s="47" customFormat="1" ht="12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</row>
    <row r="270" spans="2:29" s="47" customFormat="1" ht="12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</row>
    <row r="271" spans="2:29" s="47" customFormat="1" ht="12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</row>
    <row r="272" spans="2:29" s="47" customFormat="1" ht="12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</row>
    <row r="273" spans="2:60" s="58" customFormat="1" ht="12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</row>
    <row r="275" spans="2:60" s="37" customFormat="1" ht="12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</row>
  </sheetData>
  <sheetProtection/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9" min="1" max="28" man="1"/>
    <brk id="69" min="1" max="28" man="1"/>
    <brk id="108" min="1" max="28" man="1"/>
    <brk id="146" min="1" max="28" man="1"/>
    <brk id="190" min="1" max="28" man="1"/>
    <brk id="233" min="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J275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28125" style="33" customWidth="1"/>
    <col min="2" max="2" width="9.8515625" style="52" customWidth="1"/>
    <col min="3" max="3" width="0.5625" style="52" customWidth="1"/>
    <col min="4" max="4" width="6.57421875" style="52" customWidth="1"/>
    <col min="5" max="5" width="0.5625" style="52" customWidth="1"/>
    <col min="6" max="6" width="8.421875" style="52" customWidth="1"/>
    <col min="7" max="7" width="0.5625" style="52" customWidth="1"/>
    <col min="8" max="8" width="8.28125" style="52" customWidth="1"/>
    <col min="9" max="9" width="0.5625" style="52" customWidth="1"/>
    <col min="10" max="10" width="8.8515625" style="52" customWidth="1"/>
    <col min="11" max="11" width="0.5625" style="52" customWidth="1"/>
    <col min="12" max="12" width="8.57421875" style="52" customWidth="1"/>
    <col min="13" max="13" width="0.5625" style="52" customWidth="1"/>
    <col min="14" max="14" width="9.7109375" style="52" bestFit="1" customWidth="1"/>
    <col min="15" max="15" width="0.5625" style="52" customWidth="1"/>
    <col min="16" max="16" width="3.57421875" style="52" customWidth="1"/>
    <col min="17" max="17" width="22.28125" style="52" customWidth="1"/>
    <col min="18" max="18" width="0.5625" style="52" customWidth="1"/>
    <col min="19" max="19" width="9.28125" style="52" bestFit="1" customWidth="1"/>
    <col min="20" max="20" width="0.5625" style="52" customWidth="1"/>
    <col min="21" max="21" width="10.140625" style="52" bestFit="1" customWidth="1"/>
    <col min="22" max="22" width="0.5625" style="52" customWidth="1"/>
    <col min="23" max="23" width="8.7109375" style="52" bestFit="1" customWidth="1"/>
    <col min="24" max="24" width="0.5625" style="52" customWidth="1"/>
    <col min="25" max="25" width="7.421875" style="52" bestFit="1" customWidth="1"/>
    <col min="26" max="26" width="0.42578125" style="52" customWidth="1"/>
    <col min="27" max="27" width="6.28125" style="52" bestFit="1" customWidth="1"/>
    <col min="28" max="28" width="0.42578125" style="52" customWidth="1"/>
    <col min="29" max="29" width="10.28125" style="52" bestFit="1" customWidth="1"/>
    <col min="30" max="16384" width="11.421875" style="33" customWidth="1"/>
  </cols>
  <sheetData>
    <row r="2" spans="2:62" ht="24.75" customHeight="1">
      <c r="B2" s="21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219" t="s">
        <v>247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1" t="s">
        <v>270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32" t="s">
        <v>255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29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2:29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2:29" ht="17.25" customHeight="1">
      <c r="B8" s="35" t="s">
        <v>98</v>
      </c>
      <c r="C8" s="35"/>
      <c r="D8" s="28"/>
      <c r="E8" s="13"/>
      <c r="F8" s="13"/>
      <c r="G8" s="13"/>
      <c r="H8" s="13"/>
      <c r="I8" s="13"/>
      <c r="J8" s="13"/>
      <c r="K8" s="13"/>
      <c r="L8" s="30"/>
      <c r="M8" s="13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2:29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1"/>
      <c r="P9" s="36"/>
      <c r="Q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s="37" customFormat="1" ht="12" customHeight="1">
      <c r="B10" s="19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6</v>
      </c>
      <c r="O10" s="12"/>
      <c r="P10" s="18" t="s">
        <v>96</v>
      </c>
      <c r="Q10" s="18"/>
      <c r="S10" s="19" t="s">
        <v>35</v>
      </c>
      <c r="T10" s="20"/>
      <c r="U10" s="20"/>
      <c r="V10" s="20"/>
      <c r="W10" s="20"/>
      <c r="X10" s="20"/>
      <c r="Y10" s="20"/>
      <c r="Z10" s="20"/>
      <c r="AA10" s="20"/>
      <c r="AB10" s="20"/>
      <c r="AC10" s="19"/>
    </row>
    <row r="11" spans="2:17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  <c r="O11" s="2"/>
      <c r="P11" s="20"/>
      <c r="Q11" s="20"/>
    </row>
    <row r="12" spans="2:29" s="37" customFormat="1" ht="11.25">
      <c r="B12" s="10" t="s">
        <v>8</v>
      </c>
      <c r="C12" s="3"/>
      <c r="D12" s="9" t="s">
        <v>9</v>
      </c>
      <c r="E12" s="3"/>
      <c r="F12" s="9" t="s">
        <v>10</v>
      </c>
      <c r="G12" s="3"/>
      <c r="H12" s="9" t="s">
        <v>11</v>
      </c>
      <c r="I12" s="5"/>
      <c r="J12" s="9" t="s">
        <v>12</v>
      </c>
      <c r="K12" s="5"/>
      <c r="L12" s="9" t="s">
        <v>13</v>
      </c>
      <c r="M12" s="5"/>
      <c r="N12" s="10"/>
      <c r="O12" s="22"/>
      <c r="P12" s="10" t="s">
        <v>97</v>
      </c>
      <c r="Q12" s="10"/>
      <c r="S12" s="9" t="s">
        <v>13</v>
      </c>
      <c r="T12" s="3"/>
      <c r="U12" s="9" t="s">
        <v>12</v>
      </c>
      <c r="V12" s="3"/>
      <c r="W12" s="9" t="s">
        <v>11</v>
      </c>
      <c r="X12" s="3"/>
      <c r="Y12" s="9" t="s">
        <v>10</v>
      </c>
      <c r="Z12" s="5"/>
      <c r="AA12" s="9" t="s">
        <v>9</v>
      </c>
      <c r="AB12" s="5"/>
      <c r="AC12" s="10" t="s">
        <v>8</v>
      </c>
    </row>
    <row r="13" spans="2:29" s="38" customFormat="1" ht="2.25" customHeight="1">
      <c r="B13" s="2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0"/>
      <c r="O13" s="22"/>
      <c r="P13" s="10"/>
      <c r="Q13" s="10"/>
      <c r="S13" s="3"/>
      <c r="T13" s="3"/>
      <c r="U13" s="3"/>
      <c r="V13" s="3"/>
      <c r="W13" s="3"/>
      <c r="X13" s="3"/>
      <c r="Y13" s="3"/>
      <c r="Z13" s="5"/>
      <c r="AA13" s="3"/>
      <c r="AB13" s="5"/>
      <c r="AC13" s="22"/>
    </row>
    <row r="14" spans="2:29" s="38" customFormat="1" ht="11.25">
      <c r="B14" s="23" t="s">
        <v>14</v>
      </c>
      <c r="C14" s="3"/>
      <c r="D14" s="24" t="s">
        <v>15</v>
      </c>
      <c r="E14" s="4"/>
      <c r="F14" s="24" t="s">
        <v>16</v>
      </c>
      <c r="G14" s="3"/>
      <c r="H14" s="26" t="s">
        <v>17</v>
      </c>
      <c r="I14" s="25"/>
      <c r="J14" s="9" t="s">
        <v>18</v>
      </c>
      <c r="K14" s="25"/>
      <c r="L14" s="9" t="s">
        <v>19</v>
      </c>
      <c r="M14" s="25"/>
      <c r="N14" s="10"/>
      <c r="O14" s="22"/>
      <c r="P14" s="10"/>
      <c r="Q14" s="10"/>
      <c r="S14" s="9" t="s">
        <v>19</v>
      </c>
      <c r="T14" s="3"/>
      <c r="U14" s="9" t="s">
        <v>18</v>
      </c>
      <c r="V14" s="4"/>
      <c r="W14" s="26" t="s">
        <v>17</v>
      </c>
      <c r="X14" s="3"/>
      <c r="Y14" s="24" t="s">
        <v>16</v>
      </c>
      <c r="Z14" s="5"/>
      <c r="AA14" s="24" t="s">
        <v>15</v>
      </c>
      <c r="AB14" s="5"/>
      <c r="AC14" s="23" t="s">
        <v>14</v>
      </c>
    </row>
    <row r="15" spans="2:29" s="39" customFormat="1" ht="11.25">
      <c r="B15" s="27" t="s">
        <v>20</v>
      </c>
      <c r="C15" s="4"/>
      <c r="D15" s="24"/>
      <c r="E15" s="4"/>
      <c r="F15" s="24"/>
      <c r="G15" s="4"/>
      <c r="H15" s="24" t="s">
        <v>21</v>
      </c>
      <c r="I15" s="25"/>
      <c r="J15" s="24" t="s">
        <v>22</v>
      </c>
      <c r="K15" s="25"/>
      <c r="L15" s="24" t="s">
        <v>23</v>
      </c>
      <c r="M15" s="25"/>
      <c r="N15" s="18"/>
      <c r="O15" s="29"/>
      <c r="P15" s="18"/>
      <c r="Q15" s="18"/>
      <c r="S15" s="24" t="s">
        <v>23</v>
      </c>
      <c r="T15" s="4"/>
      <c r="U15" s="24" t="s">
        <v>22</v>
      </c>
      <c r="V15" s="4"/>
      <c r="W15" s="24" t="s">
        <v>21</v>
      </c>
      <c r="X15" s="4"/>
      <c r="Y15" s="24"/>
      <c r="Z15" s="25"/>
      <c r="AA15" s="24"/>
      <c r="AB15" s="25"/>
      <c r="AC15" s="27" t="s">
        <v>20</v>
      </c>
    </row>
    <row r="16" spans="2:29" s="39" customFormat="1" ht="11.25">
      <c r="B16" s="27"/>
      <c r="C16" s="4"/>
      <c r="D16" s="24"/>
      <c r="E16" s="4"/>
      <c r="F16" s="24"/>
      <c r="G16" s="4"/>
      <c r="H16" s="24" t="s">
        <v>24</v>
      </c>
      <c r="I16" s="25"/>
      <c r="J16" s="24"/>
      <c r="K16" s="25"/>
      <c r="L16" s="24" t="s">
        <v>25</v>
      </c>
      <c r="M16" s="25"/>
      <c r="N16" s="18"/>
      <c r="O16" s="29"/>
      <c r="P16" s="18"/>
      <c r="Q16" s="18"/>
      <c r="S16" s="24" t="s">
        <v>25</v>
      </c>
      <c r="T16" s="4"/>
      <c r="U16" s="24"/>
      <c r="V16" s="4"/>
      <c r="W16" s="24" t="s">
        <v>24</v>
      </c>
      <c r="X16" s="4"/>
      <c r="Y16" s="24"/>
      <c r="Z16" s="25"/>
      <c r="AA16" s="24"/>
      <c r="AB16" s="25"/>
      <c r="AC16" s="27"/>
    </row>
    <row r="17" spans="2:29" s="40" customFormat="1" ht="2.25" customHeight="1">
      <c r="B17" s="15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S17" s="15"/>
      <c r="T17" s="8"/>
      <c r="U17" s="14"/>
      <c r="V17" s="8"/>
      <c r="W17" s="14"/>
      <c r="X17" s="8"/>
      <c r="Y17" s="14"/>
      <c r="Z17" s="8"/>
      <c r="AA17" s="14"/>
      <c r="AB17" s="8"/>
      <c r="AC17" s="14"/>
    </row>
    <row r="18" spans="2:60" s="37" customFormat="1" ht="12" customHeight="1"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 t="s">
        <v>26</v>
      </c>
      <c r="N18" s="65" t="s">
        <v>27</v>
      </c>
      <c r="O18" s="65" t="s">
        <v>28</v>
      </c>
      <c r="P18" s="65"/>
      <c r="Q18" s="65"/>
      <c r="R18" s="66"/>
      <c r="S18" s="66">
        <f>SUM(S19:S21)</f>
        <v>864666</v>
      </c>
      <c r="T18" s="66"/>
      <c r="U18" s="66">
        <f>SUM(U19:U21)</f>
        <v>45691</v>
      </c>
      <c r="V18" s="66"/>
      <c r="W18" s="66">
        <f>SUM(W19:W21)</f>
        <v>108262</v>
      </c>
      <c r="X18" s="66"/>
      <c r="Y18" s="66">
        <f>SUM(Y19:Y21)</f>
        <v>270585</v>
      </c>
      <c r="Z18" s="66"/>
      <c r="AA18" s="66">
        <f>SUM(AA19:AA21)</f>
        <v>7154</v>
      </c>
      <c r="AB18" s="66"/>
      <c r="AC18" s="66">
        <f>S18+U18+W18+Y18+AA18</f>
        <v>1296358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</row>
    <row r="19" spans="2:60" s="42" customFormat="1" ht="12" customHeight="1"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 t="s">
        <v>26</v>
      </c>
      <c r="N19" s="69" t="s">
        <v>90</v>
      </c>
      <c r="O19" s="69"/>
      <c r="P19" s="69" t="s">
        <v>91</v>
      </c>
      <c r="Q19" s="69"/>
      <c r="R19" s="70"/>
      <c r="S19" s="70">
        <v>861101</v>
      </c>
      <c r="T19" s="70"/>
      <c r="U19" s="70">
        <v>45691</v>
      </c>
      <c r="V19" s="70"/>
      <c r="W19" s="70">
        <v>6533</v>
      </c>
      <c r="X19" s="70"/>
      <c r="Y19" s="70">
        <v>222181</v>
      </c>
      <c r="Z19" s="70"/>
      <c r="AA19" s="70">
        <v>1148</v>
      </c>
      <c r="AB19" s="70"/>
      <c r="AC19" s="70">
        <f>S19+U19+W19+Y19+AA19</f>
        <v>1136654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2:60" s="42" customFormat="1" ht="12" customHeight="1">
      <c r="B20" s="67"/>
      <c r="C20" s="68"/>
      <c r="D20" s="67"/>
      <c r="E20" s="68"/>
      <c r="F20" s="67"/>
      <c r="G20" s="68"/>
      <c r="H20" s="67"/>
      <c r="I20" s="68"/>
      <c r="J20" s="67"/>
      <c r="K20" s="68"/>
      <c r="L20" s="67"/>
      <c r="M20" s="68" t="s">
        <v>26</v>
      </c>
      <c r="N20" s="69" t="s">
        <v>92</v>
      </c>
      <c r="O20" s="69"/>
      <c r="P20" s="69" t="s">
        <v>93</v>
      </c>
      <c r="Q20" s="69"/>
      <c r="R20" s="70"/>
      <c r="S20" s="70">
        <v>3565</v>
      </c>
      <c r="T20" s="70"/>
      <c r="U20" s="70">
        <v>0</v>
      </c>
      <c r="V20" s="70"/>
      <c r="W20" s="70">
        <v>153</v>
      </c>
      <c r="X20" s="70"/>
      <c r="Y20" s="70">
        <v>48404</v>
      </c>
      <c r="Z20" s="70"/>
      <c r="AA20" s="70">
        <v>4</v>
      </c>
      <c r="AB20" s="70"/>
      <c r="AC20" s="70">
        <f>S20+U20+W20+Y20+AA20</f>
        <v>52126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</row>
    <row r="21" spans="2:60" s="42" customFormat="1" ht="12" customHeight="1">
      <c r="B21" s="67"/>
      <c r="C21" s="68"/>
      <c r="D21" s="67"/>
      <c r="E21" s="68"/>
      <c r="F21" s="67"/>
      <c r="G21" s="68"/>
      <c r="H21" s="67"/>
      <c r="I21" s="68"/>
      <c r="J21" s="67"/>
      <c r="K21" s="68"/>
      <c r="L21" s="67"/>
      <c r="M21" s="68"/>
      <c r="N21" s="69" t="s">
        <v>94</v>
      </c>
      <c r="O21" s="69"/>
      <c r="P21" s="69" t="s">
        <v>95</v>
      </c>
      <c r="Q21" s="69"/>
      <c r="R21" s="70"/>
      <c r="S21" s="70">
        <v>0</v>
      </c>
      <c r="T21" s="70"/>
      <c r="U21" s="70">
        <v>0</v>
      </c>
      <c r="V21" s="70"/>
      <c r="W21" s="70">
        <v>101576</v>
      </c>
      <c r="X21" s="70"/>
      <c r="Y21" s="70">
        <v>0</v>
      </c>
      <c r="Z21" s="70"/>
      <c r="AA21" s="70">
        <v>6002</v>
      </c>
      <c r="AB21" s="70"/>
      <c r="AC21" s="70">
        <f>S21+U21+W21+Y21+AA21</f>
        <v>107578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2:60" s="37" customFormat="1" ht="12" customHeight="1">
      <c r="B22" s="63">
        <f>D22+F22+H22+J22+L22</f>
        <v>678881</v>
      </c>
      <c r="C22" s="64"/>
      <c r="D22" s="63">
        <v>3787</v>
      </c>
      <c r="E22" s="64"/>
      <c r="F22" s="63">
        <v>98080</v>
      </c>
      <c r="G22" s="64"/>
      <c r="H22" s="63">
        <v>29262</v>
      </c>
      <c r="I22" s="64"/>
      <c r="J22" s="63">
        <v>16199</v>
      </c>
      <c r="K22" s="64"/>
      <c r="L22" s="63">
        <v>531553</v>
      </c>
      <c r="M22" s="64"/>
      <c r="N22" s="65" t="s">
        <v>29</v>
      </c>
      <c r="O22" s="65" t="s">
        <v>30</v>
      </c>
      <c r="P22" s="69"/>
      <c r="Q22" s="6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2:60" s="37" customFormat="1" ht="12" customHeight="1"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5" t="s">
        <v>99</v>
      </c>
      <c r="O23" s="65" t="s">
        <v>100</v>
      </c>
      <c r="P23" s="69"/>
      <c r="Q23" s="65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>
        <v>62920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</row>
    <row r="24" spans="2:60" s="37" customFormat="1" ht="12" customHeight="1"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5" t="s">
        <v>101</v>
      </c>
      <c r="O24" s="65" t="s">
        <v>102</v>
      </c>
      <c r="P24" s="69"/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</row>
    <row r="25" spans="2:60" s="44" customFormat="1" ht="12" customHeight="1">
      <c r="B25" s="71">
        <f>AC18+AC23-B22</f>
        <v>680397</v>
      </c>
      <c r="C25" s="72"/>
      <c r="D25" s="71">
        <f>AA18-D22</f>
        <v>3367</v>
      </c>
      <c r="E25" s="72"/>
      <c r="F25" s="71">
        <f>Y18-F22</f>
        <v>172505</v>
      </c>
      <c r="G25" s="72"/>
      <c r="H25" s="71">
        <f>W18-H22</f>
        <v>79000</v>
      </c>
      <c r="I25" s="72"/>
      <c r="J25" s="71">
        <f>U18-J22</f>
        <v>29492</v>
      </c>
      <c r="K25" s="72"/>
      <c r="L25" s="71">
        <f>S18-L22</f>
        <v>333113</v>
      </c>
      <c r="M25" s="72"/>
      <c r="N25" s="73" t="s">
        <v>103</v>
      </c>
      <c r="O25" s="73" t="s">
        <v>104</v>
      </c>
      <c r="P25" s="74"/>
      <c r="Q25" s="73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2:60" s="44" customFormat="1" ht="12" customHeight="1">
      <c r="B26" s="76"/>
      <c r="C26" s="77"/>
      <c r="D26" s="76"/>
      <c r="E26" s="78"/>
      <c r="F26" s="76"/>
      <c r="G26" s="78"/>
      <c r="H26" s="76"/>
      <c r="I26" s="78"/>
      <c r="J26" s="76"/>
      <c r="K26" s="78"/>
      <c r="L26" s="76"/>
      <c r="M26" s="78" t="s">
        <v>26</v>
      </c>
      <c r="N26" s="73" t="s">
        <v>105</v>
      </c>
      <c r="O26" s="73" t="s">
        <v>106</v>
      </c>
      <c r="P26" s="74"/>
      <c r="Q26" s="73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2:60" s="37" customFormat="1" ht="12" customHeight="1">
      <c r="B27" s="63">
        <f>D27+F27+H27+J27+L27</f>
        <v>87020</v>
      </c>
      <c r="C27" s="64"/>
      <c r="D27" s="63">
        <v>298</v>
      </c>
      <c r="E27" s="64"/>
      <c r="F27" s="63">
        <v>24048</v>
      </c>
      <c r="G27" s="64"/>
      <c r="H27" s="63">
        <v>10174</v>
      </c>
      <c r="I27" s="64"/>
      <c r="J27" s="63">
        <v>3324</v>
      </c>
      <c r="K27" s="64"/>
      <c r="L27" s="63">
        <v>49176</v>
      </c>
      <c r="M27" s="64" t="s">
        <v>26</v>
      </c>
      <c r="N27" s="65" t="s">
        <v>32</v>
      </c>
      <c r="O27" s="65" t="s">
        <v>33</v>
      </c>
      <c r="P27" s="65"/>
      <c r="Q27" s="6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</row>
    <row r="28" spans="2:60" s="46" customFormat="1" ht="12" customHeight="1">
      <c r="B28" s="79">
        <f>B25-B27</f>
        <v>593377</v>
      </c>
      <c r="C28" s="80"/>
      <c r="D28" s="79">
        <f>D25-D27</f>
        <v>3069</v>
      </c>
      <c r="E28" s="81"/>
      <c r="F28" s="79">
        <f>F25-F27</f>
        <v>148457</v>
      </c>
      <c r="G28" s="81"/>
      <c r="H28" s="79">
        <f>H25-H27</f>
        <v>68826</v>
      </c>
      <c r="I28" s="81"/>
      <c r="J28" s="79">
        <f>J25-J27</f>
        <v>26168</v>
      </c>
      <c r="K28" s="81"/>
      <c r="L28" s="79">
        <f>L25-L27</f>
        <v>283937</v>
      </c>
      <c r="M28" s="81" t="s">
        <v>26</v>
      </c>
      <c r="N28" s="82" t="s">
        <v>107</v>
      </c>
      <c r="O28" s="82" t="s">
        <v>108</v>
      </c>
      <c r="P28" s="82"/>
      <c r="Q28" s="82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2:60" s="46" customFormat="1" ht="12" customHeight="1" thickBot="1">
      <c r="B29" s="83"/>
      <c r="C29" s="84"/>
      <c r="D29" s="83"/>
      <c r="E29" s="84"/>
      <c r="F29" s="83"/>
      <c r="G29" s="84"/>
      <c r="H29" s="83"/>
      <c r="I29" s="84"/>
      <c r="J29" s="83"/>
      <c r="K29" s="84"/>
      <c r="L29" s="83"/>
      <c r="M29" s="84" t="s">
        <v>26</v>
      </c>
      <c r="N29" s="85" t="s">
        <v>109</v>
      </c>
      <c r="O29" s="85" t="s">
        <v>110</v>
      </c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2:29" s="47" customFormat="1" ht="21" customHeight="1">
      <c r="B30" s="86" t="s">
        <v>47</v>
      </c>
      <c r="C30" s="86"/>
      <c r="D30" s="87"/>
      <c r="E30" s="88"/>
      <c r="F30" s="88"/>
      <c r="G30" s="88"/>
      <c r="H30" s="88"/>
      <c r="I30" s="88"/>
      <c r="J30" s="88"/>
      <c r="K30" s="88"/>
      <c r="L30" s="89"/>
      <c r="M30" s="88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2:29" s="47" customFormat="1" ht="3.7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92"/>
      <c r="P31" s="93"/>
      <c r="Q31" s="93"/>
      <c r="R31" s="94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</row>
    <row r="32" spans="2:29" s="47" customFormat="1" ht="12.75">
      <c r="B32" s="95" t="s">
        <v>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8" t="s">
        <v>6</v>
      </c>
      <c r="O32" s="99"/>
      <c r="P32" s="100" t="s">
        <v>96</v>
      </c>
      <c r="Q32" s="100"/>
      <c r="R32" s="101"/>
      <c r="S32" s="95" t="s">
        <v>35</v>
      </c>
      <c r="T32" s="96"/>
      <c r="U32" s="96"/>
      <c r="V32" s="96"/>
      <c r="W32" s="96"/>
      <c r="X32" s="96"/>
      <c r="Y32" s="96"/>
      <c r="Z32" s="96"/>
      <c r="AA32" s="96"/>
      <c r="AB32" s="96"/>
      <c r="AC32" s="95"/>
    </row>
    <row r="33" spans="2:29" s="47" customFormat="1" ht="2.2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6"/>
      <c r="O33" s="97"/>
      <c r="P33" s="96"/>
      <c r="Q33" s="96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2:29" s="47" customFormat="1" ht="12.75">
      <c r="B34" s="102" t="s">
        <v>8</v>
      </c>
      <c r="C34" s="103"/>
      <c r="D34" s="104" t="s">
        <v>9</v>
      </c>
      <c r="E34" s="103"/>
      <c r="F34" s="104" t="s">
        <v>10</v>
      </c>
      <c r="G34" s="103"/>
      <c r="H34" s="104" t="s">
        <v>11</v>
      </c>
      <c r="I34" s="105"/>
      <c r="J34" s="104" t="s">
        <v>12</v>
      </c>
      <c r="K34" s="105"/>
      <c r="L34" s="104" t="s">
        <v>13</v>
      </c>
      <c r="M34" s="105"/>
      <c r="N34" s="102"/>
      <c r="O34" s="106"/>
      <c r="P34" s="102" t="s">
        <v>97</v>
      </c>
      <c r="Q34" s="102"/>
      <c r="R34" s="101"/>
      <c r="S34" s="104" t="s">
        <v>13</v>
      </c>
      <c r="T34" s="103"/>
      <c r="U34" s="104" t="s">
        <v>12</v>
      </c>
      <c r="V34" s="103"/>
      <c r="W34" s="104" t="s">
        <v>11</v>
      </c>
      <c r="X34" s="103"/>
      <c r="Y34" s="104" t="s">
        <v>10</v>
      </c>
      <c r="Z34" s="105"/>
      <c r="AA34" s="104" t="s">
        <v>9</v>
      </c>
      <c r="AB34" s="105"/>
      <c r="AC34" s="102" t="s">
        <v>8</v>
      </c>
    </row>
    <row r="35" spans="2:29" s="47" customFormat="1" ht="2.25" customHeight="1">
      <c r="B35" s="106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2"/>
      <c r="O35" s="106"/>
      <c r="P35" s="102"/>
      <c r="Q35" s="102"/>
      <c r="R35" s="6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6"/>
    </row>
    <row r="36" spans="2:29" s="47" customFormat="1" ht="12.75">
      <c r="B36" s="107" t="s">
        <v>14</v>
      </c>
      <c r="C36" s="103"/>
      <c r="D36" s="108" t="s">
        <v>15</v>
      </c>
      <c r="E36" s="109"/>
      <c r="F36" s="108" t="s">
        <v>16</v>
      </c>
      <c r="G36" s="103"/>
      <c r="H36" s="110" t="s">
        <v>17</v>
      </c>
      <c r="I36" s="111"/>
      <c r="J36" s="104" t="s">
        <v>18</v>
      </c>
      <c r="K36" s="111"/>
      <c r="L36" s="104" t="s">
        <v>19</v>
      </c>
      <c r="M36" s="111"/>
      <c r="N36" s="102"/>
      <c r="O36" s="106"/>
      <c r="P36" s="102"/>
      <c r="Q36" s="102"/>
      <c r="R36" s="65"/>
      <c r="S36" s="104" t="s">
        <v>19</v>
      </c>
      <c r="T36" s="103"/>
      <c r="U36" s="104" t="s">
        <v>18</v>
      </c>
      <c r="V36" s="109"/>
      <c r="W36" s="110" t="s">
        <v>17</v>
      </c>
      <c r="X36" s="103"/>
      <c r="Y36" s="108" t="s">
        <v>16</v>
      </c>
      <c r="Z36" s="105"/>
      <c r="AA36" s="108" t="s">
        <v>15</v>
      </c>
      <c r="AB36" s="105"/>
      <c r="AC36" s="107" t="s">
        <v>14</v>
      </c>
    </row>
    <row r="37" spans="2:29" s="47" customFormat="1" ht="12.75">
      <c r="B37" s="112" t="s">
        <v>20</v>
      </c>
      <c r="C37" s="109"/>
      <c r="D37" s="108"/>
      <c r="E37" s="109"/>
      <c r="F37" s="108"/>
      <c r="G37" s="109"/>
      <c r="H37" s="108" t="s">
        <v>21</v>
      </c>
      <c r="I37" s="111"/>
      <c r="J37" s="108" t="s">
        <v>22</v>
      </c>
      <c r="K37" s="111"/>
      <c r="L37" s="108" t="s">
        <v>23</v>
      </c>
      <c r="M37" s="111"/>
      <c r="N37" s="100"/>
      <c r="O37" s="113"/>
      <c r="P37" s="100"/>
      <c r="Q37" s="100"/>
      <c r="R37" s="114"/>
      <c r="S37" s="108" t="s">
        <v>23</v>
      </c>
      <c r="T37" s="109"/>
      <c r="U37" s="108" t="s">
        <v>22</v>
      </c>
      <c r="V37" s="109"/>
      <c r="W37" s="108" t="s">
        <v>21</v>
      </c>
      <c r="X37" s="109"/>
      <c r="Y37" s="108"/>
      <c r="Z37" s="111"/>
      <c r="AA37" s="108"/>
      <c r="AB37" s="111"/>
      <c r="AC37" s="112" t="s">
        <v>20</v>
      </c>
    </row>
    <row r="38" spans="2:29" s="47" customFormat="1" ht="12.75">
      <c r="B38" s="112"/>
      <c r="C38" s="109"/>
      <c r="D38" s="108"/>
      <c r="E38" s="109"/>
      <c r="F38" s="108"/>
      <c r="G38" s="109"/>
      <c r="H38" s="108" t="s">
        <v>24</v>
      </c>
      <c r="I38" s="111"/>
      <c r="J38" s="108"/>
      <c r="K38" s="111"/>
      <c r="L38" s="108" t="s">
        <v>25</v>
      </c>
      <c r="M38" s="111"/>
      <c r="N38" s="100"/>
      <c r="O38" s="113"/>
      <c r="P38" s="100"/>
      <c r="Q38" s="100"/>
      <c r="R38" s="114"/>
      <c r="S38" s="108" t="s">
        <v>25</v>
      </c>
      <c r="T38" s="109"/>
      <c r="U38" s="108"/>
      <c r="V38" s="109"/>
      <c r="W38" s="108" t="s">
        <v>24</v>
      </c>
      <c r="X38" s="109"/>
      <c r="Y38" s="108"/>
      <c r="Z38" s="111"/>
      <c r="AA38" s="108"/>
      <c r="AB38" s="111"/>
      <c r="AC38" s="112"/>
    </row>
    <row r="39" spans="2:29" s="47" customFormat="1" ht="2.25" customHeight="1">
      <c r="B39" s="115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8"/>
      <c r="O39" s="118"/>
      <c r="P39" s="118"/>
      <c r="Q39" s="118"/>
      <c r="R39" s="118"/>
      <c r="S39" s="115"/>
      <c r="T39" s="116"/>
      <c r="U39" s="117"/>
      <c r="V39" s="116"/>
      <c r="W39" s="117"/>
      <c r="X39" s="116"/>
      <c r="Y39" s="117"/>
      <c r="Z39" s="116"/>
      <c r="AA39" s="117"/>
      <c r="AB39" s="116"/>
      <c r="AC39" s="117"/>
    </row>
    <row r="40" spans="2:29" s="47" customFormat="1" ht="12" customHeight="1"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  <c r="N40" s="119" t="s">
        <v>31</v>
      </c>
      <c r="O40" s="120" t="s">
        <v>111</v>
      </c>
      <c r="P40" s="121"/>
      <c r="Q40" s="65"/>
      <c r="R40" s="66"/>
      <c r="S40" s="66">
        <f>L25</f>
        <v>333113</v>
      </c>
      <c r="T40" s="66"/>
      <c r="U40" s="66">
        <f>J25</f>
        <v>29492</v>
      </c>
      <c r="V40" s="66"/>
      <c r="W40" s="66">
        <f>H25</f>
        <v>79000</v>
      </c>
      <c r="X40" s="66"/>
      <c r="Y40" s="66">
        <f>F25</f>
        <v>172505</v>
      </c>
      <c r="Z40" s="66"/>
      <c r="AA40" s="66">
        <f>D25</f>
        <v>3367</v>
      </c>
      <c r="AB40" s="66"/>
      <c r="AC40" s="66">
        <f>B25</f>
        <v>680397</v>
      </c>
    </row>
    <row r="41" spans="2:29" s="47" customFormat="1" ht="12" customHeight="1">
      <c r="B41" s="63"/>
      <c r="C41" s="64"/>
      <c r="D41" s="63"/>
      <c r="E41" s="64"/>
      <c r="F41" s="63"/>
      <c r="G41" s="64"/>
      <c r="H41" s="63"/>
      <c r="I41" s="64"/>
      <c r="J41" s="63"/>
      <c r="K41" s="64"/>
      <c r="L41" s="63"/>
      <c r="M41" s="64"/>
      <c r="N41" s="119"/>
      <c r="O41" s="120" t="s">
        <v>112</v>
      </c>
      <c r="P41" s="121"/>
      <c r="Q41" s="6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2:29" s="48" customFormat="1" ht="12" customHeight="1">
      <c r="B42" s="122"/>
      <c r="C42" s="123"/>
      <c r="D42" s="122"/>
      <c r="E42" s="123"/>
      <c r="F42" s="122"/>
      <c r="G42" s="123"/>
      <c r="H42" s="122"/>
      <c r="I42" s="123"/>
      <c r="J42" s="122"/>
      <c r="K42" s="123"/>
      <c r="L42" s="122"/>
      <c r="M42" s="123"/>
      <c r="N42" s="124" t="s">
        <v>34</v>
      </c>
      <c r="O42" s="125" t="s">
        <v>113</v>
      </c>
      <c r="P42" s="126"/>
      <c r="Q42" s="127"/>
      <c r="R42" s="128"/>
      <c r="S42" s="128">
        <f>L28</f>
        <v>283937</v>
      </c>
      <c r="T42" s="128"/>
      <c r="U42" s="128">
        <f>J28</f>
        <v>26168</v>
      </c>
      <c r="V42" s="128"/>
      <c r="W42" s="128">
        <f>H28</f>
        <v>68826</v>
      </c>
      <c r="X42" s="128"/>
      <c r="Y42" s="128">
        <f>F28</f>
        <v>148457</v>
      </c>
      <c r="Z42" s="128"/>
      <c r="AA42" s="128">
        <f>D28</f>
        <v>3069</v>
      </c>
      <c r="AB42" s="128"/>
      <c r="AC42" s="128">
        <f>B28</f>
        <v>593377</v>
      </c>
    </row>
    <row r="43" spans="2:29" s="48" customFormat="1" ht="12" customHeight="1">
      <c r="B43" s="129"/>
      <c r="C43" s="128"/>
      <c r="D43" s="129"/>
      <c r="E43" s="123"/>
      <c r="F43" s="129"/>
      <c r="G43" s="123"/>
      <c r="H43" s="129"/>
      <c r="I43" s="123"/>
      <c r="J43" s="129"/>
      <c r="K43" s="123"/>
      <c r="L43" s="129"/>
      <c r="M43" s="123"/>
      <c r="N43" s="129"/>
      <c r="O43" s="130" t="s">
        <v>114</v>
      </c>
      <c r="P43" s="129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129"/>
    </row>
    <row r="44" spans="2:29" s="47" customFormat="1" ht="12" customHeight="1">
      <c r="B44" s="131">
        <f>D44+F44+H44+J44+L44</f>
        <v>334891</v>
      </c>
      <c r="C44" s="66"/>
      <c r="D44" s="131">
        <f>D45+D46</f>
        <v>3063</v>
      </c>
      <c r="E44" s="64"/>
      <c r="F44" s="131">
        <f>F45+F46</f>
        <v>34572</v>
      </c>
      <c r="G44" s="64"/>
      <c r="H44" s="131">
        <f>H45+H46</f>
        <v>68728</v>
      </c>
      <c r="I44" s="64"/>
      <c r="J44" s="131">
        <f>J45+J46</f>
        <v>15757</v>
      </c>
      <c r="K44" s="64"/>
      <c r="L44" s="131">
        <f>L45+L46</f>
        <v>212771</v>
      </c>
      <c r="M44" s="64"/>
      <c r="N44" s="132" t="s">
        <v>36</v>
      </c>
      <c r="O44" s="132" t="s">
        <v>37</v>
      </c>
      <c r="P44" s="132"/>
      <c r="Q44" s="6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2:29" s="47" customFormat="1" ht="12" customHeight="1">
      <c r="B45" s="133">
        <f>D45+F45+H45+J45+L45</f>
        <v>261751</v>
      </c>
      <c r="C45" s="77"/>
      <c r="D45" s="133">
        <v>2472</v>
      </c>
      <c r="E45" s="78"/>
      <c r="F45" s="133">
        <v>27736</v>
      </c>
      <c r="G45" s="78"/>
      <c r="H45" s="133">
        <v>52916</v>
      </c>
      <c r="I45" s="78"/>
      <c r="J45" s="133">
        <v>11985</v>
      </c>
      <c r="K45" s="78"/>
      <c r="L45" s="133">
        <v>166642</v>
      </c>
      <c r="M45" s="78"/>
      <c r="N45" s="119" t="s">
        <v>115</v>
      </c>
      <c r="O45" s="119"/>
      <c r="P45" s="119" t="s">
        <v>116</v>
      </c>
      <c r="Q45" s="73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2:29" s="47" customFormat="1" ht="12" customHeight="1">
      <c r="B46" s="63">
        <f>D46+F46+H46+J46+L46</f>
        <v>73140</v>
      </c>
      <c r="C46" s="66"/>
      <c r="D46" s="63">
        <f>D48+D49</f>
        <v>591</v>
      </c>
      <c r="E46" s="64"/>
      <c r="F46" s="63">
        <f>F48+F49</f>
        <v>6836</v>
      </c>
      <c r="G46" s="64"/>
      <c r="H46" s="63">
        <f>H48+H49</f>
        <v>15812</v>
      </c>
      <c r="I46" s="64"/>
      <c r="J46" s="63">
        <f>J48+J49</f>
        <v>3772</v>
      </c>
      <c r="K46" s="64"/>
      <c r="L46" s="63">
        <f>L48+L49</f>
        <v>46129</v>
      </c>
      <c r="M46" s="64"/>
      <c r="N46" s="132" t="s">
        <v>117</v>
      </c>
      <c r="O46" s="132"/>
      <c r="P46" s="132" t="s">
        <v>118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2:29" s="49" customFormat="1" ht="12" customHeight="1">
      <c r="B47" s="134"/>
      <c r="C47" s="135"/>
      <c r="D47" s="134"/>
      <c r="E47" s="135"/>
      <c r="F47" s="134"/>
      <c r="G47" s="135"/>
      <c r="H47" s="134"/>
      <c r="I47" s="135"/>
      <c r="J47" s="134"/>
      <c r="K47" s="135"/>
      <c r="L47" s="134"/>
      <c r="M47" s="135"/>
      <c r="N47" s="132"/>
      <c r="O47" s="132"/>
      <c r="P47" s="136" t="s">
        <v>119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</row>
    <row r="48" spans="2:29" s="50" customFormat="1" ht="12" customHeight="1">
      <c r="B48" s="137">
        <f>D48+F48+H48+J48+L48</f>
        <v>62124</v>
      </c>
      <c r="C48" s="137"/>
      <c r="D48" s="137">
        <v>571</v>
      </c>
      <c r="E48" s="137"/>
      <c r="F48" s="137">
        <v>6553</v>
      </c>
      <c r="G48" s="137"/>
      <c r="H48" s="137">
        <v>10280</v>
      </c>
      <c r="I48" s="137"/>
      <c r="J48" s="137">
        <v>3153</v>
      </c>
      <c r="K48" s="137"/>
      <c r="L48" s="137">
        <v>41567</v>
      </c>
      <c r="M48" s="137"/>
      <c r="N48" s="139" t="s">
        <v>120</v>
      </c>
      <c r="O48" s="139" t="s">
        <v>121</v>
      </c>
      <c r="P48" s="69" t="s">
        <v>121</v>
      </c>
      <c r="Q48" s="69"/>
      <c r="R48" s="138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</row>
    <row r="49" spans="2:29" s="51" customFormat="1" ht="12" customHeight="1">
      <c r="B49" s="140">
        <f>D49+F49+H49+J49+L49</f>
        <v>11016</v>
      </c>
      <c r="C49" s="70"/>
      <c r="D49" s="140">
        <v>20</v>
      </c>
      <c r="E49" s="68"/>
      <c r="F49" s="140">
        <v>283</v>
      </c>
      <c r="G49" s="68"/>
      <c r="H49" s="140">
        <v>5532</v>
      </c>
      <c r="I49" s="68"/>
      <c r="J49" s="140">
        <v>619</v>
      </c>
      <c r="K49" s="68"/>
      <c r="L49" s="140">
        <v>4562</v>
      </c>
      <c r="M49" s="68"/>
      <c r="N49" s="141" t="s">
        <v>122</v>
      </c>
      <c r="O49" s="141"/>
      <c r="P49" s="141" t="s">
        <v>123</v>
      </c>
      <c r="Q49" s="140"/>
      <c r="R49" s="70"/>
      <c r="S49" s="140"/>
      <c r="T49" s="70"/>
      <c r="U49" s="140"/>
      <c r="V49" s="70"/>
      <c r="W49" s="140"/>
      <c r="X49" s="70"/>
      <c r="Y49" s="140"/>
      <c r="Z49" s="70"/>
      <c r="AA49" s="140"/>
      <c r="AB49" s="70"/>
      <c r="AC49" s="140"/>
    </row>
    <row r="50" spans="2:29" s="37" customFormat="1" ht="12" customHeight="1">
      <c r="B50" s="66">
        <f>B52+B59</f>
        <v>78881</v>
      </c>
      <c r="C50" s="142"/>
      <c r="D50" s="142">
        <v>11</v>
      </c>
      <c r="E50" s="142"/>
      <c r="F50" s="142">
        <v>3203</v>
      </c>
      <c r="G50" s="142"/>
      <c r="H50" s="142">
        <v>98</v>
      </c>
      <c r="I50" s="142"/>
      <c r="J50" s="142">
        <v>243</v>
      </c>
      <c r="K50" s="142"/>
      <c r="L50" s="142">
        <v>4608</v>
      </c>
      <c r="M50" s="142"/>
      <c r="N50" s="132" t="s">
        <v>124</v>
      </c>
      <c r="O50" s="132" t="s">
        <v>125</v>
      </c>
      <c r="P50" s="132"/>
      <c r="Q50" s="143"/>
      <c r="R50" s="143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</row>
    <row r="51" spans="2:29" s="37" customFormat="1" ht="12" customHeight="1">
      <c r="B51" s="66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32"/>
      <c r="O51" s="136" t="s">
        <v>126</v>
      </c>
      <c r="P51" s="136"/>
      <c r="Q51" s="143"/>
      <c r="R51" s="143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</row>
    <row r="52" spans="2:29" s="38" customFormat="1" ht="12" customHeight="1">
      <c r="B52" s="66">
        <f>SUM(B53:B56)</f>
        <v>70718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32" t="s">
        <v>127</v>
      </c>
      <c r="O52" s="132"/>
      <c r="P52" s="132" t="s">
        <v>128</v>
      </c>
      <c r="Q52" s="143"/>
      <c r="R52" s="143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</row>
    <row r="53" spans="2:29" s="41" customFormat="1" ht="12" customHeight="1">
      <c r="B53" s="70">
        <v>40598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9" t="s">
        <v>129</v>
      </c>
      <c r="O53" s="139"/>
      <c r="P53" s="139" t="s">
        <v>130</v>
      </c>
      <c r="Q53" s="138"/>
      <c r="R53" s="138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</row>
    <row r="54" spans="2:29" s="53" customFormat="1" ht="12" customHeight="1">
      <c r="B54" s="70">
        <v>1072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9" t="s">
        <v>131</v>
      </c>
      <c r="O54" s="144"/>
      <c r="P54" s="139" t="s">
        <v>132</v>
      </c>
      <c r="Q54" s="138"/>
      <c r="R54" s="138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2:29" s="53" customFormat="1" ht="12" customHeight="1">
      <c r="B55" s="70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9"/>
      <c r="O55" s="144"/>
      <c r="P55" s="145" t="s">
        <v>133</v>
      </c>
      <c r="Q55" s="138"/>
      <c r="R55" s="138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</row>
    <row r="56" spans="2:29" s="54" customFormat="1" ht="12" customHeight="1">
      <c r="B56" s="70">
        <v>29048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9" t="s">
        <v>134</v>
      </c>
      <c r="O56" s="144"/>
      <c r="P56" s="139" t="s">
        <v>135</v>
      </c>
      <c r="Q56" s="138"/>
      <c r="R56" s="138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</row>
    <row r="57" spans="2:29" s="51" customFormat="1" ht="12" customHeight="1">
      <c r="B57" s="70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46"/>
      <c r="O57" s="147"/>
      <c r="P57" s="145" t="s">
        <v>136</v>
      </c>
      <c r="Q57" s="138"/>
      <c r="R57" s="138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</row>
    <row r="58" spans="2:29" s="51" customFormat="1" ht="12" customHeight="1">
      <c r="B58" s="70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46"/>
      <c r="O58" s="147"/>
      <c r="P58" s="145" t="s">
        <v>137</v>
      </c>
      <c r="Q58" s="138"/>
      <c r="R58" s="138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</row>
    <row r="59" spans="2:29" s="47" customFormat="1" ht="12" customHeight="1">
      <c r="B59" s="66">
        <f>D59+F59+H59+J59+L59</f>
        <v>8163</v>
      </c>
      <c r="C59" s="142"/>
      <c r="D59" s="142">
        <v>11</v>
      </c>
      <c r="E59" s="142"/>
      <c r="F59" s="142">
        <v>3203</v>
      </c>
      <c r="G59" s="142"/>
      <c r="H59" s="142">
        <v>98</v>
      </c>
      <c r="I59" s="142"/>
      <c r="J59" s="142">
        <v>243</v>
      </c>
      <c r="K59" s="142"/>
      <c r="L59" s="142">
        <v>4608</v>
      </c>
      <c r="M59" s="142"/>
      <c r="N59" s="132" t="s">
        <v>138</v>
      </c>
      <c r="O59" s="148"/>
      <c r="P59" s="132" t="s">
        <v>139</v>
      </c>
      <c r="Q59" s="143"/>
      <c r="R59" s="143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</row>
    <row r="60" spans="2:29" s="47" customFormat="1" ht="12" customHeight="1">
      <c r="B60" s="149"/>
      <c r="C60" s="66"/>
      <c r="D60" s="149"/>
      <c r="E60" s="64"/>
      <c r="F60" s="149"/>
      <c r="G60" s="64"/>
      <c r="H60" s="149"/>
      <c r="I60" s="64"/>
      <c r="J60" s="149"/>
      <c r="K60" s="64"/>
      <c r="L60" s="149"/>
      <c r="M60" s="64"/>
      <c r="N60" s="150"/>
      <c r="O60" s="150"/>
      <c r="P60" s="150" t="s">
        <v>140</v>
      </c>
      <c r="Q60" s="149"/>
      <c r="R60" s="66"/>
      <c r="S60" s="149"/>
      <c r="T60" s="66"/>
      <c r="U60" s="149"/>
      <c r="V60" s="66"/>
      <c r="W60" s="149"/>
      <c r="X60" s="66"/>
      <c r="Y60" s="149"/>
      <c r="Z60" s="66"/>
      <c r="AA60" s="149"/>
      <c r="AB60" s="66"/>
      <c r="AC60" s="149"/>
    </row>
    <row r="61" spans="2:29" s="47" customFormat="1" ht="12" customHeight="1">
      <c r="B61" s="66">
        <f>B62+B65</f>
        <v>-12779</v>
      </c>
      <c r="C61" s="142"/>
      <c r="D61" s="142">
        <v>-5</v>
      </c>
      <c r="E61" s="142"/>
      <c r="F61" s="142">
        <v>-1810</v>
      </c>
      <c r="G61" s="142"/>
      <c r="H61" s="142">
        <v>0</v>
      </c>
      <c r="I61" s="142"/>
      <c r="J61" s="142">
        <v>-83</v>
      </c>
      <c r="K61" s="142"/>
      <c r="L61" s="142">
        <v>-3083</v>
      </c>
      <c r="M61" s="142"/>
      <c r="N61" s="132" t="s">
        <v>141</v>
      </c>
      <c r="O61" s="132" t="s">
        <v>142</v>
      </c>
      <c r="P61" s="132"/>
      <c r="Q61" s="143"/>
      <c r="R61" s="143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2:29" s="47" customFormat="1" ht="12" customHeight="1">
      <c r="B62" s="66">
        <f>SUM(B63:B64)</f>
        <v>-7798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32" t="s">
        <v>101</v>
      </c>
      <c r="O62" s="148"/>
      <c r="P62" s="132" t="s">
        <v>143</v>
      </c>
      <c r="Q62" s="143"/>
      <c r="R62" s="143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</row>
    <row r="63" spans="2:29" s="51" customFormat="1" ht="12" customHeight="1">
      <c r="B63" s="70">
        <v>0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9" t="s">
        <v>144</v>
      </c>
      <c r="O63" s="151"/>
      <c r="P63" s="139" t="s">
        <v>145</v>
      </c>
      <c r="Q63" s="138"/>
      <c r="R63" s="138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</row>
    <row r="64" spans="2:29" s="51" customFormat="1" ht="12" customHeight="1">
      <c r="B64" s="70">
        <v>-7798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9" t="s">
        <v>146</v>
      </c>
      <c r="O64" s="151"/>
      <c r="P64" s="139" t="s">
        <v>147</v>
      </c>
      <c r="Q64" s="138"/>
      <c r="R64" s="138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</row>
    <row r="65" spans="2:29" s="47" customFormat="1" ht="12" customHeight="1">
      <c r="B65" s="66">
        <f>D65+F65+H65+J65+L65</f>
        <v>-4981</v>
      </c>
      <c r="C65" s="142"/>
      <c r="D65" s="142">
        <v>-5</v>
      </c>
      <c r="E65" s="142"/>
      <c r="F65" s="142">
        <v>-1810</v>
      </c>
      <c r="G65" s="142"/>
      <c r="H65" s="142">
        <v>0</v>
      </c>
      <c r="I65" s="142"/>
      <c r="J65" s="142">
        <v>-83</v>
      </c>
      <c r="K65" s="142"/>
      <c r="L65" s="142">
        <v>-3083</v>
      </c>
      <c r="M65" s="142"/>
      <c r="N65" s="132" t="s">
        <v>148</v>
      </c>
      <c r="O65" s="148"/>
      <c r="P65" s="132" t="s">
        <v>149</v>
      </c>
      <c r="Q65" s="143"/>
      <c r="R65" s="143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</row>
    <row r="66" spans="2:60" s="44" customFormat="1" ht="12" customHeight="1">
      <c r="B66" s="75">
        <f>D66+F66+H66+J66+L66</f>
        <v>171112</v>
      </c>
      <c r="C66" s="152"/>
      <c r="D66" s="152">
        <f>AA40-D44-D50-D61</f>
        <v>298</v>
      </c>
      <c r="E66" s="152"/>
      <c r="F66" s="152">
        <f>Y40-F44-F50-F61-F67</f>
        <v>28248</v>
      </c>
      <c r="G66" s="152"/>
      <c r="H66" s="152">
        <f>W40-H44-H50-H61</f>
        <v>10174</v>
      </c>
      <c r="I66" s="152"/>
      <c r="J66" s="152">
        <f>U40-J44-J50-J61</f>
        <v>13575</v>
      </c>
      <c r="K66" s="152"/>
      <c r="L66" s="152">
        <f>S40-L44-L50-L61</f>
        <v>118817</v>
      </c>
      <c r="M66" s="152"/>
      <c r="N66" s="154" t="s">
        <v>38</v>
      </c>
      <c r="O66" s="155" t="s">
        <v>39</v>
      </c>
      <c r="P66" s="156"/>
      <c r="Q66" s="153"/>
      <c r="R66" s="153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</row>
    <row r="67" spans="2:29" s="55" customFormat="1" ht="12" customHeight="1">
      <c r="B67" s="75">
        <f>D67+F67+H67+J67+L67</f>
        <v>108292</v>
      </c>
      <c r="C67" s="152"/>
      <c r="D67" s="152"/>
      <c r="E67" s="152"/>
      <c r="F67" s="152">
        <v>108292</v>
      </c>
      <c r="G67" s="152"/>
      <c r="H67" s="152"/>
      <c r="I67" s="152"/>
      <c r="J67" s="152"/>
      <c r="K67" s="152"/>
      <c r="L67" s="152"/>
      <c r="M67" s="152"/>
      <c r="N67" s="154" t="s">
        <v>40</v>
      </c>
      <c r="O67" s="157" t="s">
        <v>41</v>
      </c>
      <c r="P67" s="156"/>
      <c r="Q67" s="153"/>
      <c r="R67" s="153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</row>
    <row r="68" spans="2:29" s="56" customFormat="1" ht="12" customHeight="1">
      <c r="B68" s="80">
        <f>D68+F68+H68+J68+L68</f>
        <v>93018</v>
      </c>
      <c r="C68" s="158"/>
      <c r="D68" s="158">
        <f>AA42-D44-D50-D61</f>
        <v>0</v>
      </c>
      <c r="E68" s="158"/>
      <c r="F68" s="158">
        <f>Y42-F44-F50-F61-F69</f>
        <v>13126</v>
      </c>
      <c r="G68" s="158"/>
      <c r="H68" s="158">
        <f>W42-H44-H50-H61</f>
        <v>0</v>
      </c>
      <c r="I68" s="158"/>
      <c r="J68" s="158">
        <f>U42-J44-J50-J61</f>
        <v>10251</v>
      </c>
      <c r="K68" s="158"/>
      <c r="L68" s="158">
        <f>S42-L44-L50-L61</f>
        <v>69641</v>
      </c>
      <c r="M68" s="158"/>
      <c r="N68" s="160" t="s">
        <v>42</v>
      </c>
      <c r="O68" s="161" t="s">
        <v>43</v>
      </c>
      <c r="P68" s="162"/>
      <c r="Q68" s="159"/>
      <c r="R68" s="159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2:60" s="46" customFormat="1" ht="12" customHeight="1" thickBot="1">
      <c r="B69" s="83">
        <f>D69+F69+H69+J69+L69</f>
        <v>99366</v>
      </c>
      <c r="C69" s="84"/>
      <c r="D69" s="83"/>
      <c r="E69" s="84"/>
      <c r="F69" s="83">
        <v>99366</v>
      </c>
      <c r="G69" s="84"/>
      <c r="H69" s="83"/>
      <c r="I69" s="84"/>
      <c r="J69" s="83"/>
      <c r="K69" s="84"/>
      <c r="L69" s="83"/>
      <c r="M69" s="84"/>
      <c r="N69" s="85" t="s">
        <v>44</v>
      </c>
      <c r="O69" s="85" t="s">
        <v>45</v>
      </c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2:29" s="47" customFormat="1" ht="21" customHeight="1">
      <c r="B70" s="86" t="s">
        <v>46</v>
      </c>
      <c r="C70" s="86"/>
      <c r="D70" s="87"/>
      <c r="E70" s="88"/>
      <c r="F70" s="88"/>
      <c r="G70" s="88"/>
      <c r="H70" s="88"/>
      <c r="I70" s="88"/>
      <c r="J70" s="88"/>
      <c r="K70" s="88"/>
      <c r="L70" s="89"/>
      <c r="M70" s="88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</row>
    <row r="71" spans="2:29" s="47" customFormat="1" ht="3.7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1"/>
      <c r="O71" s="92"/>
      <c r="P71" s="93"/>
      <c r="Q71" s="93"/>
      <c r="R71" s="94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2:29" s="47" customFormat="1" ht="12.75">
      <c r="B72" s="95" t="s">
        <v>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8" t="s">
        <v>6</v>
      </c>
      <c r="O72" s="99"/>
      <c r="P72" s="100" t="s">
        <v>96</v>
      </c>
      <c r="Q72" s="100"/>
      <c r="R72" s="101"/>
      <c r="S72" s="95" t="s">
        <v>35</v>
      </c>
      <c r="T72" s="96"/>
      <c r="U72" s="96"/>
      <c r="V72" s="96"/>
      <c r="W72" s="96"/>
      <c r="X72" s="96"/>
      <c r="Y72" s="96"/>
      <c r="Z72" s="96"/>
      <c r="AA72" s="96"/>
      <c r="AB72" s="96"/>
      <c r="AC72" s="95"/>
    </row>
    <row r="73" spans="2:29" s="47" customFormat="1" ht="2.25" customHeight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6"/>
      <c r="O73" s="97"/>
      <c r="P73" s="96"/>
      <c r="Q73" s="96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2:29" s="47" customFormat="1" ht="12.75">
      <c r="B74" s="102" t="s">
        <v>8</v>
      </c>
      <c r="C74" s="103"/>
      <c r="D74" s="104" t="s">
        <v>9</v>
      </c>
      <c r="E74" s="103"/>
      <c r="F74" s="104" t="s">
        <v>10</v>
      </c>
      <c r="G74" s="103"/>
      <c r="H74" s="104" t="s">
        <v>11</v>
      </c>
      <c r="I74" s="105"/>
      <c r="J74" s="104" t="s">
        <v>12</v>
      </c>
      <c r="K74" s="105"/>
      <c r="L74" s="104" t="s">
        <v>13</v>
      </c>
      <c r="M74" s="105"/>
      <c r="N74" s="102"/>
      <c r="O74" s="106"/>
      <c r="P74" s="102" t="s">
        <v>97</v>
      </c>
      <c r="Q74" s="102"/>
      <c r="R74" s="101"/>
      <c r="S74" s="104" t="s">
        <v>13</v>
      </c>
      <c r="T74" s="103"/>
      <c r="U74" s="104" t="s">
        <v>12</v>
      </c>
      <c r="V74" s="103"/>
      <c r="W74" s="104" t="s">
        <v>11</v>
      </c>
      <c r="X74" s="103"/>
      <c r="Y74" s="104" t="s">
        <v>10</v>
      </c>
      <c r="Z74" s="105"/>
      <c r="AA74" s="104" t="s">
        <v>9</v>
      </c>
      <c r="AB74" s="105"/>
      <c r="AC74" s="102" t="s">
        <v>8</v>
      </c>
    </row>
    <row r="75" spans="2:29" s="47" customFormat="1" ht="2.25" customHeight="1">
      <c r="B75" s="106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2"/>
      <c r="O75" s="106"/>
      <c r="P75" s="102"/>
      <c r="Q75" s="102"/>
      <c r="R75" s="65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6"/>
    </row>
    <row r="76" spans="2:29" s="47" customFormat="1" ht="12.75">
      <c r="B76" s="107" t="s">
        <v>14</v>
      </c>
      <c r="C76" s="103"/>
      <c r="D76" s="108" t="s">
        <v>15</v>
      </c>
      <c r="E76" s="109"/>
      <c r="F76" s="108" t="s">
        <v>16</v>
      </c>
      <c r="G76" s="103"/>
      <c r="H76" s="110" t="s">
        <v>17</v>
      </c>
      <c r="I76" s="111"/>
      <c r="J76" s="104" t="s">
        <v>18</v>
      </c>
      <c r="K76" s="111"/>
      <c r="L76" s="104" t="s">
        <v>19</v>
      </c>
      <c r="M76" s="111"/>
      <c r="N76" s="102"/>
      <c r="O76" s="106"/>
      <c r="P76" s="102"/>
      <c r="Q76" s="102"/>
      <c r="R76" s="65"/>
      <c r="S76" s="104" t="s">
        <v>19</v>
      </c>
      <c r="T76" s="103"/>
      <c r="U76" s="104" t="s">
        <v>18</v>
      </c>
      <c r="V76" s="109"/>
      <c r="W76" s="110" t="s">
        <v>17</v>
      </c>
      <c r="X76" s="103"/>
      <c r="Y76" s="108" t="s">
        <v>16</v>
      </c>
      <c r="Z76" s="105"/>
      <c r="AA76" s="108" t="s">
        <v>15</v>
      </c>
      <c r="AB76" s="105"/>
      <c r="AC76" s="107" t="s">
        <v>14</v>
      </c>
    </row>
    <row r="77" spans="2:29" s="47" customFormat="1" ht="12.75">
      <c r="B77" s="112" t="s">
        <v>20</v>
      </c>
      <c r="C77" s="109"/>
      <c r="D77" s="108"/>
      <c r="E77" s="109"/>
      <c r="F77" s="108"/>
      <c r="G77" s="109"/>
      <c r="H77" s="108" t="s">
        <v>21</v>
      </c>
      <c r="I77" s="111"/>
      <c r="J77" s="108" t="s">
        <v>22</v>
      </c>
      <c r="K77" s="111"/>
      <c r="L77" s="108" t="s">
        <v>23</v>
      </c>
      <c r="M77" s="111"/>
      <c r="N77" s="100"/>
      <c r="O77" s="113"/>
      <c r="P77" s="100"/>
      <c r="Q77" s="100"/>
      <c r="R77" s="114"/>
      <c r="S77" s="108" t="s">
        <v>23</v>
      </c>
      <c r="T77" s="109"/>
      <c r="U77" s="108" t="s">
        <v>22</v>
      </c>
      <c r="V77" s="109"/>
      <c r="W77" s="108" t="s">
        <v>21</v>
      </c>
      <c r="X77" s="109"/>
      <c r="Y77" s="108"/>
      <c r="Z77" s="111"/>
      <c r="AA77" s="108"/>
      <c r="AB77" s="111"/>
      <c r="AC77" s="112" t="s">
        <v>20</v>
      </c>
    </row>
    <row r="78" spans="2:29" s="47" customFormat="1" ht="12.75">
      <c r="B78" s="112"/>
      <c r="C78" s="109"/>
      <c r="D78" s="108"/>
      <c r="E78" s="109"/>
      <c r="F78" s="108"/>
      <c r="G78" s="109"/>
      <c r="H78" s="108" t="s">
        <v>24</v>
      </c>
      <c r="I78" s="111"/>
      <c r="J78" s="108"/>
      <c r="K78" s="111"/>
      <c r="L78" s="108" t="s">
        <v>25</v>
      </c>
      <c r="M78" s="111"/>
      <c r="N78" s="100"/>
      <c r="O78" s="113"/>
      <c r="P78" s="100"/>
      <c r="Q78" s="100"/>
      <c r="R78" s="114"/>
      <c r="S78" s="108" t="s">
        <v>25</v>
      </c>
      <c r="T78" s="109"/>
      <c r="U78" s="108"/>
      <c r="V78" s="109"/>
      <c r="W78" s="108" t="s">
        <v>24</v>
      </c>
      <c r="X78" s="109"/>
      <c r="Y78" s="108"/>
      <c r="Z78" s="111"/>
      <c r="AA78" s="108"/>
      <c r="AB78" s="111"/>
      <c r="AC78" s="112"/>
    </row>
    <row r="79" spans="2:29" s="47" customFormat="1" ht="2.25" customHeight="1">
      <c r="B79" s="115"/>
      <c r="C79" s="116"/>
      <c r="D79" s="117"/>
      <c r="E79" s="116"/>
      <c r="F79" s="117"/>
      <c r="G79" s="116"/>
      <c r="H79" s="117"/>
      <c r="I79" s="116"/>
      <c r="J79" s="117"/>
      <c r="K79" s="116"/>
      <c r="L79" s="117"/>
      <c r="M79" s="116"/>
      <c r="N79" s="118"/>
      <c r="O79" s="118"/>
      <c r="P79" s="118"/>
      <c r="Q79" s="118"/>
      <c r="R79" s="118"/>
      <c r="S79" s="115"/>
      <c r="T79" s="116"/>
      <c r="U79" s="117"/>
      <c r="V79" s="116"/>
      <c r="W79" s="117"/>
      <c r="X79" s="116"/>
      <c r="Y79" s="117"/>
      <c r="Z79" s="116"/>
      <c r="AA79" s="117"/>
      <c r="AB79" s="116"/>
      <c r="AC79" s="117"/>
    </row>
    <row r="80" spans="2:60" s="37" customFormat="1" ht="12" customHeight="1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63" t="s">
        <v>38</v>
      </c>
      <c r="O80" s="164" t="s">
        <v>39</v>
      </c>
      <c r="P80" s="165"/>
      <c r="Q80" s="166"/>
      <c r="R80" s="143"/>
      <c r="S80" s="142">
        <f>L66</f>
        <v>118817</v>
      </c>
      <c r="T80" s="142"/>
      <c r="U80" s="142">
        <f>J66</f>
        <v>13575</v>
      </c>
      <c r="V80" s="142"/>
      <c r="W80" s="142">
        <f>H66</f>
        <v>10174</v>
      </c>
      <c r="X80" s="142"/>
      <c r="Y80" s="142">
        <f>F66</f>
        <v>28248</v>
      </c>
      <c r="Z80" s="142"/>
      <c r="AA80" s="142">
        <f>D66</f>
        <v>298</v>
      </c>
      <c r="AB80" s="142"/>
      <c r="AC80" s="142">
        <f aca="true" t="shared" si="0" ref="AC80:AC86">S80+U80+W80+Y80+AA80</f>
        <v>171112</v>
      </c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2:29" s="47" customFormat="1" ht="12" customHeight="1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63" t="s">
        <v>40</v>
      </c>
      <c r="O81" s="164" t="s">
        <v>41</v>
      </c>
      <c r="P81" s="165"/>
      <c r="Q81" s="166"/>
      <c r="R81" s="143"/>
      <c r="S81" s="142">
        <f>L67</f>
        <v>0</v>
      </c>
      <c r="T81" s="142"/>
      <c r="U81" s="142">
        <f>J67</f>
        <v>0</v>
      </c>
      <c r="V81" s="142"/>
      <c r="W81" s="142">
        <f>H67</f>
        <v>0</v>
      </c>
      <c r="X81" s="142"/>
      <c r="Y81" s="142">
        <f>F67</f>
        <v>108292</v>
      </c>
      <c r="Z81" s="142"/>
      <c r="AA81" s="142">
        <f>D67</f>
        <v>0</v>
      </c>
      <c r="AB81" s="142"/>
      <c r="AC81" s="142">
        <f t="shared" si="0"/>
        <v>108292</v>
      </c>
    </row>
    <row r="82" spans="2:29" s="47" customFormat="1" ht="12" customHeight="1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67" t="s">
        <v>42</v>
      </c>
      <c r="O82" s="168" t="s">
        <v>43</v>
      </c>
      <c r="P82" s="169"/>
      <c r="Q82" s="166"/>
      <c r="R82" s="143"/>
      <c r="S82" s="170">
        <f>L68</f>
        <v>69641</v>
      </c>
      <c r="T82" s="170"/>
      <c r="U82" s="170">
        <f>J68</f>
        <v>10251</v>
      </c>
      <c r="V82" s="170"/>
      <c r="W82" s="170">
        <f>H68</f>
        <v>0</v>
      </c>
      <c r="X82" s="170"/>
      <c r="Y82" s="170">
        <f>F68</f>
        <v>13126</v>
      </c>
      <c r="Z82" s="170"/>
      <c r="AA82" s="170">
        <f>D68</f>
        <v>0</v>
      </c>
      <c r="AB82" s="170"/>
      <c r="AC82" s="170">
        <f t="shared" si="0"/>
        <v>93018</v>
      </c>
    </row>
    <row r="83" spans="2:29" s="48" customFormat="1" ht="12" customHeight="1">
      <c r="B83" s="129"/>
      <c r="C83" s="128"/>
      <c r="D83" s="129"/>
      <c r="E83" s="123"/>
      <c r="F83" s="129"/>
      <c r="G83" s="123"/>
      <c r="H83" s="129"/>
      <c r="I83" s="123"/>
      <c r="J83" s="129"/>
      <c r="K83" s="123"/>
      <c r="L83" s="129"/>
      <c r="M83" s="123"/>
      <c r="N83" s="130" t="s">
        <v>44</v>
      </c>
      <c r="O83" s="130" t="s">
        <v>45</v>
      </c>
      <c r="P83" s="171"/>
      <c r="Q83" s="129"/>
      <c r="R83" s="128"/>
      <c r="S83" s="129">
        <f>L69</f>
        <v>0</v>
      </c>
      <c r="T83" s="128"/>
      <c r="U83" s="129">
        <f>J69</f>
        <v>0</v>
      </c>
      <c r="V83" s="128"/>
      <c r="W83" s="129">
        <f>H69</f>
        <v>0</v>
      </c>
      <c r="X83" s="128"/>
      <c r="Y83" s="129">
        <f>F69</f>
        <v>99366</v>
      </c>
      <c r="Z83" s="128"/>
      <c r="AA83" s="129">
        <f>D69</f>
        <v>0</v>
      </c>
      <c r="AB83" s="128"/>
      <c r="AC83" s="129">
        <f t="shared" si="0"/>
        <v>99366</v>
      </c>
    </row>
    <row r="84" spans="2:29" s="1" customFormat="1" ht="12" customHeight="1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32" t="s">
        <v>36</v>
      </c>
      <c r="O84" s="132" t="s">
        <v>37</v>
      </c>
      <c r="P84" s="132"/>
      <c r="Q84" s="166"/>
      <c r="R84" s="143"/>
      <c r="S84" s="142">
        <f>S85+S86</f>
        <v>0</v>
      </c>
      <c r="T84" s="142"/>
      <c r="U84" s="142">
        <f>U85+U86</f>
        <v>0</v>
      </c>
      <c r="V84" s="142"/>
      <c r="W84" s="142">
        <f>W85+W86</f>
        <v>0</v>
      </c>
      <c r="X84" s="142"/>
      <c r="Y84" s="142">
        <f>Y85+Y86</f>
        <v>334809</v>
      </c>
      <c r="Z84" s="142"/>
      <c r="AA84" s="142">
        <f>AA85+AA86</f>
        <v>0</v>
      </c>
      <c r="AB84" s="142"/>
      <c r="AC84" s="142">
        <f t="shared" si="0"/>
        <v>334809</v>
      </c>
    </row>
    <row r="85" spans="2:29" s="37" customFormat="1" ht="12" customHeight="1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63" t="s">
        <v>115</v>
      </c>
      <c r="O85" s="164"/>
      <c r="P85" s="172" t="s">
        <v>116</v>
      </c>
      <c r="Q85" s="166"/>
      <c r="R85" s="143"/>
      <c r="S85" s="142">
        <v>0</v>
      </c>
      <c r="T85" s="142"/>
      <c r="U85" s="142">
        <v>0</v>
      </c>
      <c r="V85" s="142"/>
      <c r="W85" s="142">
        <v>0</v>
      </c>
      <c r="X85" s="142"/>
      <c r="Y85" s="142">
        <v>261712</v>
      </c>
      <c r="Z85" s="142"/>
      <c r="AA85" s="142">
        <v>0</v>
      </c>
      <c r="AB85" s="142"/>
      <c r="AC85" s="142">
        <f t="shared" si="0"/>
        <v>261712</v>
      </c>
    </row>
    <row r="86" spans="2:29" s="37" customFormat="1" ht="12" customHeight="1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63" t="s">
        <v>117</v>
      </c>
      <c r="O86" s="164"/>
      <c r="P86" s="172" t="s">
        <v>150</v>
      </c>
      <c r="Q86" s="166"/>
      <c r="R86" s="143"/>
      <c r="S86" s="142">
        <f>S88+S89</f>
        <v>0</v>
      </c>
      <c r="T86" s="142"/>
      <c r="U86" s="142">
        <f>U88+U89</f>
        <v>0</v>
      </c>
      <c r="V86" s="142"/>
      <c r="W86" s="142">
        <f>W88+W89</f>
        <v>0</v>
      </c>
      <c r="X86" s="142"/>
      <c r="Y86" s="142">
        <f>Y88+Y89</f>
        <v>73097</v>
      </c>
      <c r="Z86" s="142"/>
      <c r="AA86" s="142">
        <f>AA88+AA89</f>
        <v>0</v>
      </c>
      <c r="AB86" s="142"/>
      <c r="AC86" s="142">
        <f t="shared" si="0"/>
        <v>73097</v>
      </c>
    </row>
    <row r="87" spans="2:29" s="37" customFormat="1" ht="12" customHeight="1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63"/>
      <c r="O87" s="164"/>
      <c r="P87" s="173" t="s">
        <v>151</v>
      </c>
      <c r="Q87" s="166"/>
      <c r="R87" s="143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</row>
    <row r="88" spans="2:29" s="41" customFormat="1" ht="12" customHeight="1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74" t="s">
        <v>120</v>
      </c>
      <c r="O88" s="175"/>
      <c r="P88" s="176" t="s">
        <v>121</v>
      </c>
      <c r="Q88" s="177"/>
      <c r="R88" s="138"/>
      <c r="S88" s="137">
        <v>0</v>
      </c>
      <c r="T88" s="137"/>
      <c r="U88" s="137">
        <v>0</v>
      </c>
      <c r="V88" s="137"/>
      <c r="W88" s="137">
        <v>0</v>
      </c>
      <c r="X88" s="137"/>
      <c r="Y88" s="137">
        <v>62081</v>
      </c>
      <c r="Z88" s="137"/>
      <c r="AA88" s="137">
        <v>0</v>
      </c>
      <c r="AB88" s="137"/>
      <c r="AC88" s="137">
        <f>S88+U88+W88+Y88+AA88</f>
        <v>62081</v>
      </c>
    </row>
    <row r="89" spans="2:29" s="51" customFormat="1" ht="12" customHeight="1">
      <c r="B89" s="140"/>
      <c r="C89" s="70"/>
      <c r="D89" s="140"/>
      <c r="E89" s="68"/>
      <c r="F89" s="140"/>
      <c r="G89" s="68"/>
      <c r="H89" s="140"/>
      <c r="I89" s="68"/>
      <c r="J89" s="140"/>
      <c r="K89" s="68"/>
      <c r="L89" s="140"/>
      <c r="M89" s="68"/>
      <c r="N89" s="141" t="s">
        <v>122</v>
      </c>
      <c r="O89" s="141"/>
      <c r="P89" s="141" t="s">
        <v>152</v>
      </c>
      <c r="Q89" s="140"/>
      <c r="R89" s="70"/>
      <c r="S89" s="140">
        <v>0</v>
      </c>
      <c r="T89" s="70"/>
      <c r="U89" s="140">
        <v>0</v>
      </c>
      <c r="V89" s="70"/>
      <c r="W89" s="140">
        <v>0</v>
      </c>
      <c r="X89" s="70"/>
      <c r="Y89" s="140">
        <v>11016</v>
      </c>
      <c r="Z89" s="70"/>
      <c r="AA89" s="140">
        <v>0</v>
      </c>
      <c r="AB89" s="70"/>
      <c r="AC89" s="140">
        <f>S89+U89+W89+Y89+AA89</f>
        <v>11016</v>
      </c>
    </row>
    <row r="90" spans="2:29" s="39" customFormat="1" ht="12" customHeight="1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32" t="s">
        <v>124</v>
      </c>
      <c r="O90" s="132" t="s">
        <v>153</v>
      </c>
      <c r="P90" s="132"/>
      <c r="Q90" s="166"/>
      <c r="R90" s="143"/>
      <c r="S90" s="142">
        <f>S92+S93</f>
        <v>0</v>
      </c>
      <c r="T90" s="142"/>
      <c r="U90" s="142">
        <f>U92+U93</f>
        <v>0</v>
      </c>
      <c r="V90" s="142"/>
      <c r="W90" s="142">
        <f>W92+W93</f>
        <v>75461</v>
      </c>
      <c r="X90" s="142"/>
      <c r="Y90" s="142">
        <f>Y92+Y93</f>
        <v>0</v>
      </c>
      <c r="Z90" s="142"/>
      <c r="AA90" s="142">
        <f>AA92+AA93</f>
        <v>0</v>
      </c>
      <c r="AB90" s="142"/>
      <c r="AC90" s="142">
        <f>S90+U90+W90+Y90+AA90</f>
        <v>75461</v>
      </c>
    </row>
    <row r="91" spans="2:29" s="39" customFormat="1" ht="12" customHeight="1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32"/>
      <c r="O91" s="178" t="s">
        <v>154</v>
      </c>
      <c r="P91" s="132"/>
      <c r="Q91" s="166"/>
      <c r="R91" s="143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</row>
    <row r="92" spans="2:29" s="54" customFormat="1" ht="12" customHeight="1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74" t="s">
        <v>127</v>
      </c>
      <c r="O92" s="175"/>
      <c r="P92" s="176" t="s">
        <v>128</v>
      </c>
      <c r="Q92" s="177"/>
      <c r="R92" s="138"/>
      <c r="S92" s="137">
        <v>0</v>
      </c>
      <c r="T92" s="137"/>
      <c r="U92" s="137">
        <v>0</v>
      </c>
      <c r="V92" s="137"/>
      <c r="W92" s="137">
        <v>67298</v>
      </c>
      <c r="X92" s="137"/>
      <c r="Y92" s="137">
        <v>0</v>
      </c>
      <c r="Z92" s="137"/>
      <c r="AA92" s="137">
        <v>0</v>
      </c>
      <c r="AB92" s="137"/>
      <c r="AC92" s="137">
        <f aca="true" t="shared" si="1" ref="AC92:AC100">S92+U92+W92+Y92+AA92</f>
        <v>67298</v>
      </c>
    </row>
    <row r="93" spans="2:29" s="51" customFormat="1" ht="12" customHeight="1">
      <c r="B93" s="140"/>
      <c r="C93" s="70"/>
      <c r="D93" s="140"/>
      <c r="E93" s="68"/>
      <c r="F93" s="140"/>
      <c r="G93" s="68"/>
      <c r="H93" s="140"/>
      <c r="I93" s="68"/>
      <c r="J93" s="140"/>
      <c r="K93" s="68"/>
      <c r="L93" s="140"/>
      <c r="M93" s="68"/>
      <c r="N93" s="141" t="s">
        <v>138</v>
      </c>
      <c r="O93" s="141"/>
      <c r="P93" s="141" t="s">
        <v>155</v>
      </c>
      <c r="Q93" s="140"/>
      <c r="R93" s="70"/>
      <c r="S93" s="140">
        <v>0</v>
      </c>
      <c r="T93" s="70"/>
      <c r="U93" s="140">
        <v>0</v>
      </c>
      <c r="V93" s="70"/>
      <c r="W93" s="140">
        <v>8163</v>
      </c>
      <c r="X93" s="70"/>
      <c r="Y93" s="140">
        <v>0</v>
      </c>
      <c r="Z93" s="70"/>
      <c r="AA93" s="140">
        <v>0</v>
      </c>
      <c r="AB93" s="70"/>
      <c r="AC93" s="140">
        <f t="shared" si="1"/>
        <v>8163</v>
      </c>
    </row>
    <row r="94" spans="2:29" s="47" customFormat="1" ht="12" customHeight="1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32" t="s">
        <v>141</v>
      </c>
      <c r="O94" s="132" t="s">
        <v>142</v>
      </c>
      <c r="P94" s="132"/>
      <c r="Q94" s="166"/>
      <c r="R94" s="143"/>
      <c r="S94" s="142">
        <f>S95+S96</f>
        <v>0</v>
      </c>
      <c r="T94" s="142"/>
      <c r="U94" s="142">
        <f>U95+U96</f>
        <v>0</v>
      </c>
      <c r="V94" s="142"/>
      <c r="W94" s="142">
        <f>W95+W96</f>
        <v>-6937</v>
      </c>
      <c r="X94" s="142"/>
      <c r="Y94" s="142">
        <f>Y95+Y96</f>
        <v>0</v>
      </c>
      <c r="Z94" s="142"/>
      <c r="AA94" s="142">
        <f>AA95+AA96</f>
        <v>0</v>
      </c>
      <c r="AB94" s="142"/>
      <c r="AC94" s="142">
        <f t="shared" si="1"/>
        <v>-6937</v>
      </c>
    </row>
    <row r="95" spans="2:60" s="42" customFormat="1" ht="12" customHeight="1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74" t="s">
        <v>101</v>
      </c>
      <c r="O95" s="175"/>
      <c r="P95" s="176" t="s">
        <v>143</v>
      </c>
      <c r="Q95" s="177"/>
      <c r="R95" s="138"/>
      <c r="S95" s="137">
        <v>0</v>
      </c>
      <c r="T95" s="137"/>
      <c r="U95" s="137">
        <v>0</v>
      </c>
      <c r="V95" s="137"/>
      <c r="W95" s="137">
        <v>-3125</v>
      </c>
      <c r="X95" s="137"/>
      <c r="Y95" s="137">
        <v>0</v>
      </c>
      <c r="Z95" s="137"/>
      <c r="AA95" s="137">
        <v>0</v>
      </c>
      <c r="AB95" s="137"/>
      <c r="AC95" s="137">
        <f t="shared" si="1"/>
        <v>-3125</v>
      </c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</row>
    <row r="96" spans="2:29" s="51" customFormat="1" ht="12" customHeight="1">
      <c r="B96" s="140"/>
      <c r="C96" s="70"/>
      <c r="D96" s="140"/>
      <c r="E96" s="68"/>
      <c r="F96" s="140"/>
      <c r="G96" s="68"/>
      <c r="H96" s="140"/>
      <c r="I96" s="68"/>
      <c r="J96" s="140"/>
      <c r="K96" s="68"/>
      <c r="L96" s="140"/>
      <c r="M96" s="68"/>
      <c r="N96" s="141" t="s">
        <v>148</v>
      </c>
      <c r="O96" s="141"/>
      <c r="P96" s="141" t="s">
        <v>149</v>
      </c>
      <c r="Q96" s="140"/>
      <c r="R96" s="70"/>
      <c r="S96" s="140">
        <v>0</v>
      </c>
      <c r="T96" s="70"/>
      <c r="U96" s="140">
        <v>0</v>
      </c>
      <c r="V96" s="70"/>
      <c r="W96" s="140">
        <v>-3812</v>
      </c>
      <c r="X96" s="70"/>
      <c r="Y96" s="140">
        <v>0</v>
      </c>
      <c r="Z96" s="70"/>
      <c r="AA96" s="140">
        <v>0</v>
      </c>
      <c r="AB96" s="70"/>
      <c r="AC96" s="140">
        <f t="shared" si="1"/>
        <v>-3812</v>
      </c>
    </row>
    <row r="97" spans="2:29" s="47" customFormat="1" ht="12" customHeight="1">
      <c r="B97" s="142">
        <f>D97+F97+H97+J97+L97</f>
        <v>156319</v>
      </c>
      <c r="C97" s="142"/>
      <c r="D97" s="142">
        <f>D98+D99+D100+D102+D104</f>
        <v>122</v>
      </c>
      <c r="E97" s="142"/>
      <c r="F97" s="142">
        <f>F98+F99+F100+F102+F104</f>
        <v>12405</v>
      </c>
      <c r="G97" s="142"/>
      <c r="H97" s="142">
        <f>H98+H99+H100+H102+H104</f>
        <v>20876</v>
      </c>
      <c r="I97" s="142"/>
      <c r="J97" s="142">
        <f>J98+J99+J100+J102+J104</f>
        <v>72750</v>
      </c>
      <c r="K97" s="142"/>
      <c r="L97" s="142">
        <f>L98+L99+L100+L102+L104</f>
        <v>50166</v>
      </c>
      <c r="M97" s="142"/>
      <c r="N97" s="132" t="s">
        <v>55</v>
      </c>
      <c r="O97" s="132" t="s">
        <v>56</v>
      </c>
      <c r="P97" s="132"/>
      <c r="Q97" s="166"/>
      <c r="R97" s="143"/>
      <c r="S97" s="142">
        <f>S98+S99+S100+S102+S104</f>
        <v>15158</v>
      </c>
      <c r="T97" s="142"/>
      <c r="U97" s="142">
        <f>U98+U99+U100+U102+U104</f>
        <v>76636</v>
      </c>
      <c r="V97" s="142"/>
      <c r="W97" s="142">
        <f>W98+W99+W100+W102+W104</f>
        <v>9283</v>
      </c>
      <c r="X97" s="142"/>
      <c r="Y97" s="142">
        <f>Y98+Y99+Y100+Y102+Y104</f>
        <v>41555</v>
      </c>
      <c r="Z97" s="142"/>
      <c r="AA97" s="142">
        <f>AA98+AA99+AA100+AA102+AA104</f>
        <v>365</v>
      </c>
      <c r="AB97" s="142"/>
      <c r="AC97" s="142">
        <f t="shared" si="1"/>
        <v>142997</v>
      </c>
    </row>
    <row r="98" spans="2:29" s="51" customFormat="1" ht="12" customHeight="1">
      <c r="B98" s="137">
        <f>D98+F98+H98+J98+L98</f>
        <v>112103</v>
      </c>
      <c r="C98" s="137"/>
      <c r="D98" s="137">
        <v>122</v>
      </c>
      <c r="E98" s="137"/>
      <c r="F98" s="137">
        <v>11714</v>
      </c>
      <c r="G98" s="137"/>
      <c r="H98" s="137">
        <v>20869</v>
      </c>
      <c r="I98" s="137"/>
      <c r="J98" s="137">
        <v>55969</v>
      </c>
      <c r="K98" s="137"/>
      <c r="L98" s="137">
        <v>23429</v>
      </c>
      <c r="M98" s="137"/>
      <c r="N98" s="174" t="s">
        <v>156</v>
      </c>
      <c r="O98" s="175"/>
      <c r="P98" s="176" t="s">
        <v>157</v>
      </c>
      <c r="Q98" s="177"/>
      <c r="R98" s="138"/>
      <c r="S98" s="137">
        <v>6439</v>
      </c>
      <c r="T98" s="137"/>
      <c r="U98" s="137">
        <v>67655</v>
      </c>
      <c r="V98" s="137"/>
      <c r="W98" s="137">
        <v>2969</v>
      </c>
      <c r="X98" s="137"/>
      <c r="Y98" s="137">
        <v>24896</v>
      </c>
      <c r="Z98" s="137"/>
      <c r="AA98" s="137">
        <v>325</v>
      </c>
      <c r="AB98" s="137"/>
      <c r="AC98" s="137">
        <f t="shared" si="1"/>
        <v>102284</v>
      </c>
    </row>
    <row r="99" spans="2:29" s="51" customFormat="1" ht="12" customHeight="1">
      <c r="B99" s="137">
        <f>D99+F99+H99+J99+L99</f>
        <v>33198</v>
      </c>
      <c r="C99" s="137"/>
      <c r="D99" s="137">
        <v>0</v>
      </c>
      <c r="E99" s="137"/>
      <c r="F99" s="137">
        <v>0</v>
      </c>
      <c r="G99" s="137"/>
      <c r="H99" s="137">
        <v>0</v>
      </c>
      <c r="I99" s="137"/>
      <c r="J99" s="137">
        <v>9019</v>
      </c>
      <c r="K99" s="137"/>
      <c r="L99" s="137">
        <v>24179</v>
      </c>
      <c r="M99" s="137"/>
      <c r="N99" s="174" t="s">
        <v>158</v>
      </c>
      <c r="O99" s="175"/>
      <c r="P99" s="176" t="s">
        <v>159</v>
      </c>
      <c r="Q99" s="177"/>
      <c r="R99" s="138"/>
      <c r="S99" s="137">
        <v>8370</v>
      </c>
      <c r="T99" s="137"/>
      <c r="U99" s="137">
        <v>8859</v>
      </c>
      <c r="V99" s="137"/>
      <c r="W99" s="137">
        <v>5621</v>
      </c>
      <c r="X99" s="137"/>
      <c r="Y99" s="137">
        <v>8467</v>
      </c>
      <c r="Z99" s="137"/>
      <c r="AA99" s="137">
        <v>40</v>
      </c>
      <c r="AB99" s="137"/>
      <c r="AC99" s="137">
        <f t="shared" si="1"/>
        <v>31357</v>
      </c>
    </row>
    <row r="100" spans="2:29" s="51" customFormat="1" ht="12" customHeight="1">
      <c r="B100" s="137">
        <f>D100+F100+H100+J100+L100</f>
        <v>1706</v>
      </c>
      <c r="C100" s="137"/>
      <c r="D100" s="137">
        <v>0</v>
      </c>
      <c r="E100" s="137"/>
      <c r="F100" s="137">
        <v>0</v>
      </c>
      <c r="G100" s="137"/>
      <c r="H100" s="137">
        <v>0</v>
      </c>
      <c r="I100" s="137"/>
      <c r="J100" s="137">
        <v>82</v>
      </c>
      <c r="K100" s="137"/>
      <c r="L100" s="137">
        <v>1624</v>
      </c>
      <c r="M100" s="137"/>
      <c r="N100" s="174" t="s">
        <v>160</v>
      </c>
      <c r="O100" s="176"/>
      <c r="P100" s="176" t="s">
        <v>161</v>
      </c>
      <c r="Q100" s="177"/>
      <c r="R100" s="138"/>
      <c r="S100" s="137">
        <v>-51</v>
      </c>
      <c r="T100" s="137"/>
      <c r="U100" s="137">
        <v>122</v>
      </c>
      <c r="V100" s="137"/>
      <c r="W100" s="137">
        <v>0</v>
      </c>
      <c r="X100" s="137"/>
      <c r="Y100" s="137">
        <v>0</v>
      </c>
      <c r="Z100" s="137"/>
      <c r="AA100" s="137">
        <v>0</v>
      </c>
      <c r="AB100" s="137"/>
      <c r="AC100" s="137">
        <f t="shared" si="1"/>
        <v>71</v>
      </c>
    </row>
    <row r="101" spans="2:29" s="51" customFormat="1" ht="12" customHeight="1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79"/>
      <c r="O101" s="180"/>
      <c r="P101" s="180" t="s">
        <v>162</v>
      </c>
      <c r="Q101" s="177"/>
      <c r="R101" s="138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</row>
    <row r="102" spans="2:29" s="51" customFormat="1" ht="12" customHeight="1">
      <c r="B102" s="137">
        <f>D102+F102+H102+J102+L102</f>
        <v>7786</v>
      </c>
      <c r="C102" s="137"/>
      <c r="D102" s="137">
        <v>0</v>
      </c>
      <c r="E102" s="137"/>
      <c r="F102" s="137">
        <v>0</v>
      </c>
      <c r="G102" s="137"/>
      <c r="H102" s="137">
        <v>0</v>
      </c>
      <c r="I102" s="137"/>
      <c r="J102" s="137">
        <v>7680</v>
      </c>
      <c r="K102" s="137"/>
      <c r="L102" s="137">
        <v>106</v>
      </c>
      <c r="M102" s="137"/>
      <c r="N102" s="174" t="s">
        <v>163</v>
      </c>
      <c r="O102" s="176"/>
      <c r="P102" s="176" t="s">
        <v>164</v>
      </c>
      <c r="Q102" s="177"/>
      <c r="R102" s="138"/>
      <c r="S102" s="137">
        <v>390</v>
      </c>
      <c r="T102" s="137"/>
      <c r="U102" s="137">
        <v>0</v>
      </c>
      <c r="V102" s="137"/>
      <c r="W102" s="137">
        <v>0</v>
      </c>
      <c r="X102" s="137"/>
      <c r="Y102" s="137">
        <v>7369</v>
      </c>
      <c r="Z102" s="137"/>
      <c r="AA102" s="137">
        <v>0</v>
      </c>
      <c r="AB102" s="137"/>
      <c r="AC102" s="137">
        <f>S102+U102+W102+Y102+AA102</f>
        <v>7759</v>
      </c>
    </row>
    <row r="103" spans="2:29" s="51" customFormat="1" ht="12" customHeight="1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79"/>
      <c r="O103" s="180"/>
      <c r="P103" s="180" t="s">
        <v>165</v>
      </c>
      <c r="Q103" s="177"/>
      <c r="R103" s="138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</row>
    <row r="104" spans="2:29" s="51" customFormat="1" ht="12" customHeight="1">
      <c r="B104" s="137">
        <f>D104+F104+H104+J104+L104</f>
        <v>1526</v>
      </c>
      <c r="C104" s="137"/>
      <c r="D104" s="137">
        <v>0</v>
      </c>
      <c r="E104" s="137"/>
      <c r="F104" s="137">
        <v>691</v>
      </c>
      <c r="G104" s="137"/>
      <c r="H104" s="137">
        <v>7</v>
      </c>
      <c r="I104" s="137"/>
      <c r="J104" s="137">
        <v>0</v>
      </c>
      <c r="K104" s="137"/>
      <c r="L104" s="137">
        <v>828</v>
      </c>
      <c r="M104" s="137"/>
      <c r="N104" s="174" t="s">
        <v>166</v>
      </c>
      <c r="O104" s="176"/>
      <c r="P104" s="176" t="s">
        <v>167</v>
      </c>
      <c r="Q104" s="177"/>
      <c r="R104" s="138"/>
      <c r="S104" s="137">
        <v>10</v>
      </c>
      <c r="T104" s="137"/>
      <c r="U104" s="137">
        <v>0</v>
      </c>
      <c r="V104" s="137"/>
      <c r="W104" s="137">
        <v>693</v>
      </c>
      <c r="X104" s="137"/>
      <c r="Y104" s="137">
        <v>823</v>
      </c>
      <c r="Z104" s="137"/>
      <c r="AA104" s="137">
        <v>0</v>
      </c>
      <c r="AB104" s="137"/>
      <c r="AC104" s="137">
        <f>S104+U104+W104+Y104+AA104</f>
        <v>1526</v>
      </c>
    </row>
    <row r="105" spans="2:29" s="55" customFormat="1" ht="12" customHeight="1">
      <c r="B105" s="152">
        <f>D105+F105+H105+J105+L105</f>
        <v>669415</v>
      </c>
      <c r="C105" s="152"/>
      <c r="D105" s="152">
        <f>AA80+AA84+AA90+AA94+AA97-D97</f>
        <v>541</v>
      </c>
      <c r="E105" s="152"/>
      <c r="F105" s="152">
        <f>Y80+Y81+Y84+Y90+Y94+Y97-F97</f>
        <v>500499</v>
      </c>
      <c r="G105" s="152"/>
      <c r="H105" s="152">
        <f>W80+W84+W90+W94+W97-H97</f>
        <v>67105</v>
      </c>
      <c r="I105" s="152"/>
      <c r="J105" s="152">
        <f>U80+U84+U90+U94+U97-J97</f>
        <v>17461</v>
      </c>
      <c r="K105" s="152"/>
      <c r="L105" s="152">
        <f>S80+S84+S90+S94+S97-L97</f>
        <v>83809</v>
      </c>
      <c r="M105" s="152"/>
      <c r="N105" s="181" t="s">
        <v>257</v>
      </c>
      <c r="O105" s="181" t="s">
        <v>168</v>
      </c>
      <c r="P105" s="182"/>
      <c r="Q105" s="183"/>
      <c r="R105" s="153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</row>
    <row r="106" spans="2:29" s="55" customFormat="1" ht="12" customHeight="1"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84"/>
      <c r="O106" s="184" t="s">
        <v>169</v>
      </c>
      <c r="P106" s="185"/>
      <c r="Q106" s="183"/>
      <c r="R106" s="153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</row>
    <row r="107" spans="2:29" s="56" customFormat="1" ht="12" customHeight="1">
      <c r="B107" s="158">
        <f>D107+F107+H107+J107+L107</f>
        <v>582395</v>
      </c>
      <c r="C107" s="158"/>
      <c r="D107" s="158">
        <f>AA82+AA84+AA90+AA94+AA97-D97</f>
        <v>243</v>
      </c>
      <c r="E107" s="158"/>
      <c r="F107" s="158">
        <f>Y82+Y83+Y84+Y90+Y94+Y97-F97</f>
        <v>476451</v>
      </c>
      <c r="G107" s="158"/>
      <c r="H107" s="158">
        <f>W82+W84+W90+W94+W97-H97</f>
        <v>56931</v>
      </c>
      <c r="I107" s="158"/>
      <c r="J107" s="158">
        <f>U82+U84+U90+U94+U97-J97</f>
        <v>14137</v>
      </c>
      <c r="K107" s="158"/>
      <c r="L107" s="158">
        <f>S82+S84+S90+S94+S97-L97</f>
        <v>34633</v>
      </c>
      <c r="M107" s="158"/>
      <c r="N107" s="186" t="s">
        <v>258</v>
      </c>
      <c r="O107" s="186" t="s">
        <v>170</v>
      </c>
      <c r="P107" s="187"/>
      <c r="Q107" s="188"/>
      <c r="R107" s="159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2:60" s="46" customFormat="1" ht="12" customHeight="1" thickBot="1">
      <c r="B108" s="83"/>
      <c r="C108" s="84"/>
      <c r="D108" s="83"/>
      <c r="E108" s="84"/>
      <c r="F108" s="83"/>
      <c r="G108" s="84"/>
      <c r="H108" s="83"/>
      <c r="I108" s="84"/>
      <c r="J108" s="83"/>
      <c r="K108" s="84"/>
      <c r="L108" s="83"/>
      <c r="M108" s="84"/>
      <c r="N108" s="85"/>
      <c r="O108" s="85" t="s">
        <v>171</v>
      </c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2:29" s="47" customFormat="1" ht="21" customHeight="1">
      <c r="B109" s="86" t="s">
        <v>48</v>
      </c>
      <c r="C109" s="86"/>
      <c r="D109" s="87"/>
      <c r="E109" s="88"/>
      <c r="F109" s="88"/>
      <c r="G109" s="88"/>
      <c r="H109" s="88"/>
      <c r="I109" s="88"/>
      <c r="J109" s="88"/>
      <c r="K109" s="88"/>
      <c r="L109" s="89"/>
      <c r="M109" s="88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</row>
    <row r="110" spans="2:29" s="47" customFormat="1" ht="3.75" customHeight="1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  <c r="O110" s="92"/>
      <c r="P110" s="93"/>
      <c r="Q110" s="93"/>
      <c r="R110" s="94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</row>
    <row r="111" spans="2:29" s="47" customFormat="1" ht="12.75">
      <c r="B111" s="95" t="s">
        <v>7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8" t="s">
        <v>6</v>
      </c>
      <c r="O111" s="99"/>
      <c r="P111" s="100" t="s">
        <v>96</v>
      </c>
      <c r="Q111" s="100"/>
      <c r="R111" s="101"/>
      <c r="S111" s="95" t="s">
        <v>35</v>
      </c>
      <c r="T111" s="96"/>
      <c r="U111" s="96"/>
      <c r="V111" s="96"/>
      <c r="W111" s="96"/>
      <c r="X111" s="96"/>
      <c r="Y111" s="96"/>
      <c r="Z111" s="96"/>
      <c r="AA111" s="96"/>
      <c r="AB111" s="96"/>
      <c r="AC111" s="95"/>
    </row>
    <row r="112" spans="2:29" s="47" customFormat="1" ht="2.25" customHeight="1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6"/>
      <c r="O112" s="97"/>
      <c r="P112" s="96"/>
      <c r="Q112" s="96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2:29" s="47" customFormat="1" ht="12.75">
      <c r="B113" s="102" t="s">
        <v>8</v>
      </c>
      <c r="C113" s="103"/>
      <c r="D113" s="104" t="s">
        <v>9</v>
      </c>
      <c r="E113" s="103"/>
      <c r="F113" s="104" t="s">
        <v>10</v>
      </c>
      <c r="G113" s="103"/>
      <c r="H113" s="104" t="s">
        <v>11</v>
      </c>
      <c r="I113" s="105"/>
      <c r="J113" s="104" t="s">
        <v>12</v>
      </c>
      <c r="K113" s="105"/>
      <c r="L113" s="104" t="s">
        <v>13</v>
      </c>
      <c r="M113" s="105"/>
      <c r="N113" s="102"/>
      <c r="O113" s="106"/>
      <c r="P113" s="102" t="s">
        <v>97</v>
      </c>
      <c r="Q113" s="102"/>
      <c r="R113" s="101"/>
      <c r="S113" s="104" t="s">
        <v>13</v>
      </c>
      <c r="T113" s="103"/>
      <c r="U113" s="104" t="s">
        <v>12</v>
      </c>
      <c r="V113" s="103"/>
      <c r="W113" s="104" t="s">
        <v>11</v>
      </c>
      <c r="X113" s="103"/>
      <c r="Y113" s="104" t="s">
        <v>10</v>
      </c>
      <c r="Z113" s="105"/>
      <c r="AA113" s="104" t="s">
        <v>9</v>
      </c>
      <c r="AB113" s="105"/>
      <c r="AC113" s="102" t="s">
        <v>8</v>
      </c>
    </row>
    <row r="114" spans="2:29" s="47" customFormat="1" ht="2.25" customHeight="1">
      <c r="B114" s="106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2"/>
      <c r="O114" s="106"/>
      <c r="P114" s="102"/>
      <c r="Q114" s="102"/>
      <c r="R114" s="65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6"/>
    </row>
    <row r="115" spans="2:29" s="47" customFormat="1" ht="12.75">
      <c r="B115" s="107" t="s">
        <v>14</v>
      </c>
      <c r="C115" s="103"/>
      <c r="D115" s="108" t="s">
        <v>15</v>
      </c>
      <c r="E115" s="109"/>
      <c r="F115" s="108" t="s">
        <v>16</v>
      </c>
      <c r="G115" s="103"/>
      <c r="H115" s="110" t="s">
        <v>17</v>
      </c>
      <c r="I115" s="111"/>
      <c r="J115" s="104" t="s">
        <v>18</v>
      </c>
      <c r="K115" s="111"/>
      <c r="L115" s="104" t="s">
        <v>19</v>
      </c>
      <c r="M115" s="111"/>
      <c r="N115" s="102"/>
      <c r="O115" s="106"/>
      <c r="P115" s="102"/>
      <c r="Q115" s="102"/>
      <c r="R115" s="65"/>
      <c r="S115" s="104" t="s">
        <v>19</v>
      </c>
      <c r="T115" s="103"/>
      <c r="U115" s="104" t="s">
        <v>18</v>
      </c>
      <c r="V115" s="109"/>
      <c r="W115" s="110" t="s">
        <v>17</v>
      </c>
      <c r="X115" s="103"/>
      <c r="Y115" s="108" t="s">
        <v>16</v>
      </c>
      <c r="Z115" s="105"/>
      <c r="AA115" s="108" t="s">
        <v>15</v>
      </c>
      <c r="AB115" s="105"/>
      <c r="AC115" s="107" t="s">
        <v>14</v>
      </c>
    </row>
    <row r="116" spans="2:29" s="47" customFormat="1" ht="12.75">
      <c r="B116" s="112" t="s">
        <v>20</v>
      </c>
      <c r="C116" s="109"/>
      <c r="D116" s="108"/>
      <c r="E116" s="109"/>
      <c r="F116" s="108"/>
      <c r="G116" s="109"/>
      <c r="H116" s="108" t="s">
        <v>21</v>
      </c>
      <c r="I116" s="111"/>
      <c r="J116" s="108" t="s">
        <v>22</v>
      </c>
      <c r="K116" s="111"/>
      <c r="L116" s="108" t="s">
        <v>23</v>
      </c>
      <c r="M116" s="111"/>
      <c r="N116" s="100"/>
      <c r="O116" s="113"/>
      <c r="P116" s="100"/>
      <c r="Q116" s="100"/>
      <c r="R116" s="114"/>
      <c r="S116" s="108" t="s">
        <v>23</v>
      </c>
      <c r="T116" s="109"/>
      <c r="U116" s="108" t="s">
        <v>22</v>
      </c>
      <c r="V116" s="109"/>
      <c r="W116" s="108" t="s">
        <v>21</v>
      </c>
      <c r="X116" s="109"/>
      <c r="Y116" s="108"/>
      <c r="Z116" s="111"/>
      <c r="AA116" s="108"/>
      <c r="AB116" s="111"/>
      <c r="AC116" s="112" t="s">
        <v>20</v>
      </c>
    </row>
    <row r="117" spans="2:29" s="47" customFormat="1" ht="12.75">
      <c r="B117" s="112"/>
      <c r="C117" s="109"/>
      <c r="D117" s="108"/>
      <c r="E117" s="109"/>
      <c r="F117" s="108"/>
      <c r="G117" s="109"/>
      <c r="H117" s="108" t="s">
        <v>24</v>
      </c>
      <c r="I117" s="111"/>
      <c r="J117" s="108"/>
      <c r="K117" s="111"/>
      <c r="L117" s="108" t="s">
        <v>25</v>
      </c>
      <c r="M117" s="111"/>
      <c r="N117" s="100"/>
      <c r="O117" s="113"/>
      <c r="P117" s="100"/>
      <c r="Q117" s="100"/>
      <c r="R117" s="114"/>
      <c r="S117" s="108" t="s">
        <v>25</v>
      </c>
      <c r="T117" s="109"/>
      <c r="U117" s="108"/>
      <c r="V117" s="109"/>
      <c r="W117" s="108" t="s">
        <v>24</v>
      </c>
      <c r="X117" s="109"/>
      <c r="Y117" s="108"/>
      <c r="Z117" s="111"/>
      <c r="AA117" s="108"/>
      <c r="AB117" s="111"/>
      <c r="AC117" s="112"/>
    </row>
    <row r="118" spans="2:29" s="47" customFormat="1" ht="2.25" customHeight="1">
      <c r="B118" s="115"/>
      <c r="C118" s="116"/>
      <c r="D118" s="117"/>
      <c r="E118" s="116"/>
      <c r="F118" s="117"/>
      <c r="G118" s="116"/>
      <c r="H118" s="117"/>
      <c r="I118" s="116"/>
      <c r="J118" s="117"/>
      <c r="K118" s="116"/>
      <c r="L118" s="117"/>
      <c r="M118" s="116"/>
      <c r="N118" s="118"/>
      <c r="O118" s="118"/>
      <c r="P118" s="118"/>
      <c r="Q118" s="118"/>
      <c r="R118" s="118"/>
      <c r="S118" s="115"/>
      <c r="T118" s="116"/>
      <c r="U118" s="117"/>
      <c r="V118" s="116"/>
      <c r="W118" s="117"/>
      <c r="X118" s="116"/>
      <c r="Y118" s="117"/>
      <c r="Z118" s="116"/>
      <c r="AA118" s="117"/>
      <c r="AB118" s="116"/>
      <c r="AC118" s="117"/>
    </row>
    <row r="119" spans="2:29" s="1" customFormat="1" ht="12" customHeight="1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72" t="s">
        <v>172</v>
      </c>
      <c r="O119" s="172" t="s">
        <v>173</v>
      </c>
      <c r="P119" s="164"/>
      <c r="Q119" s="166"/>
      <c r="R119" s="143"/>
      <c r="S119" s="142">
        <f>L105</f>
        <v>83809</v>
      </c>
      <c r="T119" s="142"/>
      <c r="U119" s="142">
        <f>J105</f>
        <v>17461</v>
      </c>
      <c r="V119" s="142"/>
      <c r="W119" s="142">
        <f>H105</f>
        <v>67105</v>
      </c>
      <c r="X119" s="142"/>
      <c r="Y119" s="142">
        <f>F105</f>
        <v>500499</v>
      </c>
      <c r="Z119" s="142"/>
      <c r="AA119" s="142">
        <f>D105</f>
        <v>541</v>
      </c>
      <c r="AB119" s="142"/>
      <c r="AC119" s="142">
        <f>S119+U119+W119+Y119+AA119</f>
        <v>669415</v>
      </c>
    </row>
    <row r="120" spans="2:29" s="37" customFormat="1" ht="12" customHeight="1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72" t="s">
        <v>174</v>
      </c>
      <c r="O120" s="172" t="s">
        <v>175</v>
      </c>
      <c r="P120" s="164"/>
      <c r="Q120" s="166"/>
      <c r="R120" s="143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</row>
    <row r="121" spans="2:29" s="37" customFormat="1" ht="12" customHeight="1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89" t="s">
        <v>176</v>
      </c>
      <c r="O121" s="189" t="s">
        <v>177</v>
      </c>
      <c r="P121" s="168"/>
      <c r="Q121" s="166"/>
      <c r="R121" s="143"/>
      <c r="S121" s="170">
        <f>L107</f>
        <v>34633</v>
      </c>
      <c r="T121" s="170"/>
      <c r="U121" s="170">
        <f>J107</f>
        <v>14137</v>
      </c>
      <c r="V121" s="170"/>
      <c r="W121" s="170">
        <f>H107</f>
        <v>56931</v>
      </c>
      <c r="X121" s="170"/>
      <c r="Y121" s="170">
        <f>F107</f>
        <v>476451</v>
      </c>
      <c r="Z121" s="170"/>
      <c r="AA121" s="170">
        <f>D107</f>
        <v>243</v>
      </c>
      <c r="AB121" s="170"/>
      <c r="AC121" s="170">
        <f>S121+U121+W121+Y121+AA121</f>
        <v>582395</v>
      </c>
    </row>
    <row r="122" spans="2:29" s="48" customFormat="1" ht="12" customHeight="1">
      <c r="B122" s="129"/>
      <c r="C122" s="128"/>
      <c r="D122" s="129"/>
      <c r="E122" s="123"/>
      <c r="F122" s="129"/>
      <c r="G122" s="123"/>
      <c r="H122" s="129"/>
      <c r="I122" s="123"/>
      <c r="J122" s="129"/>
      <c r="K122" s="123"/>
      <c r="L122" s="129"/>
      <c r="M122" s="123"/>
      <c r="N122" s="130" t="s">
        <v>178</v>
      </c>
      <c r="O122" s="130" t="s">
        <v>179</v>
      </c>
      <c r="P122" s="171"/>
      <c r="Q122" s="129"/>
      <c r="R122" s="128"/>
      <c r="S122" s="129"/>
      <c r="T122" s="128"/>
      <c r="U122" s="129"/>
      <c r="V122" s="128"/>
      <c r="W122" s="129"/>
      <c r="X122" s="128"/>
      <c r="Y122" s="129"/>
      <c r="Z122" s="128"/>
      <c r="AA122" s="129"/>
      <c r="AB122" s="128"/>
      <c r="AC122" s="129"/>
    </row>
    <row r="123" spans="2:29" s="38" customFormat="1" ht="12" customHeight="1">
      <c r="B123" s="142">
        <f>D123+F123+H123+J123+L123</f>
        <v>68850</v>
      </c>
      <c r="C123" s="142"/>
      <c r="D123" s="142">
        <v>0</v>
      </c>
      <c r="E123" s="142"/>
      <c r="F123" s="142">
        <v>48742</v>
      </c>
      <c r="G123" s="142"/>
      <c r="H123" s="142">
        <v>0</v>
      </c>
      <c r="I123" s="142"/>
      <c r="J123" s="142">
        <v>2994</v>
      </c>
      <c r="K123" s="142"/>
      <c r="L123" s="142">
        <v>17114</v>
      </c>
      <c r="M123" s="142"/>
      <c r="N123" s="132" t="s">
        <v>57</v>
      </c>
      <c r="O123" s="132" t="s">
        <v>180</v>
      </c>
      <c r="P123" s="132"/>
      <c r="Q123" s="166"/>
      <c r="R123" s="143"/>
      <c r="S123" s="142">
        <v>0</v>
      </c>
      <c r="T123" s="142"/>
      <c r="U123" s="142">
        <v>0</v>
      </c>
      <c r="V123" s="142"/>
      <c r="W123" s="142">
        <v>68734</v>
      </c>
      <c r="X123" s="142"/>
      <c r="Y123" s="142">
        <v>0</v>
      </c>
      <c r="Z123" s="142"/>
      <c r="AA123" s="142">
        <v>0</v>
      </c>
      <c r="AB123" s="142"/>
      <c r="AC123" s="142">
        <f>S123+U123+W123+Y123+AA123</f>
        <v>68734</v>
      </c>
    </row>
    <row r="124" spans="2:29" s="38" customFormat="1" ht="12" customHeight="1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32"/>
      <c r="O124" s="178" t="s">
        <v>181</v>
      </c>
      <c r="P124" s="178"/>
      <c r="Q124" s="166"/>
      <c r="R124" s="143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</row>
    <row r="125" spans="2:29" s="39" customFormat="1" ht="12" customHeight="1">
      <c r="B125" s="142">
        <f>D125+F125+H125+J125+L125</f>
        <v>98654</v>
      </c>
      <c r="C125" s="142"/>
      <c r="D125" s="142">
        <f>D126+D127</f>
        <v>0</v>
      </c>
      <c r="E125" s="142"/>
      <c r="F125" s="142">
        <f>F126+F127</f>
        <v>98654</v>
      </c>
      <c r="G125" s="142"/>
      <c r="H125" s="142">
        <f>H126+H127</f>
        <v>0</v>
      </c>
      <c r="I125" s="142"/>
      <c r="J125" s="142">
        <f>J126+J127</f>
        <v>0</v>
      </c>
      <c r="K125" s="142"/>
      <c r="L125" s="142">
        <f>L126+L127</f>
        <v>0</v>
      </c>
      <c r="M125" s="142"/>
      <c r="N125" s="132" t="s">
        <v>58</v>
      </c>
      <c r="O125" s="132" t="s">
        <v>59</v>
      </c>
      <c r="P125" s="132"/>
      <c r="Q125" s="166"/>
      <c r="R125" s="143"/>
      <c r="S125" s="142">
        <f>S126+S127</f>
        <v>4998</v>
      </c>
      <c r="T125" s="142"/>
      <c r="U125" s="142">
        <f>U126+U127</f>
        <v>5085</v>
      </c>
      <c r="V125" s="142"/>
      <c r="W125" s="142">
        <f>W126+W127</f>
        <v>88364</v>
      </c>
      <c r="X125" s="142"/>
      <c r="Y125" s="142">
        <f>Y126+Y127</f>
        <v>283</v>
      </c>
      <c r="Z125" s="142"/>
      <c r="AA125" s="142">
        <f>AA126+AA127</f>
        <v>20</v>
      </c>
      <c r="AB125" s="142"/>
      <c r="AC125" s="142">
        <f>S125+U125+W125+Y125+AA125</f>
        <v>98750</v>
      </c>
    </row>
    <row r="126" spans="2:29" s="53" customFormat="1" ht="12" customHeight="1">
      <c r="B126" s="137">
        <f>D126+F126+H126+J126+L126</f>
        <v>87638</v>
      </c>
      <c r="C126" s="137"/>
      <c r="D126" s="137">
        <v>0</v>
      </c>
      <c r="E126" s="137"/>
      <c r="F126" s="137">
        <v>87638</v>
      </c>
      <c r="G126" s="137"/>
      <c r="H126" s="137">
        <v>0</v>
      </c>
      <c r="I126" s="137"/>
      <c r="J126" s="137">
        <v>0</v>
      </c>
      <c r="K126" s="137"/>
      <c r="L126" s="137">
        <v>0</v>
      </c>
      <c r="M126" s="137"/>
      <c r="N126" s="176" t="s">
        <v>182</v>
      </c>
      <c r="O126" s="176"/>
      <c r="P126" s="176" t="s">
        <v>183</v>
      </c>
      <c r="Q126" s="177"/>
      <c r="R126" s="138"/>
      <c r="S126" s="137">
        <v>436</v>
      </c>
      <c r="T126" s="137"/>
      <c r="U126" s="137">
        <v>4466</v>
      </c>
      <c r="V126" s="137"/>
      <c r="W126" s="137">
        <v>82832</v>
      </c>
      <c r="X126" s="137"/>
      <c r="Y126" s="137">
        <v>0</v>
      </c>
      <c r="Z126" s="137"/>
      <c r="AA126" s="137">
        <v>0</v>
      </c>
      <c r="AB126" s="137"/>
      <c r="AC126" s="137">
        <f>S126+U126+W126+Y126+AA126</f>
        <v>87734</v>
      </c>
    </row>
    <row r="127" spans="2:29" s="51" customFormat="1" ht="12" customHeight="1">
      <c r="B127" s="140">
        <f>D127+F127+H127+J127+L127</f>
        <v>11016</v>
      </c>
      <c r="C127" s="70"/>
      <c r="D127" s="140">
        <v>0</v>
      </c>
      <c r="E127" s="68"/>
      <c r="F127" s="140">
        <v>11016</v>
      </c>
      <c r="G127" s="68"/>
      <c r="H127" s="140">
        <v>0</v>
      </c>
      <c r="I127" s="68"/>
      <c r="J127" s="140">
        <v>0</v>
      </c>
      <c r="K127" s="68"/>
      <c r="L127" s="140">
        <v>0</v>
      </c>
      <c r="M127" s="68"/>
      <c r="N127" s="141" t="s">
        <v>184</v>
      </c>
      <c r="O127" s="141"/>
      <c r="P127" s="141" t="s">
        <v>185</v>
      </c>
      <c r="Q127" s="140"/>
      <c r="R127" s="70"/>
      <c r="S127" s="140">
        <v>4562</v>
      </c>
      <c r="T127" s="70"/>
      <c r="U127" s="140">
        <v>619</v>
      </c>
      <c r="V127" s="70"/>
      <c r="W127" s="140">
        <v>5532</v>
      </c>
      <c r="X127" s="70"/>
      <c r="Y127" s="140">
        <v>283</v>
      </c>
      <c r="Z127" s="70"/>
      <c r="AA127" s="140">
        <v>20</v>
      </c>
      <c r="AB127" s="70"/>
      <c r="AC127" s="140">
        <f>S127+U127+W127+Y127+AA127</f>
        <v>11016</v>
      </c>
    </row>
    <row r="128" spans="2:29" s="47" customFormat="1" ht="12" customHeight="1">
      <c r="B128" s="142">
        <f>D128+F128+H128+J128+L128</f>
        <v>88279</v>
      </c>
      <c r="C128" s="142"/>
      <c r="D128" s="142">
        <f>D130+D132+D134+D136</f>
        <v>31</v>
      </c>
      <c r="E128" s="142"/>
      <c r="F128" s="142">
        <f>F130+F132+F134+F136</f>
        <v>283</v>
      </c>
      <c r="G128" s="142"/>
      <c r="H128" s="142">
        <f>H130+H132+H134+H136</f>
        <v>79930</v>
      </c>
      <c r="I128" s="142"/>
      <c r="J128" s="142">
        <f>J130+J132+J134+J136</f>
        <v>3107</v>
      </c>
      <c r="K128" s="142"/>
      <c r="L128" s="142">
        <f>L130+L132+L134+L136</f>
        <v>4928</v>
      </c>
      <c r="M128" s="142"/>
      <c r="N128" s="132" t="s">
        <v>60</v>
      </c>
      <c r="O128" s="132" t="s">
        <v>186</v>
      </c>
      <c r="P128" s="132"/>
      <c r="Q128" s="166"/>
      <c r="R128" s="143"/>
      <c r="S128" s="142">
        <f>S130+S132+S134+S136</f>
        <v>0</v>
      </c>
      <c r="T128" s="142"/>
      <c r="U128" s="142">
        <f>U130+U132+U134+U136</f>
        <v>0</v>
      </c>
      <c r="V128" s="142"/>
      <c r="W128" s="142">
        <f>W130+W132+W134+W136</f>
        <v>0</v>
      </c>
      <c r="X128" s="142"/>
      <c r="Y128" s="142">
        <f>Y130+Y132+Y134+Y136</f>
        <v>88286</v>
      </c>
      <c r="Z128" s="142"/>
      <c r="AA128" s="142">
        <f>AA130+AA132+AA134+AA136</f>
        <v>0</v>
      </c>
      <c r="AB128" s="142"/>
      <c r="AC128" s="142">
        <f>S128+U128+W128+Y128+AA128</f>
        <v>88286</v>
      </c>
    </row>
    <row r="129" spans="2:29" s="47" customFormat="1" ht="12" customHeight="1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78"/>
      <c r="O129" s="178" t="s">
        <v>187</v>
      </c>
      <c r="P129" s="178"/>
      <c r="Q129" s="166"/>
      <c r="R129" s="143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</row>
    <row r="130" spans="2:29" s="51" customFormat="1" ht="12" customHeight="1">
      <c r="B130" s="137">
        <f>D130+F130+H130+J130+L130</f>
        <v>69193</v>
      </c>
      <c r="C130" s="137"/>
      <c r="D130" s="137">
        <v>0</v>
      </c>
      <c r="E130" s="137"/>
      <c r="F130" s="137">
        <v>0</v>
      </c>
      <c r="G130" s="137"/>
      <c r="H130" s="137">
        <v>69193</v>
      </c>
      <c r="I130" s="137"/>
      <c r="J130" s="137">
        <v>0</v>
      </c>
      <c r="K130" s="137"/>
      <c r="L130" s="137">
        <v>0</v>
      </c>
      <c r="M130" s="137"/>
      <c r="N130" s="176" t="s">
        <v>188</v>
      </c>
      <c r="O130" s="175"/>
      <c r="P130" s="176" t="s">
        <v>189</v>
      </c>
      <c r="Q130" s="177"/>
      <c r="R130" s="138"/>
      <c r="S130" s="137">
        <v>0</v>
      </c>
      <c r="T130" s="137"/>
      <c r="U130" s="137">
        <v>0</v>
      </c>
      <c r="V130" s="137"/>
      <c r="W130" s="137">
        <v>0</v>
      </c>
      <c r="X130" s="137"/>
      <c r="Y130" s="137">
        <v>69200</v>
      </c>
      <c r="Z130" s="137"/>
      <c r="AA130" s="137">
        <v>0</v>
      </c>
      <c r="AB130" s="137"/>
      <c r="AC130" s="137">
        <f>S130+U130+W130+Y130+AA130</f>
        <v>69200</v>
      </c>
    </row>
    <row r="131" spans="2:29" s="51" customFormat="1" ht="12" customHeight="1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80"/>
      <c r="O131" s="207"/>
      <c r="P131" s="180" t="s">
        <v>190</v>
      </c>
      <c r="Q131" s="177"/>
      <c r="R131" s="138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</row>
    <row r="132" spans="2:29" s="51" customFormat="1" ht="12" customHeight="1">
      <c r="B132" s="137">
        <f>D132+F132+H132+J132+L132</f>
        <v>2854</v>
      </c>
      <c r="C132" s="137"/>
      <c r="D132" s="137">
        <v>0</v>
      </c>
      <c r="E132" s="137"/>
      <c r="F132" s="137">
        <v>0</v>
      </c>
      <c r="G132" s="137"/>
      <c r="H132" s="137">
        <v>0</v>
      </c>
      <c r="I132" s="137"/>
      <c r="J132" s="137">
        <v>2488</v>
      </c>
      <c r="K132" s="137"/>
      <c r="L132" s="137">
        <v>366</v>
      </c>
      <c r="M132" s="137"/>
      <c r="N132" s="176" t="s">
        <v>191</v>
      </c>
      <c r="O132" s="175"/>
      <c r="P132" s="176" t="s">
        <v>192</v>
      </c>
      <c r="Q132" s="177"/>
      <c r="R132" s="138"/>
      <c r="S132" s="137">
        <v>0</v>
      </c>
      <c r="T132" s="137"/>
      <c r="U132" s="137">
        <v>0</v>
      </c>
      <c r="V132" s="137"/>
      <c r="W132" s="137">
        <v>0</v>
      </c>
      <c r="X132" s="137"/>
      <c r="Y132" s="137">
        <v>2854</v>
      </c>
      <c r="Z132" s="137"/>
      <c r="AA132" s="137">
        <v>0</v>
      </c>
      <c r="AB132" s="137"/>
      <c r="AC132" s="137">
        <f>S132+U132+W132+Y132+AA132</f>
        <v>2854</v>
      </c>
    </row>
    <row r="133" spans="2:60" s="42" customFormat="1" ht="12" customHeight="1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80"/>
      <c r="O133" s="207"/>
      <c r="P133" s="180" t="s">
        <v>193</v>
      </c>
      <c r="Q133" s="177"/>
      <c r="R133" s="138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</row>
    <row r="134" spans="2:29" s="51" customFormat="1" ht="12" customHeight="1">
      <c r="B134" s="137">
        <f>D134+F134+H134+J134+L134</f>
        <v>11737</v>
      </c>
      <c r="C134" s="137"/>
      <c r="D134" s="137">
        <v>20</v>
      </c>
      <c r="E134" s="137"/>
      <c r="F134" s="137">
        <v>283</v>
      </c>
      <c r="G134" s="137"/>
      <c r="H134" s="137">
        <v>6253</v>
      </c>
      <c r="I134" s="137"/>
      <c r="J134" s="137">
        <v>619</v>
      </c>
      <c r="K134" s="137"/>
      <c r="L134" s="137">
        <v>4562</v>
      </c>
      <c r="M134" s="137"/>
      <c r="N134" s="176" t="s">
        <v>194</v>
      </c>
      <c r="O134" s="176"/>
      <c r="P134" s="176" t="s">
        <v>195</v>
      </c>
      <c r="Q134" s="177"/>
      <c r="R134" s="138"/>
      <c r="S134" s="137">
        <v>0</v>
      </c>
      <c r="T134" s="137"/>
      <c r="U134" s="137">
        <v>0</v>
      </c>
      <c r="V134" s="137"/>
      <c r="W134" s="137">
        <v>0</v>
      </c>
      <c r="X134" s="137"/>
      <c r="Y134" s="137">
        <v>11737</v>
      </c>
      <c r="Z134" s="137"/>
      <c r="AA134" s="137">
        <v>0</v>
      </c>
      <c r="AB134" s="137"/>
      <c r="AC134" s="137">
        <f>S134+U134+W134+Y134+AA134</f>
        <v>11737</v>
      </c>
    </row>
    <row r="135" spans="2:29" s="51" customFormat="1" ht="12" customHeight="1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76"/>
      <c r="O135" s="176"/>
      <c r="P135" s="180" t="s">
        <v>151</v>
      </c>
      <c r="Q135" s="177"/>
      <c r="R135" s="138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</row>
    <row r="136" spans="2:29" s="51" customFormat="1" ht="12" customHeight="1">
      <c r="B136" s="137">
        <f>D136+F136+H136+J136+L136</f>
        <v>4495</v>
      </c>
      <c r="C136" s="137"/>
      <c r="D136" s="137">
        <v>11</v>
      </c>
      <c r="E136" s="137"/>
      <c r="F136" s="137">
        <v>0</v>
      </c>
      <c r="G136" s="137"/>
      <c r="H136" s="137">
        <v>4484</v>
      </c>
      <c r="I136" s="137"/>
      <c r="J136" s="137">
        <v>0</v>
      </c>
      <c r="K136" s="137"/>
      <c r="L136" s="137">
        <v>0</v>
      </c>
      <c r="M136" s="137"/>
      <c r="N136" s="176" t="s">
        <v>196</v>
      </c>
      <c r="O136" s="175"/>
      <c r="P136" s="176" t="s">
        <v>197</v>
      </c>
      <c r="Q136" s="177"/>
      <c r="R136" s="138"/>
      <c r="S136" s="137">
        <v>0</v>
      </c>
      <c r="T136" s="137"/>
      <c r="U136" s="137">
        <v>0</v>
      </c>
      <c r="V136" s="137"/>
      <c r="W136" s="137">
        <v>0</v>
      </c>
      <c r="X136" s="137"/>
      <c r="Y136" s="137">
        <v>4495</v>
      </c>
      <c r="Z136" s="137"/>
      <c r="AA136" s="137">
        <v>0</v>
      </c>
      <c r="AB136" s="137"/>
      <c r="AC136" s="137">
        <f>S136+U136+W136+Y136+AA136</f>
        <v>4495</v>
      </c>
    </row>
    <row r="137" spans="2:29" s="51" customFormat="1" ht="12" customHeight="1">
      <c r="B137" s="140"/>
      <c r="C137" s="70"/>
      <c r="D137" s="140"/>
      <c r="E137" s="68"/>
      <c r="F137" s="140"/>
      <c r="G137" s="68"/>
      <c r="H137" s="140"/>
      <c r="I137" s="68"/>
      <c r="J137" s="140"/>
      <c r="K137" s="68"/>
      <c r="L137" s="140"/>
      <c r="M137" s="68"/>
      <c r="N137" s="141"/>
      <c r="O137" s="141"/>
      <c r="P137" s="141" t="s">
        <v>190</v>
      </c>
      <c r="Q137" s="140"/>
      <c r="R137" s="70"/>
      <c r="S137" s="140"/>
      <c r="T137" s="70"/>
      <c r="U137" s="140"/>
      <c r="V137" s="70"/>
      <c r="W137" s="140"/>
      <c r="X137" s="70"/>
      <c r="Y137" s="140"/>
      <c r="Z137" s="70"/>
      <c r="AA137" s="140"/>
      <c r="AB137" s="70"/>
      <c r="AC137" s="140"/>
    </row>
    <row r="138" spans="2:29" s="47" customFormat="1" ht="12" customHeight="1">
      <c r="B138" s="142">
        <f>D138+F138+H138+J138+L138</f>
        <v>166200</v>
      </c>
      <c r="C138" s="142"/>
      <c r="D138" s="142">
        <f>D139+D140+D141+D143+D144</f>
        <v>1226</v>
      </c>
      <c r="E138" s="142"/>
      <c r="F138" s="142">
        <f>F139+F140+F141+F143+F144</f>
        <v>37203</v>
      </c>
      <c r="G138" s="142"/>
      <c r="H138" s="142">
        <f>H139+H140+H141+H143+H144</f>
        <v>104752</v>
      </c>
      <c r="I138" s="142"/>
      <c r="J138" s="142">
        <f>J139+J140+J141+J143+J144</f>
        <v>15115</v>
      </c>
      <c r="K138" s="142"/>
      <c r="L138" s="142">
        <f>L139+L140+L141+L143+L144</f>
        <v>7904</v>
      </c>
      <c r="M138" s="142"/>
      <c r="N138" s="132" t="s">
        <v>61</v>
      </c>
      <c r="O138" s="132" t="s">
        <v>62</v>
      </c>
      <c r="P138" s="132"/>
      <c r="Q138" s="166"/>
      <c r="R138" s="143"/>
      <c r="S138" s="142">
        <f>S139+S140+S141+S143+S144</f>
        <v>3315</v>
      </c>
      <c r="T138" s="142"/>
      <c r="U138" s="142">
        <f>U139+U140+U141+U143+U144</f>
        <v>14282</v>
      </c>
      <c r="V138" s="142"/>
      <c r="W138" s="142">
        <f>W139+W140+W141+W143+W144</f>
        <v>100765</v>
      </c>
      <c r="X138" s="142"/>
      <c r="Y138" s="142">
        <f>Y139+Y140+Y141+Y143+Y144</f>
        <v>39322</v>
      </c>
      <c r="Z138" s="142"/>
      <c r="AA138" s="142">
        <f>AA139+AA140+AA141+AA143+AA144</f>
        <v>7218</v>
      </c>
      <c r="AB138" s="142"/>
      <c r="AC138" s="142">
        <f>S138+U138+W138+Y138+AA138</f>
        <v>164902</v>
      </c>
    </row>
    <row r="139" spans="2:29" s="51" customFormat="1" ht="12" customHeight="1">
      <c r="B139" s="137">
        <f>D139+F139+H139+J139+L139</f>
        <v>14223</v>
      </c>
      <c r="C139" s="137"/>
      <c r="D139" s="137">
        <v>23</v>
      </c>
      <c r="E139" s="137"/>
      <c r="F139" s="137">
        <v>9841</v>
      </c>
      <c r="G139" s="137"/>
      <c r="H139" s="137">
        <v>126</v>
      </c>
      <c r="I139" s="137"/>
      <c r="J139" s="137">
        <v>55</v>
      </c>
      <c r="K139" s="137"/>
      <c r="L139" s="137">
        <v>4178</v>
      </c>
      <c r="M139" s="137"/>
      <c r="N139" s="176" t="s">
        <v>198</v>
      </c>
      <c r="O139" s="175"/>
      <c r="P139" s="176" t="s">
        <v>199</v>
      </c>
      <c r="Q139" s="177"/>
      <c r="R139" s="138"/>
      <c r="S139" s="137">
        <v>0</v>
      </c>
      <c r="T139" s="137"/>
      <c r="U139" s="137">
        <v>14266</v>
      </c>
      <c r="V139" s="137"/>
      <c r="W139" s="137">
        <v>0</v>
      </c>
      <c r="X139" s="137"/>
      <c r="Y139" s="137">
        <v>0</v>
      </c>
      <c r="Z139" s="137"/>
      <c r="AA139" s="137">
        <v>0</v>
      </c>
      <c r="AB139" s="137"/>
      <c r="AC139" s="137">
        <f>S139+U139+W139+Y139+AA139</f>
        <v>14266</v>
      </c>
    </row>
    <row r="140" spans="2:29" s="51" customFormat="1" ht="12" customHeight="1">
      <c r="B140" s="137">
        <f>D140+F140+H140+J140+L140</f>
        <v>14266</v>
      </c>
      <c r="C140" s="137"/>
      <c r="D140" s="137">
        <v>0</v>
      </c>
      <c r="E140" s="137"/>
      <c r="F140" s="137">
        <v>0</v>
      </c>
      <c r="G140" s="137"/>
      <c r="H140" s="137">
        <v>0</v>
      </c>
      <c r="I140" s="137"/>
      <c r="J140" s="137">
        <v>14266</v>
      </c>
      <c r="K140" s="137"/>
      <c r="L140" s="137">
        <v>0</v>
      </c>
      <c r="M140" s="137"/>
      <c r="N140" s="176" t="s">
        <v>200</v>
      </c>
      <c r="O140" s="175"/>
      <c r="P140" s="176" t="s">
        <v>201</v>
      </c>
      <c r="Q140" s="177"/>
      <c r="R140" s="138"/>
      <c r="S140" s="137">
        <v>3315</v>
      </c>
      <c r="T140" s="137"/>
      <c r="U140" s="137">
        <v>13</v>
      </c>
      <c r="V140" s="137"/>
      <c r="W140" s="137">
        <v>99</v>
      </c>
      <c r="X140" s="137"/>
      <c r="Y140" s="137">
        <v>10850</v>
      </c>
      <c r="Z140" s="137"/>
      <c r="AA140" s="137">
        <v>24</v>
      </c>
      <c r="AB140" s="137"/>
      <c r="AC140" s="137">
        <f>S140+U140+W140+Y140+AA140</f>
        <v>14301</v>
      </c>
    </row>
    <row r="141" spans="2:29" s="51" customFormat="1" ht="12" customHeight="1">
      <c r="B141" s="137">
        <f>D141+F141+H141+J141+L141</f>
        <v>96181</v>
      </c>
      <c r="C141" s="137"/>
      <c r="D141" s="137">
        <v>0</v>
      </c>
      <c r="E141" s="137"/>
      <c r="F141" s="137">
        <v>0</v>
      </c>
      <c r="G141" s="137"/>
      <c r="H141" s="137">
        <v>96181</v>
      </c>
      <c r="I141" s="137"/>
      <c r="J141" s="137">
        <v>0</v>
      </c>
      <c r="K141" s="137"/>
      <c r="L141" s="137">
        <v>0</v>
      </c>
      <c r="M141" s="137"/>
      <c r="N141" s="176" t="s">
        <v>202</v>
      </c>
      <c r="O141" s="175"/>
      <c r="P141" s="176" t="s">
        <v>203</v>
      </c>
      <c r="Q141" s="177"/>
      <c r="R141" s="138"/>
      <c r="S141" s="137">
        <v>0</v>
      </c>
      <c r="T141" s="137"/>
      <c r="U141" s="137">
        <v>0</v>
      </c>
      <c r="V141" s="137"/>
      <c r="W141" s="137">
        <v>96181</v>
      </c>
      <c r="X141" s="137"/>
      <c r="Y141" s="137">
        <v>0</v>
      </c>
      <c r="Z141" s="137"/>
      <c r="AA141" s="137">
        <v>0</v>
      </c>
      <c r="AB141" s="137"/>
      <c r="AC141" s="137">
        <f>S141+U141+W141+Y141+AA141</f>
        <v>96181</v>
      </c>
    </row>
    <row r="142" spans="2:29" s="51" customFormat="1" ht="12" customHeight="1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76"/>
      <c r="O142" s="175"/>
      <c r="P142" s="180" t="s">
        <v>204</v>
      </c>
      <c r="Q142" s="177"/>
      <c r="R142" s="138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</row>
    <row r="143" spans="2:29" s="51" customFormat="1" ht="12" customHeight="1">
      <c r="B143" s="137">
        <f>D143+F143+H143+J143+L143</f>
        <v>739</v>
      </c>
      <c r="C143" s="137"/>
      <c r="D143" s="137">
        <v>0</v>
      </c>
      <c r="E143" s="137"/>
      <c r="F143" s="137">
        <v>0</v>
      </c>
      <c r="G143" s="137"/>
      <c r="H143" s="137">
        <v>739</v>
      </c>
      <c r="I143" s="137"/>
      <c r="J143" s="137">
        <v>0</v>
      </c>
      <c r="K143" s="137"/>
      <c r="L143" s="137">
        <v>0</v>
      </c>
      <c r="M143" s="137"/>
      <c r="N143" s="176" t="s">
        <v>205</v>
      </c>
      <c r="O143" s="176"/>
      <c r="P143" s="176" t="s">
        <v>206</v>
      </c>
      <c r="Q143" s="177"/>
      <c r="R143" s="138"/>
      <c r="S143" s="137">
        <v>0</v>
      </c>
      <c r="T143" s="137"/>
      <c r="U143" s="137">
        <v>0</v>
      </c>
      <c r="V143" s="137"/>
      <c r="W143" s="137">
        <v>1101</v>
      </c>
      <c r="X143" s="137"/>
      <c r="Y143" s="137">
        <v>0</v>
      </c>
      <c r="Z143" s="137"/>
      <c r="AA143" s="137">
        <v>0</v>
      </c>
      <c r="AB143" s="137"/>
      <c r="AC143" s="137">
        <f>S143+U143+W143+Y143+AA143</f>
        <v>1101</v>
      </c>
    </row>
    <row r="144" spans="2:29" s="51" customFormat="1" ht="12" customHeight="1">
      <c r="B144" s="70">
        <f>D144+F144+H144+J144+L144</f>
        <v>40791</v>
      </c>
      <c r="C144" s="70"/>
      <c r="D144" s="137">
        <v>1203</v>
      </c>
      <c r="E144" s="137"/>
      <c r="F144" s="137">
        <v>27362</v>
      </c>
      <c r="G144" s="137"/>
      <c r="H144" s="137">
        <v>7706</v>
      </c>
      <c r="I144" s="137"/>
      <c r="J144" s="137">
        <v>794</v>
      </c>
      <c r="K144" s="137"/>
      <c r="L144" s="137">
        <v>3726</v>
      </c>
      <c r="M144" s="137"/>
      <c r="N144" s="176" t="s">
        <v>207</v>
      </c>
      <c r="O144" s="176"/>
      <c r="P144" s="176" t="s">
        <v>208</v>
      </c>
      <c r="Q144" s="177"/>
      <c r="R144" s="138"/>
      <c r="S144" s="137">
        <v>0</v>
      </c>
      <c r="T144" s="137"/>
      <c r="U144" s="137">
        <v>3</v>
      </c>
      <c r="V144" s="137"/>
      <c r="W144" s="137">
        <v>3384</v>
      </c>
      <c r="X144" s="137"/>
      <c r="Y144" s="137">
        <v>28472</v>
      </c>
      <c r="Z144" s="137"/>
      <c r="AA144" s="137">
        <v>7194</v>
      </c>
      <c r="AB144" s="137"/>
      <c r="AC144" s="137">
        <f>S144+U144+W144+Y144+AA144</f>
        <v>39053</v>
      </c>
    </row>
    <row r="145" spans="2:29" s="55" customFormat="1" ht="12" customHeight="1">
      <c r="B145" s="152">
        <f>D145+F145+H145+J145+L145</f>
        <v>668104</v>
      </c>
      <c r="C145" s="152"/>
      <c r="D145" s="152">
        <f>AA119+AA123+AA125+AA128+AA138-D123-D125-D128-D138</f>
        <v>6522</v>
      </c>
      <c r="E145" s="152"/>
      <c r="F145" s="152">
        <f>Y119+Y123+Y125+Y128+Y138-F123-F125-F128-F138</f>
        <v>443508</v>
      </c>
      <c r="G145" s="152"/>
      <c r="H145" s="152">
        <f>W119+W123+W125+W128+W138-H123-H125-H128-H138</f>
        <v>140286</v>
      </c>
      <c r="I145" s="152"/>
      <c r="J145" s="152">
        <f>U119+U123+U125+U128+U138-J123-J125-J128-J138</f>
        <v>15612</v>
      </c>
      <c r="K145" s="152"/>
      <c r="L145" s="152">
        <f>S119+S123+S125+S128+S138-L123-L125-L128-L138</f>
        <v>62176</v>
      </c>
      <c r="M145" s="152"/>
      <c r="N145" s="181" t="s">
        <v>63</v>
      </c>
      <c r="O145" s="181" t="s">
        <v>64</v>
      </c>
      <c r="P145" s="181"/>
      <c r="Q145" s="183"/>
      <c r="R145" s="153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</row>
    <row r="146" spans="2:60" s="46" customFormat="1" ht="12" customHeight="1" thickBot="1">
      <c r="B146" s="83">
        <f>D146+F146+H146+J146+L146</f>
        <v>581084</v>
      </c>
      <c r="C146" s="84"/>
      <c r="D146" s="83">
        <f>AA121+AA123+AA125+AA128+AA138-D123-D125-D128-D138</f>
        <v>6224</v>
      </c>
      <c r="E146" s="84"/>
      <c r="F146" s="83">
        <f>Y121+Y123+Y125+Y128+Y138-F123-F125-F128-F138</f>
        <v>419460</v>
      </c>
      <c r="G146" s="84"/>
      <c r="H146" s="83">
        <f>W121+W123+W125+W128+W138-H123-H125-H128-H138</f>
        <v>130112</v>
      </c>
      <c r="I146" s="84"/>
      <c r="J146" s="83">
        <f>U121+U123+U125+U128+U138-J123-J125-J128-J138</f>
        <v>12288</v>
      </c>
      <c r="K146" s="84"/>
      <c r="L146" s="83">
        <f>S121+S123+S125+S128+S138-L123-L125-L128-L138</f>
        <v>13000</v>
      </c>
      <c r="M146" s="84"/>
      <c r="N146" s="85" t="s">
        <v>65</v>
      </c>
      <c r="O146" s="85" t="s">
        <v>66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</row>
    <row r="147" spans="2:29" s="47" customFormat="1" ht="21" customHeight="1">
      <c r="B147" s="86" t="s">
        <v>49</v>
      </c>
      <c r="C147" s="86"/>
      <c r="D147" s="87"/>
      <c r="E147" s="88"/>
      <c r="F147" s="88"/>
      <c r="G147" s="88"/>
      <c r="H147" s="88"/>
      <c r="I147" s="88"/>
      <c r="J147" s="88"/>
      <c r="K147" s="88"/>
      <c r="L147" s="89"/>
      <c r="M147" s="88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</row>
    <row r="148" spans="2:29" s="47" customFormat="1" ht="3.75" customHeight="1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1"/>
      <c r="O148" s="92"/>
      <c r="P148" s="93"/>
      <c r="Q148" s="93"/>
      <c r="R148" s="94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</row>
    <row r="149" spans="2:29" s="47" customFormat="1" ht="12.75">
      <c r="B149" s="95" t="s">
        <v>7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8" t="s">
        <v>6</v>
      </c>
      <c r="O149" s="99"/>
      <c r="P149" s="100" t="s">
        <v>96</v>
      </c>
      <c r="Q149" s="100"/>
      <c r="R149" s="101"/>
      <c r="S149" s="95" t="s">
        <v>35</v>
      </c>
      <c r="T149" s="96"/>
      <c r="U149" s="96"/>
      <c r="V149" s="96"/>
      <c r="W149" s="96"/>
      <c r="X149" s="96"/>
      <c r="Y149" s="96"/>
      <c r="Z149" s="96"/>
      <c r="AA149" s="96"/>
      <c r="AB149" s="96"/>
      <c r="AC149" s="95"/>
    </row>
    <row r="150" spans="2:29" s="47" customFormat="1" ht="2.25" customHeight="1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6"/>
      <c r="O150" s="97"/>
      <c r="P150" s="96"/>
      <c r="Q150" s="96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2:29" s="47" customFormat="1" ht="12.75">
      <c r="B151" s="102" t="s">
        <v>8</v>
      </c>
      <c r="C151" s="103"/>
      <c r="D151" s="104" t="s">
        <v>9</v>
      </c>
      <c r="E151" s="103"/>
      <c r="F151" s="104" t="s">
        <v>10</v>
      </c>
      <c r="G151" s="103"/>
      <c r="H151" s="104" t="s">
        <v>11</v>
      </c>
      <c r="I151" s="105"/>
      <c r="J151" s="104" t="s">
        <v>12</v>
      </c>
      <c r="K151" s="105"/>
      <c r="L151" s="104" t="s">
        <v>13</v>
      </c>
      <c r="M151" s="105"/>
      <c r="N151" s="102"/>
      <c r="O151" s="106"/>
      <c r="P151" s="102" t="s">
        <v>97</v>
      </c>
      <c r="Q151" s="102"/>
      <c r="R151" s="101"/>
      <c r="S151" s="104" t="s">
        <v>13</v>
      </c>
      <c r="T151" s="103"/>
      <c r="U151" s="104" t="s">
        <v>12</v>
      </c>
      <c r="V151" s="103"/>
      <c r="W151" s="104" t="s">
        <v>11</v>
      </c>
      <c r="X151" s="103"/>
      <c r="Y151" s="104" t="s">
        <v>10</v>
      </c>
      <c r="Z151" s="105"/>
      <c r="AA151" s="104" t="s">
        <v>9</v>
      </c>
      <c r="AB151" s="105"/>
      <c r="AC151" s="102" t="s">
        <v>8</v>
      </c>
    </row>
    <row r="152" spans="2:29" s="47" customFormat="1" ht="2.25" customHeight="1">
      <c r="B152" s="106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2"/>
      <c r="O152" s="106"/>
      <c r="P152" s="102"/>
      <c r="Q152" s="102"/>
      <c r="R152" s="65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6"/>
    </row>
    <row r="153" spans="2:29" s="47" customFormat="1" ht="12.75">
      <c r="B153" s="107" t="s">
        <v>14</v>
      </c>
      <c r="C153" s="103"/>
      <c r="D153" s="108" t="s">
        <v>15</v>
      </c>
      <c r="E153" s="109"/>
      <c r="F153" s="108" t="s">
        <v>16</v>
      </c>
      <c r="G153" s="103"/>
      <c r="H153" s="110" t="s">
        <v>17</v>
      </c>
      <c r="I153" s="111"/>
      <c r="J153" s="104" t="s">
        <v>18</v>
      </c>
      <c r="K153" s="111"/>
      <c r="L153" s="104" t="s">
        <v>19</v>
      </c>
      <c r="M153" s="111"/>
      <c r="N153" s="102"/>
      <c r="O153" s="106"/>
      <c r="P153" s="102"/>
      <c r="Q153" s="102"/>
      <c r="R153" s="65"/>
      <c r="S153" s="104" t="s">
        <v>19</v>
      </c>
      <c r="T153" s="103"/>
      <c r="U153" s="104" t="s">
        <v>18</v>
      </c>
      <c r="V153" s="109"/>
      <c r="W153" s="110" t="s">
        <v>17</v>
      </c>
      <c r="X153" s="103"/>
      <c r="Y153" s="108" t="s">
        <v>16</v>
      </c>
      <c r="Z153" s="105"/>
      <c r="AA153" s="108" t="s">
        <v>15</v>
      </c>
      <c r="AB153" s="105"/>
      <c r="AC153" s="107" t="s">
        <v>14</v>
      </c>
    </row>
    <row r="154" spans="2:29" s="47" customFormat="1" ht="12.75">
      <c r="B154" s="112" t="s">
        <v>20</v>
      </c>
      <c r="C154" s="109"/>
      <c r="D154" s="108"/>
      <c r="E154" s="109"/>
      <c r="F154" s="108"/>
      <c r="G154" s="109"/>
      <c r="H154" s="108" t="s">
        <v>21</v>
      </c>
      <c r="I154" s="111"/>
      <c r="J154" s="108" t="s">
        <v>22</v>
      </c>
      <c r="K154" s="111"/>
      <c r="L154" s="108" t="s">
        <v>23</v>
      </c>
      <c r="M154" s="111"/>
      <c r="N154" s="100"/>
      <c r="O154" s="113"/>
      <c r="P154" s="100"/>
      <c r="Q154" s="100"/>
      <c r="R154" s="114"/>
      <c r="S154" s="108" t="s">
        <v>23</v>
      </c>
      <c r="T154" s="109"/>
      <c r="U154" s="108" t="s">
        <v>22</v>
      </c>
      <c r="V154" s="109"/>
      <c r="W154" s="108" t="s">
        <v>21</v>
      </c>
      <c r="X154" s="109"/>
      <c r="Y154" s="108"/>
      <c r="Z154" s="111"/>
      <c r="AA154" s="108"/>
      <c r="AB154" s="111"/>
      <c r="AC154" s="112" t="s">
        <v>20</v>
      </c>
    </row>
    <row r="155" spans="2:29" s="47" customFormat="1" ht="12.75">
      <c r="B155" s="112"/>
      <c r="C155" s="109"/>
      <c r="D155" s="108"/>
      <c r="E155" s="109"/>
      <c r="F155" s="108"/>
      <c r="G155" s="109"/>
      <c r="H155" s="108" t="s">
        <v>24</v>
      </c>
      <c r="I155" s="111"/>
      <c r="J155" s="108"/>
      <c r="K155" s="111"/>
      <c r="L155" s="108" t="s">
        <v>25</v>
      </c>
      <c r="M155" s="111"/>
      <c r="N155" s="100"/>
      <c r="O155" s="113"/>
      <c r="P155" s="100"/>
      <c r="Q155" s="100"/>
      <c r="R155" s="114"/>
      <c r="S155" s="108" t="s">
        <v>25</v>
      </c>
      <c r="T155" s="109"/>
      <c r="U155" s="108"/>
      <c r="V155" s="109"/>
      <c r="W155" s="108" t="s">
        <v>24</v>
      </c>
      <c r="X155" s="109"/>
      <c r="Y155" s="108"/>
      <c r="Z155" s="111"/>
      <c r="AA155" s="108"/>
      <c r="AB155" s="111"/>
      <c r="AC155" s="112"/>
    </row>
    <row r="156" spans="2:29" s="47" customFormat="1" ht="2.25" customHeight="1">
      <c r="B156" s="115"/>
      <c r="C156" s="116"/>
      <c r="D156" s="117"/>
      <c r="E156" s="116"/>
      <c r="F156" s="117"/>
      <c r="G156" s="116"/>
      <c r="H156" s="117"/>
      <c r="I156" s="116"/>
      <c r="J156" s="117"/>
      <c r="K156" s="116"/>
      <c r="L156" s="117"/>
      <c r="M156" s="116"/>
      <c r="N156" s="118"/>
      <c r="O156" s="118"/>
      <c r="P156" s="118"/>
      <c r="Q156" s="118"/>
      <c r="R156" s="118"/>
      <c r="S156" s="115"/>
      <c r="T156" s="116"/>
      <c r="U156" s="117"/>
      <c r="V156" s="116"/>
      <c r="W156" s="117"/>
      <c r="X156" s="116"/>
      <c r="Y156" s="117"/>
      <c r="Z156" s="116"/>
      <c r="AA156" s="117"/>
      <c r="AB156" s="116"/>
      <c r="AC156" s="117"/>
    </row>
    <row r="157" spans="2:29" s="38" customFormat="1" ht="12" customHeight="1"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72" t="s">
        <v>63</v>
      </c>
      <c r="O157" s="172" t="s">
        <v>64</v>
      </c>
      <c r="P157" s="164"/>
      <c r="Q157" s="166"/>
      <c r="R157" s="143"/>
      <c r="S157" s="142">
        <f>L145</f>
        <v>62176</v>
      </c>
      <c r="T157" s="142"/>
      <c r="U157" s="142">
        <f>J145</f>
        <v>15612</v>
      </c>
      <c r="V157" s="142"/>
      <c r="W157" s="142">
        <f>H145</f>
        <v>140286</v>
      </c>
      <c r="X157" s="142"/>
      <c r="Y157" s="142">
        <f>F145</f>
        <v>443508</v>
      </c>
      <c r="Z157" s="142"/>
      <c r="AA157" s="142">
        <f>D145</f>
        <v>6522</v>
      </c>
      <c r="AB157" s="142"/>
      <c r="AC157" s="142">
        <f>S157+U157+W157+Y157+AA157</f>
        <v>668104</v>
      </c>
    </row>
    <row r="158" spans="2:29" s="48" customFormat="1" ht="12" customHeight="1">
      <c r="B158" s="129"/>
      <c r="C158" s="128"/>
      <c r="D158" s="129"/>
      <c r="E158" s="123"/>
      <c r="F158" s="129"/>
      <c r="G158" s="123"/>
      <c r="H158" s="129"/>
      <c r="I158" s="123"/>
      <c r="J158" s="129"/>
      <c r="K158" s="123"/>
      <c r="L158" s="129"/>
      <c r="M158" s="123"/>
      <c r="N158" s="130" t="s">
        <v>65</v>
      </c>
      <c r="O158" s="130" t="s">
        <v>66</v>
      </c>
      <c r="P158" s="171"/>
      <c r="Q158" s="129"/>
      <c r="R158" s="128"/>
      <c r="S158" s="129">
        <f>L146</f>
        <v>13000</v>
      </c>
      <c r="T158" s="128"/>
      <c r="U158" s="129">
        <f>J146</f>
        <v>12288</v>
      </c>
      <c r="V158" s="128"/>
      <c r="W158" s="129">
        <f>H146</f>
        <v>130112</v>
      </c>
      <c r="X158" s="128"/>
      <c r="Y158" s="129">
        <f>F146</f>
        <v>419460</v>
      </c>
      <c r="Z158" s="128"/>
      <c r="AA158" s="129">
        <f>D146</f>
        <v>6224</v>
      </c>
      <c r="AB158" s="128"/>
      <c r="AC158" s="129">
        <f>S158+U158+W158+Y158+AA158</f>
        <v>581084</v>
      </c>
    </row>
    <row r="159" spans="2:29" s="39" customFormat="1" ht="12" customHeight="1">
      <c r="B159" s="142">
        <f>D159+F159+H159+J159+L159</f>
        <v>71905</v>
      </c>
      <c r="C159" s="142"/>
      <c r="D159" s="142">
        <f>D160+D167</f>
        <v>6002</v>
      </c>
      <c r="E159" s="142"/>
      <c r="F159" s="142">
        <f>F160+F167</f>
        <v>0</v>
      </c>
      <c r="G159" s="142"/>
      <c r="H159" s="142">
        <f>H160+H167</f>
        <v>65903</v>
      </c>
      <c r="I159" s="142"/>
      <c r="J159" s="142">
        <f>J160+J167</f>
        <v>0</v>
      </c>
      <c r="K159" s="142"/>
      <c r="L159" s="142">
        <f>L160+L167</f>
        <v>0</v>
      </c>
      <c r="M159" s="142"/>
      <c r="N159" s="132" t="s">
        <v>67</v>
      </c>
      <c r="O159" s="132" t="s">
        <v>68</v>
      </c>
      <c r="P159" s="132"/>
      <c r="Q159" s="166"/>
      <c r="R159" s="143"/>
      <c r="S159" s="142">
        <f>S160+S167</f>
        <v>0</v>
      </c>
      <c r="T159" s="142"/>
      <c r="U159" s="142">
        <f>U160+U167</f>
        <v>0</v>
      </c>
      <c r="V159" s="142"/>
      <c r="W159" s="142">
        <f>W160+W167</f>
        <v>0</v>
      </c>
      <c r="X159" s="142"/>
      <c r="Y159" s="142">
        <f>Y160+Y167</f>
        <v>71905</v>
      </c>
      <c r="Z159" s="142"/>
      <c r="AA159" s="142">
        <f>AA160+AA167</f>
        <v>0</v>
      </c>
      <c r="AB159" s="142"/>
      <c r="AC159" s="142">
        <f>S159+U159+W159+Y159+AA159</f>
        <v>71905</v>
      </c>
    </row>
    <row r="160" spans="2:29" s="39" customFormat="1" ht="12" customHeight="1">
      <c r="B160" s="142">
        <f>D160+F160+H160+J160+L160</f>
        <v>45290</v>
      </c>
      <c r="C160" s="142"/>
      <c r="D160" s="142">
        <f>D161+D163+D165</f>
        <v>4721</v>
      </c>
      <c r="E160" s="142"/>
      <c r="F160" s="142">
        <f>F161+F163+F165</f>
        <v>0</v>
      </c>
      <c r="G160" s="142"/>
      <c r="H160" s="142">
        <f>H161+H163+H165</f>
        <v>40569</v>
      </c>
      <c r="I160" s="142"/>
      <c r="J160" s="142">
        <f>J161+J163+J165</f>
        <v>0</v>
      </c>
      <c r="K160" s="142"/>
      <c r="L160" s="142">
        <f>L161+L163+L165</f>
        <v>0</v>
      </c>
      <c r="M160" s="142"/>
      <c r="N160" s="172" t="s">
        <v>209</v>
      </c>
      <c r="O160" s="172"/>
      <c r="P160" s="164" t="s">
        <v>210</v>
      </c>
      <c r="Q160" s="166"/>
      <c r="R160" s="143"/>
      <c r="S160" s="142">
        <f>S161+S163+S165</f>
        <v>0</v>
      </c>
      <c r="T160" s="142"/>
      <c r="U160" s="142">
        <f>U161+U163+U165</f>
        <v>0</v>
      </c>
      <c r="V160" s="142"/>
      <c r="W160" s="142">
        <f>W161+W163+W165</f>
        <v>0</v>
      </c>
      <c r="X160" s="142"/>
      <c r="Y160" s="142">
        <f>Y161+Y163+Y165</f>
        <v>45290</v>
      </c>
      <c r="Z160" s="142"/>
      <c r="AA160" s="142">
        <f>AA161+AA163+AA165</f>
        <v>0</v>
      </c>
      <c r="AB160" s="142"/>
      <c r="AC160" s="142">
        <f>S160+U160+W160+Y160+AA160</f>
        <v>45290</v>
      </c>
    </row>
    <row r="161" spans="2:29" s="54" customFormat="1" ht="12" customHeight="1">
      <c r="B161" s="137">
        <f>D161+F161+H161+J161+L161</f>
        <v>90</v>
      </c>
      <c r="C161" s="137"/>
      <c r="D161" s="137">
        <v>0</v>
      </c>
      <c r="E161" s="137"/>
      <c r="F161" s="137">
        <v>0</v>
      </c>
      <c r="G161" s="137"/>
      <c r="H161" s="137">
        <v>90</v>
      </c>
      <c r="I161" s="137"/>
      <c r="J161" s="137">
        <v>0</v>
      </c>
      <c r="K161" s="137"/>
      <c r="L161" s="137">
        <v>0</v>
      </c>
      <c r="M161" s="137"/>
      <c r="N161" s="176" t="s">
        <v>211</v>
      </c>
      <c r="O161" s="176"/>
      <c r="P161" s="176" t="s">
        <v>212</v>
      </c>
      <c r="Q161" s="177"/>
      <c r="R161" s="138"/>
      <c r="S161" s="137">
        <v>0</v>
      </c>
      <c r="T161" s="137"/>
      <c r="U161" s="137">
        <v>0</v>
      </c>
      <c r="V161" s="137"/>
      <c r="W161" s="137">
        <v>0</v>
      </c>
      <c r="X161" s="137"/>
      <c r="Y161" s="137">
        <v>90</v>
      </c>
      <c r="Z161" s="137"/>
      <c r="AA161" s="137">
        <v>0</v>
      </c>
      <c r="AB161" s="137"/>
      <c r="AC161" s="137">
        <f>S161+U161+W161+Y161+AA161</f>
        <v>90</v>
      </c>
    </row>
    <row r="162" spans="2:29" s="51" customFormat="1" ht="12" customHeight="1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76"/>
      <c r="O162" s="176"/>
      <c r="P162" s="176" t="s">
        <v>213</v>
      </c>
      <c r="Q162" s="177"/>
      <c r="R162" s="138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</row>
    <row r="163" spans="2:29" s="51" customFormat="1" ht="12" customHeight="1">
      <c r="B163" s="137">
        <f>D163+F163+H163+J163+L163</f>
        <v>11199</v>
      </c>
      <c r="C163" s="137"/>
      <c r="D163" s="137">
        <v>0</v>
      </c>
      <c r="E163" s="137"/>
      <c r="F163" s="137">
        <v>0</v>
      </c>
      <c r="G163" s="137"/>
      <c r="H163" s="137">
        <v>11199</v>
      </c>
      <c r="I163" s="137"/>
      <c r="J163" s="137">
        <v>0</v>
      </c>
      <c r="K163" s="137"/>
      <c r="L163" s="137">
        <v>0</v>
      </c>
      <c r="M163" s="137"/>
      <c r="N163" s="176" t="s">
        <v>214</v>
      </c>
      <c r="O163" s="175"/>
      <c r="P163" s="176" t="s">
        <v>215</v>
      </c>
      <c r="Q163" s="177"/>
      <c r="R163" s="138"/>
      <c r="S163" s="137">
        <v>0</v>
      </c>
      <c r="T163" s="137"/>
      <c r="U163" s="137">
        <v>0</v>
      </c>
      <c r="V163" s="137"/>
      <c r="W163" s="137">
        <v>0</v>
      </c>
      <c r="X163" s="137"/>
      <c r="Y163" s="137">
        <v>11199</v>
      </c>
      <c r="Z163" s="137"/>
      <c r="AA163" s="137">
        <v>0</v>
      </c>
      <c r="AB163" s="137"/>
      <c r="AC163" s="137">
        <f>S163+U163+W163+Y163+AA163</f>
        <v>11199</v>
      </c>
    </row>
    <row r="164" spans="2:60" s="42" customFormat="1" ht="12" customHeight="1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76"/>
      <c r="O164" s="175"/>
      <c r="P164" s="176" t="s">
        <v>216</v>
      </c>
      <c r="Q164" s="177"/>
      <c r="R164" s="138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</row>
    <row r="165" spans="2:29" s="51" customFormat="1" ht="12" customHeight="1">
      <c r="B165" s="137">
        <f>D165+F165+H165+J165+L165</f>
        <v>34001</v>
      </c>
      <c r="C165" s="137"/>
      <c r="D165" s="137">
        <v>4721</v>
      </c>
      <c r="E165" s="137"/>
      <c r="F165" s="137">
        <v>0</v>
      </c>
      <c r="G165" s="137"/>
      <c r="H165" s="137">
        <v>29280</v>
      </c>
      <c r="I165" s="137"/>
      <c r="J165" s="137">
        <v>0</v>
      </c>
      <c r="K165" s="137"/>
      <c r="L165" s="137">
        <v>0</v>
      </c>
      <c r="M165" s="137"/>
      <c r="N165" s="176" t="s">
        <v>217</v>
      </c>
      <c r="O165" s="175"/>
      <c r="P165" s="176" t="s">
        <v>218</v>
      </c>
      <c r="Q165" s="177"/>
      <c r="R165" s="138"/>
      <c r="S165" s="137">
        <v>0</v>
      </c>
      <c r="T165" s="137"/>
      <c r="U165" s="137">
        <v>0</v>
      </c>
      <c r="V165" s="137"/>
      <c r="W165" s="137">
        <v>0</v>
      </c>
      <c r="X165" s="137"/>
      <c r="Y165" s="137">
        <v>34001</v>
      </c>
      <c r="Z165" s="137"/>
      <c r="AA165" s="137">
        <v>0</v>
      </c>
      <c r="AB165" s="137"/>
      <c r="AC165" s="137">
        <f>S165+U165+W165+Y165+AA165</f>
        <v>34001</v>
      </c>
    </row>
    <row r="166" spans="2:29" s="51" customFormat="1" ht="12" customHeight="1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76"/>
      <c r="O166" s="175"/>
      <c r="P166" s="176" t="s">
        <v>219</v>
      </c>
      <c r="Q166" s="177"/>
      <c r="R166" s="138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</row>
    <row r="167" spans="2:29" s="47" customFormat="1" ht="12" customHeight="1">
      <c r="B167" s="142">
        <f>D167+F167+H167+J167+L167</f>
        <v>26615</v>
      </c>
      <c r="C167" s="142"/>
      <c r="D167" s="142">
        <v>1281</v>
      </c>
      <c r="E167" s="142"/>
      <c r="F167" s="142">
        <v>0</v>
      </c>
      <c r="G167" s="142"/>
      <c r="H167" s="142">
        <v>25334</v>
      </c>
      <c r="I167" s="142"/>
      <c r="J167" s="142">
        <v>0</v>
      </c>
      <c r="K167" s="142"/>
      <c r="L167" s="142">
        <v>0</v>
      </c>
      <c r="M167" s="142"/>
      <c r="N167" s="172" t="s">
        <v>220</v>
      </c>
      <c r="O167" s="164"/>
      <c r="P167" s="172" t="s">
        <v>221</v>
      </c>
      <c r="Q167" s="166"/>
      <c r="R167" s="143"/>
      <c r="S167" s="142">
        <v>0</v>
      </c>
      <c r="T167" s="142"/>
      <c r="U167" s="142">
        <v>0</v>
      </c>
      <c r="V167" s="142"/>
      <c r="W167" s="142">
        <v>0</v>
      </c>
      <c r="X167" s="142"/>
      <c r="Y167" s="142">
        <v>26615</v>
      </c>
      <c r="Z167" s="142"/>
      <c r="AA167" s="142">
        <v>0</v>
      </c>
      <c r="AB167" s="142"/>
      <c r="AC167" s="142">
        <f>S167+U167+W167+Y167+AA167</f>
        <v>26615</v>
      </c>
    </row>
    <row r="168" spans="2:29" s="47" customFormat="1" ht="12" customHeight="1"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72"/>
      <c r="O168" s="164"/>
      <c r="P168" s="172" t="s">
        <v>222</v>
      </c>
      <c r="Q168" s="166"/>
      <c r="R168" s="143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</row>
    <row r="169" spans="2:29" s="55" customFormat="1" ht="12" customHeight="1">
      <c r="B169" s="152">
        <f>D169+F169+H169+J169+L169</f>
        <v>668104</v>
      </c>
      <c r="C169" s="152"/>
      <c r="D169" s="152">
        <f>AA157+AA159-D159</f>
        <v>520</v>
      </c>
      <c r="E169" s="152"/>
      <c r="F169" s="152">
        <f>Y157+Y159-F159</f>
        <v>515413</v>
      </c>
      <c r="G169" s="152"/>
      <c r="H169" s="152">
        <f>W157+W159-H159</f>
        <v>74383</v>
      </c>
      <c r="I169" s="152"/>
      <c r="J169" s="152">
        <f>U157+U159-J159</f>
        <v>15612</v>
      </c>
      <c r="K169" s="152"/>
      <c r="L169" s="152">
        <f>S157+S159-L159</f>
        <v>62176</v>
      </c>
      <c r="M169" s="152"/>
      <c r="N169" s="181" t="s">
        <v>69</v>
      </c>
      <c r="O169" s="181" t="s">
        <v>70</v>
      </c>
      <c r="P169" s="181"/>
      <c r="Q169" s="183"/>
      <c r="R169" s="153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</row>
    <row r="170" spans="2:60" s="46" customFormat="1" ht="12" customHeight="1" thickBot="1">
      <c r="B170" s="83">
        <f>D170+F170+H170+J170+L170</f>
        <v>581084</v>
      </c>
      <c r="C170" s="84"/>
      <c r="D170" s="83">
        <f>AA158+AA159-D159</f>
        <v>222</v>
      </c>
      <c r="E170" s="84"/>
      <c r="F170" s="83">
        <f>Y158+Y159-F159</f>
        <v>491365</v>
      </c>
      <c r="G170" s="84"/>
      <c r="H170" s="83">
        <f>W158+W159-H159</f>
        <v>64209</v>
      </c>
      <c r="I170" s="84"/>
      <c r="J170" s="83">
        <f>U158+U159-J159</f>
        <v>12288</v>
      </c>
      <c r="K170" s="84"/>
      <c r="L170" s="83">
        <f>S158+S159-L159</f>
        <v>13000</v>
      </c>
      <c r="M170" s="84"/>
      <c r="N170" s="85" t="s">
        <v>71</v>
      </c>
      <c r="O170" s="85" t="s">
        <v>72</v>
      </c>
      <c r="P170" s="85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</row>
    <row r="171" spans="2:29" s="47" customFormat="1" ht="21" customHeight="1">
      <c r="B171" s="86" t="s">
        <v>249</v>
      </c>
      <c r="C171" s="86"/>
      <c r="D171" s="87"/>
      <c r="E171" s="88"/>
      <c r="F171" s="88"/>
      <c r="G171" s="88"/>
      <c r="H171" s="88"/>
      <c r="I171" s="88"/>
      <c r="J171" s="88"/>
      <c r="K171" s="88"/>
      <c r="L171" s="89"/>
      <c r="M171" s="88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</row>
    <row r="172" spans="2:29" s="47" customFormat="1" ht="3.75" customHeight="1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1"/>
      <c r="O172" s="92"/>
      <c r="P172" s="93"/>
      <c r="Q172" s="93"/>
      <c r="R172" s="94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</row>
    <row r="173" spans="2:29" s="47" customFormat="1" ht="12.75">
      <c r="B173" s="95" t="s">
        <v>7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8" t="s">
        <v>6</v>
      </c>
      <c r="O173" s="99"/>
      <c r="P173" s="100" t="s">
        <v>96</v>
      </c>
      <c r="Q173" s="100"/>
      <c r="R173" s="101"/>
      <c r="S173" s="95" t="s">
        <v>35</v>
      </c>
      <c r="T173" s="96"/>
      <c r="U173" s="96"/>
      <c r="V173" s="96"/>
      <c r="W173" s="96"/>
      <c r="X173" s="96"/>
      <c r="Y173" s="96"/>
      <c r="Z173" s="96"/>
      <c r="AA173" s="96"/>
      <c r="AB173" s="96"/>
      <c r="AC173" s="95"/>
    </row>
    <row r="174" spans="2:29" s="47" customFormat="1" ht="2.25" customHeight="1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6"/>
      <c r="O174" s="97"/>
      <c r="P174" s="96"/>
      <c r="Q174" s="96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2:29" s="47" customFormat="1" ht="12.75">
      <c r="B175" s="102" t="s">
        <v>8</v>
      </c>
      <c r="C175" s="103"/>
      <c r="D175" s="104" t="s">
        <v>9</v>
      </c>
      <c r="E175" s="103"/>
      <c r="F175" s="104" t="s">
        <v>10</v>
      </c>
      <c r="G175" s="103"/>
      <c r="H175" s="104" t="s">
        <v>11</v>
      </c>
      <c r="I175" s="105"/>
      <c r="J175" s="104" t="s">
        <v>12</v>
      </c>
      <c r="K175" s="105"/>
      <c r="L175" s="104" t="s">
        <v>13</v>
      </c>
      <c r="M175" s="105"/>
      <c r="N175" s="102"/>
      <c r="O175" s="106"/>
      <c r="P175" s="102" t="s">
        <v>97</v>
      </c>
      <c r="Q175" s="102"/>
      <c r="R175" s="101"/>
      <c r="S175" s="104" t="s">
        <v>13</v>
      </c>
      <c r="T175" s="103"/>
      <c r="U175" s="104" t="s">
        <v>12</v>
      </c>
      <c r="V175" s="103"/>
      <c r="W175" s="104" t="s">
        <v>11</v>
      </c>
      <c r="X175" s="103"/>
      <c r="Y175" s="104" t="s">
        <v>10</v>
      </c>
      <c r="Z175" s="105"/>
      <c r="AA175" s="104" t="s">
        <v>9</v>
      </c>
      <c r="AB175" s="105"/>
      <c r="AC175" s="102" t="s">
        <v>8</v>
      </c>
    </row>
    <row r="176" spans="2:29" s="47" customFormat="1" ht="2.25" customHeight="1">
      <c r="B176" s="106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2"/>
      <c r="O176" s="106"/>
      <c r="P176" s="102"/>
      <c r="Q176" s="102"/>
      <c r="R176" s="65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6"/>
    </row>
    <row r="177" spans="2:29" s="47" customFormat="1" ht="12.75">
      <c r="B177" s="107" t="s">
        <v>14</v>
      </c>
      <c r="C177" s="103"/>
      <c r="D177" s="108" t="s">
        <v>15</v>
      </c>
      <c r="E177" s="109"/>
      <c r="F177" s="108" t="s">
        <v>16</v>
      </c>
      <c r="G177" s="103"/>
      <c r="H177" s="110" t="s">
        <v>17</v>
      </c>
      <c r="I177" s="111"/>
      <c r="J177" s="104" t="s">
        <v>18</v>
      </c>
      <c r="K177" s="111"/>
      <c r="L177" s="104" t="s">
        <v>19</v>
      </c>
      <c r="M177" s="111"/>
      <c r="N177" s="102"/>
      <c r="O177" s="106"/>
      <c r="P177" s="102"/>
      <c r="Q177" s="102"/>
      <c r="R177" s="65"/>
      <c r="S177" s="104" t="s">
        <v>19</v>
      </c>
      <c r="T177" s="103"/>
      <c r="U177" s="104" t="s">
        <v>18</v>
      </c>
      <c r="V177" s="109"/>
      <c r="W177" s="110" t="s">
        <v>17</v>
      </c>
      <c r="X177" s="103"/>
      <c r="Y177" s="108" t="s">
        <v>16</v>
      </c>
      <c r="Z177" s="105"/>
      <c r="AA177" s="108" t="s">
        <v>15</v>
      </c>
      <c r="AB177" s="105"/>
      <c r="AC177" s="107" t="s">
        <v>14</v>
      </c>
    </row>
    <row r="178" spans="2:29" s="47" customFormat="1" ht="12.75">
      <c r="B178" s="112" t="s">
        <v>20</v>
      </c>
      <c r="C178" s="109"/>
      <c r="D178" s="108"/>
      <c r="E178" s="109"/>
      <c r="F178" s="108"/>
      <c r="G178" s="109"/>
      <c r="H178" s="108" t="s">
        <v>21</v>
      </c>
      <c r="I178" s="111"/>
      <c r="J178" s="108" t="s">
        <v>22</v>
      </c>
      <c r="K178" s="111"/>
      <c r="L178" s="108" t="s">
        <v>23</v>
      </c>
      <c r="M178" s="111"/>
      <c r="N178" s="100"/>
      <c r="O178" s="113"/>
      <c r="P178" s="100"/>
      <c r="Q178" s="100"/>
      <c r="R178" s="114"/>
      <c r="S178" s="108" t="s">
        <v>23</v>
      </c>
      <c r="T178" s="109"/>
      <c r="U178" s="108" t="s">
        <v>22</v>
      </c>
      <c r="V178" s="109"/>
      <c r="W178" s="108" t="s">
        <v>21</v>
      </c>
      <c r="X178" s="109"/>
      <c r="Y178" s="108"/>
      <c r="Z178" s="111"/>
      <c r="AA178" s="108"/>
      <c r="AB178" s="111"/>
      <c r="AC178" s="112" t="s">
        <v>20</v>
      </c>
    </row>
    <row r="179" spans="2:29" s="47" customFormat="1" ht="12.75">
      <c r="B179" s="112"/>
      <c r="C179" s="109"/>
      <c r="D179" s="108"/>
      <c r="E179" s="109"/>
      <c r="F179" s="108"/>
      <c r="G179" s="109"/>
      <c r="H179" s="108" t="s">
        <v>24</v>
      </c>
      <c r="I179" s="111"/>
      <c r="J179" s="108"/>
      <c r="K179" s="111"/>
      <c r="L179" s="108" t="s">
        <v>25</v>
      </c>
      <c r="M179" s="111"/>
      <c r="N179" s="100"/>
      <c r="O179" s="113"/>
      <c r="P179" s="100"/>
      <c r="Q179" s="100"/>
      <c r="R179" s="114"/>
      <c r="S179" s="108" t="s">
        <v>25</v>
      </c>
      <c r="T179" s="109"/>
      <c r="U179" s="108"/>
      <c r="V179" s="109"/>
      <c r="W179" s="108" t="s">
        <v>24</v>
      </c>
      <c r="X179" s="109"/>
      <c r="Y179" s="108"/>
      <c r="Z179" s="111"/>
      <c r="AA179" s="108"/>
      <c r="AB179" s="111"/>
      <c r="AC179" s="112"/>
    </row>
    <row r="180" spans="2:29" s="47" customFormat="1" ht="2.25" customHeight="1">
      <c r="B180" s="115"/>
      <c r="C180" s="116"/>
      <c r="D180" s="117"/>
      <c r="E180" s="116"/>
      <c r="F180" s="117"/>
      <c r="G180" s="116"/>
      <c r="H180" s="117"/>
      <c r="I180" s="116"/>
      <c r="J180" s="117"/>
      <c r="K180" s="116"/>
      <c r="L180" s="117"/>
      <c r="M180" s="116"/>
      <c r="N180" s="118"/>
      <c r="O180" s="118"/>
      <c r="P180" s="118"/>
      <c r="Q180" s="118"/>
      <c r="R180" s="118"/>
      <c r="S180" s="115"/>
      <c r="T180" s="116"/>
      <c r="U180" s="117"/>
      <c r="V180" s="116"/>
      <c r="W180" s="117"/>
      <c r="X180" s="116"/>
      <c r="Y180" s="117"/>
      <c r="Z180" s="116"/>
      <c r="AA180" s="117"/>
      <c r="AB180" s="116"/>
      <c r="AC180" s="117"/>
    </row>
    <row r="181" spans="2:29" s="37" customFormat="1" ht="12" customHeight="1"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72" t="s">
        <v>63</v>
      </c>
      <c r="O181" s="172" t="s">
        <v>64</v>
      </c>
      <c r="P181" s="164"/>
      <c r="Q181" s="143"/>
      <c r="R181" s="143"/>
      <c r="S181" s="142">
        <f>S157</f>
        <v>62176</v>
      </c>
      <c r="T181" s="142"/>
      <c r="U181" s="142">
        <f>U157</f>
        <v>15612</v>
      </c>
      <c r="V181" s="142"/>
      <c r="W181" s="142">
        <f>W157</f>
        <v>140286</v>
      </c>
      <c r="X181" s="142"/>
      <c r="Y181" s="142">
        <f>Y157</f>
        <v>443508</v>
      </c>
      <c r="Z181" s="142"/>
      <c r="AA181" s="142">
        <f>AA157</f>
        <v>6522</v>
      </c>
      <c r="AB181" s="142"/>
      <c r="AC181" s="142">
        <f>S181+U181+W181+Y181+AA181</f>
        <v>668104</v>
      </c>
    </row>
    <row r="182" spans="2:29" s="48" customFormat="1" ht="12" customHeight="1">
      <c r="B182" s="129"/>
      <c r="C182" s="128"/>
      <c r="D182" s="129"/>
      <c r="E182" s="123"/>
      <c r="F182" s="129"/>
      <c r="G182" s="123"/>
      <c r="H182" s="129"/>
      <c r="I182" s="123"/>
      <c r="J182" s="129"/>
      <c r="K182" s="123"/>
      <c r="L182" s="129"/>
      <c r="M182" s="123"/>
      <c r="N182" s="130" t="s">
        <v>65</v>
      </c>
      <c r="O182" s="130" t="s">
        <v>66</v>
      </c>
      <c r="P182" s="171"/>
      <c r="Q182" s="129"/>
      <c r="R182" s="128"/>
      <c r="S182" s="129">
        <f>S158</f>
        <v>13000</v>
      </c>
      <c r="T182" s="128"/>
      <c r="U182" s="129">
        <f>U158</f>
        <v>12288</v>
      </c>
      <c r="V182" s="128"/>
      <c r="W182" s="129">
        <f>W158</f>
        <v>130112</v>
      </c>
      <c r="X182" s="128"/>
      <c r="Y182" s="129">
        <f>Y158</f>
        <v>419460</v>
      </c>
      <c r="Z182" s="128"/>
      <c r="AA182" s="129">
        <f>AA158</f>
        <v>6224</v>
      </c>
      <c r="AB182" s="128"/>
      <c r="AC182" s="129">
        <f>S182+U182+W182+Y182+AA182</f>
        <v>581084</v>
      </c>
    </row>
    <row r="183" spans="2:29" s="37" customFormat="1" ht="12" customHeight="1">
      <c r="B183" s="142">
        <f>D183+F183+H183+J183+L183</f>
        <v>518208</v>
      </c>
      <c r="C183" s="142"/>
      <c r="D183" s="142">
        <f>D184+D185</f>
        <v>6002</v>
      </c>
      <c r="E183" s="142"/>
      <c r="F183" s="142">
        <f>F184+F185</f>
        <v>396390</v>
      </c>
      <c r="G183" s="142"/>
      <c r="H183" s="142">
        <f>H184+H185</f>
        <v>115816</v>
      </c>
      <c r="I183" s="142"/>
      <c r="J183" s="142">
        <f>J184+J185</f>
        <v>0</v>
      </c>
      <c r="K183" s="142"/>
      <c r="L183" s="142">
        <f>L184+L185</f>
        <v>0</v>
      </c>
      <c r="M183" s="142"/>
      <c r="N183" s="132" t="s">
        <v>75</v>
      </c>
      <c r="O183" s="132" t="s">
        <v>76</v>
      </c>
      <c r="P183" s="132"/>
      <c r="Q183" s="143"/>
      <c r="R183" s="143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</row>
    <row r="184" spans="2:29" s="41" customFormat="1" ht="12" customHeight="1">
      <c r="B184" s="137">
        <f>D184+F184+H184+J184+L184</f>
        <v>468295</v>
      </c>
      <c r="C184" s="137"/>
      <c r="D184" s="137">
        <v>6002</v>
      </c>
      <c r="E184" s="137"/>
      <c r="F184" s="137">
        <v>396390</v>
      </c>
      <c r="G184" s="137"/>
      <c r="H184" s="137">
        <v>65903</v>
      </c>
      <c r="I184" s="137"/>
      <c r="J184" s="137">
        <v>0</v>
      </c>
      <c r="K184" s="137"/>
      <c r="L184" s="137">
        <v>0</v>
      </c>
      <c r="M184" s="137"/>
      <c r="N184" s="176" t="s">
        <v>223</v>
      </c>
      <c r="O184" s="176"/>
      <c r="P184" s="175" t="s">
        <v>224</v>
      </c>
      <c r="Q184" s="138"/>
      <c r="R184" s="138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</row>
    <row r="185" spans="2:29" s="41" customFormat="1" ht="12" customHeight="1">
      <c r="B185" s="137">
        <f>D185+F185+H185+J185+L185</f>
        <v>49913</v>
      </c>
      <c r="C185" s="137"/>
      <c r="D185" s="137">
        <v>0</v>
      </c>
      <c r="E185" s="137"/>
      <c r="F185" s="137">
        <v>0</v>
      </c>
      <c r="G185" s="137"/>
      <c r="H185" s="137">
        <v>49913</v>
      </c>
      <c r="I185" s="137"/>
      <c r="J185" s="137">
        <v>0</v>
      </c>
      <c r="K185" s="137"/>
      <c r="L185" s="137">
        <v>0</v>
      </c>
      <c r="M185" s="137"/>
      <c r="N185" s="176" t="s">
        <v>225</v>
      </c>
      <c r="O185" s="176"/>
      <c r="P185" s="176" t="s">
        <v>226</v>
      </c>
      <c r="Q185" s="138"/>
      <c r="R185" s="138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</row>
    <row r="186" spans="2:29" s="39" customFormat="1" ht="12" customHeight="1">
      <c r="B186" s="142">
        <f>D186+F186+H186+J186+L186</f>
        <v>2048</v>
      </c>
      <c r="C186" s="142"/>
      <c r="D186" s="142">
        <v>0</v>
      </c>
      <c r="E186" s="142"/>
      <c r="F186" s="142">
        <v>0</v>
      </c>
      <c r="G186" s="142"/>
      <c r="H186" s="142">
        <v>0</v>
      </c>
      <c r="I186" s="142"/>
      <c r="J186" s="142">
        <v>1978</v>
      </c>
      <c r="K186" s="142"/>
      <c r="L186" s="142">
        <v>70</v>
      </c>
      <c r="M186" s="142"/>
      <c r="N186" s="172" t="s">
        <v>77</v>
      </c>
      <c r="O186" s="172" t="s">
        <v>227</v>
      </c>
      <c r="P186" s="172"/>
      <c r="Q186" s="143"/>
      <c r="R186" s="143"/>
      <c r="S186" s="142">
        <v>0</v>
      </c>
      <c r="T186" s="142"/>
      <c r="U186" s="142">
        <v>0</v>
      </c>
      <c r="V186" s="142"/>
      <c r="W186" s="142">
        <v>0</v>
      </c>
      <c r="X186" s="142"/>
      <c r="Y186" s="142">
        <v>2048</v>
      </c>
      <c r="Z186" s="142"/>
      <c r="AA186" s="142">
        <v>0</v>
      </c>
      <c r="AB186" s="142"/>
      <c r="AC186" s="142">
        <f>S186+U186+W186+Y186+AA186</f>
        <v>2048</v>
      </c>
    </row>
    <row r="187" spans="2:29" s="39" customFormat="1" ht="12" customHeight="1"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72"/>
      <c r="O187" s="173" t="s">
        <v>228</v>
      </c>
      <c r="P187" s="173"/>
      <c r="Q187" s="143"/>
      <c r="R187" s="143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</row>
    <row r="188" spans="2:29" s="40" customFormat="1" ht="12" customHeight="1"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72"/>
      <c r="O188" s="173" t="s">
        <v>229</v>
      </c>
      <c r="P188" s="173"/>
      <c r="Q188" s="143"/>
      <c r="R188" s="143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</row>
    <row r="189" spans="2:29" s="55" customFormat="1" ht="12" customHeight="1">
      <c r="B189" s="152">
        <f>D189+F189+H189+J189+L189</f>
        <v>149896</v>
      </c>
      <c r="C189" s="152"/>
      <c r="D189" s="152">
        <f>AA181+AA186-D183-D186</f>
        <v>520</v>
      </c>
      <c r="E189" s="152"/>
      <c r="F189" s="152">
        <f>Y181+Y186-F183-F186</f>
        <v>49166</v>
      </c>
      <c r="G189" s="152"/>
      <c r="H189" s="152">
        <f>W181+W186-H183-H186</f>
        <v>24470</v>
      </c>
      <c r="I189" s="152"/>
      <c r="J189" s="152">
        <f>U181+U186-J183-J186</f>
        <v>13634</v>
      </c>
      <c r="K189" s="152"/>
      <c r="L189" s="152">
        <f>S181+S186-L183-L186</f>
        <v>62106</v>
      </c>
      <c r="M189" s="152"/>
      <c r="N189" s="181" t="s">
        <v>78</v>
      </c>
      <c r="O189" s="192" t="s">
        <v>79</v>
      </c>
      <c r="P189" s="181"/>
      <c r="Q189" s="153"/>
      <c r="R189" s="153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</row>
    <row r="190" spans="2:60" s="46" customFormat="1" ht="12" customHeight="1" thickBot="1">
      <c r="B190" s="83">
        <f>D190+F190+H190+J190+L190</f>
        <v>62876</v>
      </c>
      <c r="C190" s="84"/>
      <c r="D190" s="83">
        <f>AA182+AA186-D183-D186</f>
        <v>222</v>
      </c>
      <c r="E190" s="84"/>
      <c r="F190" s="83">
        <f>Y182+Y186-F183-F186</f>
        <v>25118</v>
      </c>
      <c r="G190" s="84"/>
      <c r="H190" s="83">
        <f>W182+W186-H183-H186</f>
        <v>14296</v>
      </c>
      <c r="I190" s="84"/>
      <c r="J190" s="83">
        <f>U182+U186-J183-J186</f>
        <v>10310</v>
      </c>
      <c r="K190" s="84"/>
      <c r="L190" s="83">
        <f>S182+S186-L183-L186</f>
        <v>12930</v>
      </c>
      <c r="M190" s="84"/>
      <c r="N190" s="85" t="s">
        <v>80</v>
      </c>
      <c r="O190" s="85" t="s">
        <v>81</v>
      </c>
      <c r="P190" s="85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</row>
    <row r="191" spans="2:29" s="47" customFormat="1" ht="21" customHeight="1">
      <c r="B191" s="86" t="s">
        <v>250</v>
      </c>
      <c r="C191" s="86"/>
      <c r="D191" s="87"/>
      <c r="E191" s="88"/>
      <c r="F191" s="88"/>
      <c r="G191" s="88"/>
      <c r="H191" s="88"/>
      <c r="I191" s="88"/>
      <c r="J191" s="88"/>
      <c r="K191" s="88"/>
      <c r="L191" s="89"/>
      <c r="M191" s="88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</row>
    <row r="192" spans="2:29" s="47" customFormat="1" ht="3.75" customHeight="1"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1"/>
      <c r="O192" s="92"/>
      <c r="P192" s="93"/>
      <c r="Q192" s="93"/>
      <c r="R192" s="94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</row>
    <row r="193" spans="2:29" s="47" customFormat="1" ht="12.75">
      <c r="B193" s="95" t="s">
        <v>7</v>
      </c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8" t="s">
        <v>6</v>
      </c>
      <c r="O193" s="99"/>
      <c r="P193" s="100" t="s">
        <v>96</v>
      </c>
      <c r="Q193" s="100"/>
      <c r="R193" s="101"/>
      <c r="S193" s="95" t="s">
        <v>35</v>
      </c>
      <c r="T193" s="96"/>
      <c r="U193" s="96"/>
      <c r="V193" s="96"/>
      <c r="W193" s="96"/>
      <c r="X193" s="96"/>
      <c r="Y193" s="96"/>
      <c r="Z193" s="96"/>
      <c r="AA193" s="96"/>
      <c r="AB193" s="96"/>
      <c r="AC193" s="95"/>
    </row>
    <row r="194" spans="2:29" s="47" customFormat="1" ht="2.25" customHeight="1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6"/>
      <c r="O194" s="97"/>
      <c r="P194" s="96"/>
      <c r="Q194" s="96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2:29" s="47" customFormat="1" ht="12.75">
      <c r="B195" s="102" t="s">
        <v>8</v>
      </c>
      <c r="C195" s="103"/>
      <c r="D195" s="104" t="s">
        <v>9</v>
      </c>
      <c r="E195" s="103"/>
      <c r="F195" s="104" t="s">
        <v>10</v>
      </c>
      <c r="G195" s="103"/>
      <c r="H195" s="104" t="s">
        <v>11</v>
      </c>
      <c r="I195" s="105"/>
      <c r="J195" s="104" t="s">
        <v>12</v>
      </c>
      <c r="K195" s="105"/>
      <c r="L195" s="104" t="s">
        <v>13</v>
      </c>
      <c r="M195" s="105"/>
      <c r="N195" s="102"/>
      <c r="O195" s="106"/>
      <c r="P195" s="102" t="s">
        <v>97</v>
      </c>
      <c r="Q195" s="102"/>
      <c r="R195" s="101"/>
      <c r="S195" s="104" t="s">
        <v>13</v>
      </c>
      <c r="T195" s="103"/>
      <c r="U195" s="104" t="s">
        <v>12</v>
      </c>
      <c r="V195" s="103"/>
      <c r="W195" s="104" t="s">
        <v>11</v>
      </c>
      <c r="X195" s="103"/>
      <c r="Y195" s="104" t="s">
        <v>10</v>
      </c>
      <c r="Z195" s="105"/>
      <c r="AA195" s="104" t="s">
        <v>9</v>
      </c>
      <c r="AB195" s="105"/>
      <c r="AC195" s="102" t="s">
        <v>8</v>
      </c>
    </row>
    <row r="196" spans="2:29" s="47" customFormat="1" ht="2.25" customHeight="1">
      <c r="B196" s="106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2"/>
      <c r="O196" s="106"/>
      <c r="P196" s="102"/>
      <c r="Q196" s="102"/>
      <c r="R196" s="65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6"/>
    </row>
    <row r="197" spans="2:29" s="47" customFormat="1" ht="12.75">
      <c r="B197" s="107" t="s">
        <v>14</v>
      </c>
      <c r="C197" s="103"/>
      <c r="D197" s="108" t="s">
        <v>15</v>
      </c>
      <c r="E197" s="109"/>
      <c r="F197" s="108" t="s">
        <v>16</v>
      </c>
      <c r="G197" s="103"/>
      <c r="H197" s="110" t="s">
        <v>17</v>
      </c>
      <c r="I197" s="111"/>
      <c r="J197" s="104" t="s">
        <v>18</v>
      </c>
      <c r="K197" s="111"/>
      <c r="L197" s="104" t="s">
        <v>19</v>
      </c>
      <c r="M197" s="111"/>
      <c r="N197" s="102"/>
      <c r="O197" s="106"/>
      <c r="P197" s="102"/>
      <c r="Q197" s="102"/>
      <c r="R197" s="65"/>
      <c r="S197" s="104" t="s">
        <v>19</v>
      </c>
      <c r="T197" s="103"/>
      <c r="U197" s="104" t="s">
        <v>18</v>
      </c>
      <c r="V197" s="109"/>
      <c r="W197" s="110" t="s">
        <v>17</v>
      </c>
      <c r="X197" s="103"/>
      <c r="Y197" s="108" t="s">
        <v>16</v>
      </c>
      <c r="Z197" s="105"/>
      <c r="AA197" s="108" t="s">
        <v>15</v>
      </c>
      <c r="AB197" s="105"/>
      <c r="AC197" s="107" t="s">
        <v>14</v>
      </c>
    </row>
    <row r="198" spans="2:29" s="47" customFormat="1" ht="12.75">
      <c r="B198" s="112" t="s">
        <v>20</v>
      </c>
      <c r="C198" s="109"/>
      <c r="D198" s="108"/>
      <c r="E198" s="109"/>
      <c r="F198" s="108"/>
      <c r="G198" s="109"/>
      <c r="H198" s="108" t="s">
        <v>21</v>
      </c>
      <c r="I198" s="111"/>
      <c r="J198" s="108" t="s">
        <v>22</v>
      </c>
      <c r="K198" s="111"/>
      <c r="L198" s="108" t="s">
        <v>23</v>
      </c>
      <c r="M198" s="111"/>
      <c r="N198" s="100"/>
      <c r="O198" s="113"/>
      <c r="P198" s="100"/>
      <c r="Q198" s="100"/>
      <c r="R198" s="114"/>
      <c r="S198" s="108" t="s">
        <v>23</v>
      </c>
      <c r="T198" s="109"/>
      <c r="U198" s="108" t="s">
        <v>22</v>
      </c>
      <c r="V198" s="109"/>
      <c r="W198" s="108" t="s">
        <v>21</v>
      </c>
      <c r="X198" s="109"/>
      <c r="Y198" s="108"/>
      <c r="Z198" s="111"/>
      <c r="AA198" s="108"/>
      <c r="AB198" s="111"/>
      <c r="AC198" s="112" t="s">
        <v>20</v>
      </c>
    </row>
    <row r="199" spans="2:29" s="47" customFormat="1" ht="12.75">
      <c r="B199" s="112"/>
      <c r="C199" s="109"/>
      <c r="D199" s="108"/>
      <c r="E199" s="109"/>
      <c r="F199" s="108"/>
      <c r="G199" s="109"/>
      <c r="H199" s="108" t="s">
        <v>24</v>
      </c>
      <c r="I199" s="111"/>
      <c r="J199" s="108"/>
      <c r="K199" s="111"/>
      <c r="L199" s="108" t="s">
        <v>25</v>
      </c>
      <c r="M199" s="111"/>
      <c r="N199" s="100"/>
      <c r="O199" s="113"/>
      <c r="P199" s="100"/>
      <c r="Q199" s="100"/>
      <c r="R199" s="114"/>
      <c r="S199" s="108" t="s">
        <v>25</v>
      </c>
      <c r="T199" s="109"/>
      <c r="U199" s="108"/>
      <c r="V199" s="109"/>
      <c r="W199" s="108" t="s">
        <v>24</v>
      </c>
      <c r="X199" s="109"/>
      <c r="Y199" s="108"/>
      <c r="Z199" s="111"/>
      <c r="AA199" s="108"/>
      <c r="AB199" s="111"/>
      <c r="AC199" s="112"/>
    </row>
    <row r="200" spans="2:29" s="47" customFormat="1" ht="2.25" customHeight="1">
      <c r="B200" s="115"/>
      <c r="C200" s="116"/>
      <c r="D200" s="117"/>
      <c r="E200" s="116"/>
      <c r="F200" s="117"/>
      <c r="G200" s="116"/>
      <c r="H200" s="117"/>
      <c r="I200" s="116"/>
      <c r="J200" s="117"/>
      <c r="K200" s="116"/>
      <c r="L200" s="117"/>
      <c r="M200" s="116"/>
      <c r="N200" s="118"/>
      <c r="O200" s="118"/>
      <c r="P200" s="118"/>
      <c r="Q200" s="118"/>
      <c r="R200" s="118"/>
      <c r="S200" s="115"/>
      <c r="T200" s="116"/>
      <c r="U200" s="117"/>
      <c r="V200" s="116"/>
      <c r="W200" s="117"/>
      <c r="X200" s="116"/>
      <c r="Y200" s="117"/>
      <c r="Z200" s="116"/>
      <c r="AA200" s="117"/>
      <c r="AB200" s="116"/>
      <c r="AC200" s="117"/>
    </row>
    <row r="201" spans="2:29" s="47" customFormat="1" ht="12" customHeight="1"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63" t="s">
        <v>69</v>
      </c>
      <c r="O201" s="172" t="s">
        <v>70</v>
      </c>
      <c r="P201" s="165"/>
      <c r="Q201" s="143"/>
      <c r="R201" s="143"/>
      <c r="S201" s="142">
        <f>L169</f>
        <v>62176</v>
      </c>
      <c r="T201" s="142"/>
      <c r="U201" s="142">
        <f>J169</f>
        <v>15612</v>
      </c>
      <c r="V201" s="142"/>
      <c r="W201" s="142">
        <f>H169</f>
        <v>74383</v>
      </c>
      <c r="X201" s="142"/>
      <c r="Y201" s="142">
        <f>F169</f>
        <v>515413</v>
      </c>
      <c r="Z201" s="142"/>
      <c r="AA201" s="142">
        <f>D169</f>
        <v>520</v>
      </c>
      <c r="AB201" s="142"/>
      <c r="AC201" s="142">
        <f>S201+U201+W201+Y201+AA201</f>
        <v>668104</v>
      </c>
    </row>
    <row r="202" spans="2:29" s="48" customFormat="1" ht="12" customHeight="1">
      <c r="B202" s="129"/>
      <c r="C202" s="128"/>
      <c r="D202" s="129"/>
      <c r="E202" s="123"/>
      <c r="F202" s="129"/>
      <c r="G202" s="123"/>
      <c r="H202" s="129"/>
      <c r="I202" s="123"/>
      <c r="J202" s="129"/>
      <c r="K202" s="123"/>
      <c r="L202" s="129"/>
      <c r="M202" s="123"/>
      <c r="N202" s="130" t="s">
        <v>71</v>
      </c>
      <c r="O202" s="130" t="s">
        <v>72</v>
      </c>
      <c r="P202" s="171"/>
      <c r="Q202" s="129"/>
      <c r="R202" s="128"/>
      <c r="S202" s="129">
        <f>L170</f>
        <v>13000</v>
      </c>
      <c r="T202" s="128"/>
      <c r="U202" s="129">
        <f>J170</f>
        <v>12288</v>
      </c>
      <c r="V202" s="128"/>
      <c r="W202" s="129">
        <f>H170</f>
        <v>64209</v>
      </c>
      <c r="X202" s="128"/>
      <c r="Y202" s="129">
        <f>F170</f>
        <v>491365</v>
      </c>
      <c r="Z202" s="128"/>
      <c r="AA202" s="129">
        <f>D170</f>
        <v>222</v>
      </c>
      <c r="AB202" s="128"/>
      <c r="AC202" s="129">
        <f>S202+U202+W202+Y202+AA202</f>
        <v>581084</v>
      </c>
    </row>
    <row r="203" spans="2:29" s="47" customFormat="1" ht="12" customHeight="1">
      <c r="B203" s="142">
        <f>D203+F203+H203+J203+L203</f>
        <v>518208</v>
      </c>
      <c r="C203" s="142"/>
      <c r="D203" s="142">
        <f>D204+D205</f>
        <v>0</v>
      </c>
      <c r="E203" s="142"/>
      <c r="F203" s="142">
        <f>F204+F205</f>
        <v>468295</v>
      </c>
      <c r="G203" s="142"/>
      <c r="H203" s="142">
        <f>H204+H205</f>
        <v>49913</v>
      </c>
      <c r="I203" s="142"/>
      <c r="J203" s="142">
        <f>J204+J205</f>
        <v>0</v>
      </c>
      <c r="K203" s="142"/>
      <c r="L203" s="142">
        <f>L204+L205</f>
        <v>0</v>
      </c>
      <c r="M203" s="142"/>
      <c r="N203" s="132" t="s">
        <v>73</v>
      </c>
      <c r="O203" s="132" t="s">
        <v>74</v>
      </c>
      <c r="P203" s="132"/>
      <c r="Q203" s="143"/>
      <c r="R203" s="143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</row>
    <row r="204" spans="2:29" s="51" customFormat="1" ht="12" customHeight="1">
      <c r="B204" s="137">
        <f>D204+F204+H204+J204+L204</f>
        <v>468295</v>
      </c>
      <c r="C204" s="137"/>
      <c r="D204" s="137">
        <v>0</v>
      </c>
      <c r="E204" s="137"/>
      <c r="F204" s="137">
        <v>468295</v>
      </c>
      <c r="G204" s="137"/>
      <c r="H204" s="137">
        <v>0</v>
      </c>
      <c r="I204" s="137"/>
      <c r="J204" s="137">
        <v>0</v>
      </c>
      <c r="K204" s="137"/>
      <c r="L204" s="137">
        <v>0</v>
      </c>
      <c r="M204" s="137"/>
      <c r="N204" s="174" t="s">
        <v>230</v>
      </c>
      <c r="O204" s="175"/>
      <c r="P204" s="176" t="s">
        <v>231</v>
      </c>
      <c r="Q204" s="176"/>
      <c r="R204" s="138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</row>
    <row r="205" spans="2:29" s="51" customFormat="1" ht="12" customHeight="1">
      <c r="B205" s="137">
        <f>D205+F205+H205+J205+L205</f>
        <v>49913</v>
      </c>
      <c r="C205" s="137"/>
      <c r="D205" s="137">
        <v>0</v>
      </c>
      <c r="E205" s="137"/>
      <c r="F205" s="137">
        <v>0</v>
      </c>
      <c r="G205" s="137"/>
      <c r="H205" s="137">
        <v>49913</v>
      </c>
      <c r="I205" s="137"/>
      <c r="J205" s="137">
        <v>0</v>
      </c>
      <c r="K205" s="137"/>
      <c r="L205" s="137">
        <v>0</v>
      </c>
      <c r="M205" s="137"/>
      <c r="N205" s="174" t="s">
        <v>232</v>
      </c>
      <c r="O205" s="175"/>
      <c r="P205" s="176" t="s">
        <v>233</v>
      </c>
      <c r="Q205" s="176"/>
      <c r="R205" s="138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</row>
    <row r="206" spans="2:29" s="47" customFormat="1" ht="12" customHeight="1">
      <c r="B206" s="142">
        <f>D206+F206+H206+J206+L206</f>
        <v>2048</v>
      </c>
      <c r="C206" s="142"/>
      <c r="D206" s="142">
        <v>0</v>
      </c>
      <c r="E206" s="142"/>
      <c r="F206" s="142">
        <v>0</v>
      </c>
      <c r="G206" s="142"/>
      <c r="H206" s="142">
        <v>0</v>
      </c>
      <c r="I206" s="142"/>
      <c r="J206" s="142">
        <v>1978</v>
      </c>
      <c r="K206" s="142"/>
      <c r="L206" s="142">
        <v>70</v>
      </c>
      <c r="M206" s="142"/>
      <c r="N206" s="163" t="s">
        <v>77</v>
      </c>
      <c r="O206" s="172" t="s">
        <v>227</v>
      </c>
      <c r="P206" s="163"/>
      <c r="Q206" s="143"/>
      <c r="R206" s="143"/>
      <c r="S206" s="142">
        <v>0</v>
      </c>
      <c r="T206" s="142"/>
      <c r="U206" s="142">
        <v>0</v>
      </c>
      <c r="V206" s="142"/>
      <c r="W206" s="142">
        <v>0</v>
      </c>
      <c r="X206" s="142"/>
      <c r="Y206" s="142">
        <v>2048</v>
      </c>
      <c r="Z206" s="142"/>
      <c r="AA206" s="142">
        <v>0</v>
      </c>
      <c r="AB206" s="142"/>
      <c r="AC206" s="142">
        <f>S206+U206+W206+Y206+AA206</f>
        <v>2048</v>
      </c>
    </row>
    <row r="207" spans="2:29" s="47" customFormat="1" ht="12" customHeight="1"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63"/>
      <c r="O207" s="172" t="s">
        <v>228</v>
      </c>
      <c r="P207" s="163"/>
      <c r="Q207" s="143"/>
      <c r="R207" s="143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</row>
    <row r="208" spans="2:29" s="47" customFormat="1" ht="12" customHeight="1"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63"/>
      <c r="O208" s="172" t="s">
        <v>229</v>
      </c>
      <c r="P208" s="163"/>
      <c r="Q208" s="143"/>
      <c r="R208" s="143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</row>
    <row r="209" spans="2:29" s="55" customFormat="1" ht="12" customHeight="1">
      <c r="B209" s="152">
        <f>D209+F209+H209+J209+L209</f>
        <v>149896</v>
      </c>
      <c r="C209" s="152"/>
      <c r="D209" s="152">
        <f>AA201+AA206-D203-D206</f>
        <v>520</v>
      </c>
      <c r="E209" s="152"/>
      <c r="F209" s="152">
        <f>Y201+Y206-F203-F206</f>
        <v>49166</v>
      </c>
      <c r="G209" s="152"/>
      <c r="H209" s="152">
        <f>W201+W206-H203-H206</f>
        <v>24470</v>
      </c>
      <c r="I209" s="152"/>
      <c r="J209" s="152">
        <f>U201+U206-J203-J206</f>
        <v>13634</v>
      </c>
      <c r="K209" s="152"/>
      <c r="L209" s="152">
        <f>S201+S206-L203-L206</f>
        <v>62106</v>
      </c>
      <c r="M209" s="152"/>
      <c r="N209" s="182" t="s">
        <v>78</v>
      </c>
      <c r="O209" s="192" t="s">
        <v>79</v>
      </c>
      <c r="P209" s="182"/>
      <c r="Q209" s="153"/>
      <c r="R209" s="153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</row>
    <row r="210" spans="2:60" s="46" customFormat="1" ht="12" customHeight="1" thickBot="1">
      <c r="B210" s="83">
        <f>D210+F210+H210+J210+L210</f>
        <v>62876</v>
      </c>
      <c r="C210" s="84"/>
      <c r="D210" s="83">
        <f>AA202+AA206-D203-D206</f>
        <v>222</v>
      </c>
      <c r="E210" s="84"/>
      <c r="F210" s="83">
        <f>Y202+Y206-F203-F206</f>
        <v>25118</v>
      </c>
      <c r="G210" s="84"/>
      <c r="H210" s="83">
        <f>W202+W206-H203-H206</f>
        <v>14296</v>
      </c>
      <c r="I210" s="84"/>
      <c r="J210" s="83">
        <f>U202+U206-J203-J206</f>
        <v>10310</v>
      </c>
      <c r="K210" s="84"/>
      <c r="L210" s="83">
        <f>S202+S206-L203-L206</f>
        <v>12930</v>
      </c>
      <c r="M210" s="84"/>
      <c r="N210" s="85" t="s">
        <v>80</v>
      </c>
      <c r="O210" s="85" t="s">
        <v>81</v>
      </c>
      <c r="P210" s="85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</row>
    <row r="211" spans="2:29" s="47" customFormat="1" ht="18">
      <c r="B211" s="193" t="s">
        <v>50</v>
      </c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</row>
    <row r="212" spans="2:29" s="47" customFormat="1" ht="21" customHeight="1">
      <c r="B212" s="86" t="s">
        <v>51</v>
      </c>
      <c r="C212" s="86"/>
      <c r="D212" s="87"/>
      <c r="E212" s="88"/>
      <c r="F212" s="88"/>
      <c r="G212" s="88"/>
      <c r="H212" s="88"/>
      <c r="I212" s="88"/>
      <c r="J212" s="88"/>
      <c r="K212" s="88"/>
      <c r="L212" s="89"/>
      <c r="M212" s="88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</row>
    <row r="213" spans="2:29" s="47" customFormat="1" ht="3.75" customHeight="1"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92"/>
      <c r="P213" s="93"/>
      <c r="Q213" s="93"/>
      <c r="R213" s="94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</row>
    <row r="214" spans="2:29" s="47" customFormat="1" ht="12.75">
      <c r="B214" s="95" t="s">
        <v>52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8" t="s">
        <v>6</v>
      </c>
      <c r="O214" s="99"/>
      <c r="P214" s="100" t="s">
        <v>96</v>
      </c>
      <c r="Q214" s="100"/>
      <c r="R214" s="101"/>
      <c r="S214" s="102" t="s">
        <v>53</v>
      </c>
      <c r="T214" s="96"/>
      <c r="U214" s="96"/>
      <c r="V214" s="96"/>
      <c r="W214" s="96"/>
      <c r="X214" s="96"/>
      <c r="Y214" s="96"/>
      <c r="Z214" s="96"/>
      <c r="AA214" s="96"/>
      <c r="AB214" s="96"/>
      <c r="AC214" s="194"/>
    </row>
    <row r="215" spans="2:29" s="47" customFormat="1" ht="2.25" customHeight="1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6"/>
      <c r="O215" s="97"/>
      <c r="P215" s="96"/>
      <c r="Q215" s="96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2:29" s="47" customFormat="1" ht="12.75">
      <c r="B216" s="102" t="s">
        <v>8</v>
      </c>
      <c r="C216" s="103"/>
      <c r="D216" s="104" t="s">
        <v>9</v>
      </c>
      <c r="E216" s="103"/>
      <c r="F216" s="104" t="s">
        <v>10</v>
      </c>
      <c r="G216" s="103"/>
      <c r="H216" s="104" t="s">
        <v>11</v>
      </c>
      <c r="I216" s="105"/>
      <c r="J216" s="104" t="s">
        <v>12</v>
      </c>
      <c r="K216" s="105"/>
      <c r="L216" s="104" t="s">
        <v>13</v>
      </c>
      <c r="M216" s="105"/>
      <c r="N216" s="102"/>
      <c r="O216" s="106"/>
      <c r="P216" s="102" t="s">
        <v>97</v>
      </c>
      <c r="Q216" s="102"/>
      <c r="R216" s="101"/>
      <c r="S216" s="104" t="s">
        <v>13</v>
      </c>
      <c r="T216" s="103"/>
      <c r="U216" s="104" t="s">
        <v>12</v>
      </c>
      <c r="V216" s="103"/>
      <c r="W216" s="104" t="s">
        <v>11</v>
      </c>
      <c r="X216" s="103"/>
      <c r="Y216" s="104" t="s">
        <v>10</v>
      </c>
      <c r="Z216" s="105"/>
      <c r="AA216" s="104" t="s">
        <v>9</v>
      </c>
      <c r="AB216" s="105"/>
      <c r="AC216" s="102" t="s">
        <v>8</v>
      </c>
    </row>
    <row r="217" spans="2:29" s="47" customFormat="1" ht="2.25" customHeight="1">
      <c r="B217" s="106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2"/>
      <c r="O217" s="106"/>
      <c r="P217" s="102"/>
      <c r="Q217" s="102"/>
      <c r="R217" s="65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6"/>
    </row>
    <row r="218" spans="2:29" s="47" customFormat="1" ht="12.75">
      <c r="B218" s="107" t="s">
        <v>14</v>
      </c>
      <c r="C218" s="103"/>
      <c r="D218" s="108" t="s">
        <v>15</v>
      </c>
      <c r="E218" s="109"/>
      <c r="F218" s="108" t="s">
        <v>16</v>
      </c>
      <c r="G218" s="103"/>
      <c r="H218" s="110" t="s">
        <v>17</v>
      </c>
      <c r="I218" s="111"/>
      <c r="J218" s="104" t="s">
        <v>18</v>
      </c>
      <c r="K218" s="111"/>
      <c r="L218" s="104" t="s">
        <v>19</v>
      </c>
      <c r="M218" s="111"/>
      <c r="N218" s="102"/>
      <c r="O218" s="106"/>
      <c r="P218" s="102"/>
      <c r="Q218" s="102"/>
      <c r="R218" s="65"/>
      <c r="S218" s="104" t="s">
        <v>19</v>
      </c>
      <c r="T218" s="103"/>
      <c r="U218" s="104" t="s">
        <v>18</v>
      </c>
      <c r="V218" s="109"/>
      <c r="W218" s="110" t="s">
        <v>17</v>
      </c>
      <c r="X218" s="103"/>
      <c r="Y218" s="108" t="s">
        <v>16</v>
      </c>
      <c r="Z218" s="105"/>
      <c r="AA218" s="108" t="s">
        <v>15</v>
      </c>
      <c r="AB218" s="105"/>
      <c r="AC218" s="107" t="s">
        <v>14</v>
      </c>
    </row>
    <row r="219" spans="2:29" s="47" customFormat="1" ht="12.75">
      <c r="B219" s="112" t="s">
        <v>20</v>
      </c>
      <c r="C219" s="109"/>
      <c r="D219" s="108"/>
      <c r="E219" s="109"/>
      <c r="F219" s="108"/>
      <c r="G219" s="109"/>
      <c r="H219" s="108" t="s">
        <v>21</v>
      </c>
      <c r="I219" s="111"/>
      <c r="J219" s="108" t="s">
        <v>22</v>
      </c>
      <c r="K219" s="111"/>
      <c r="L219" s="108" t="s">
        <v>23</v>
      </c>
      <c r="M219" s="111"/>
      <c r="N219" s="100"/>
      <c r="O219" s="113"/>
      <c r="P219" s="100"/>
      <c r="Q219" s="100"/>
      <c r="R219" s="114"/>
      <c r="S219" s="108" t="s">
        <v>23</v>
      </c>
      <c r="T219" s="109"/>
      <c r="U219" s="108" t="s">
        <v>22</v>
      </c>
      <c r="V219" s="109"/>
      <c r="W219" s="108" t="s">
        <v>21</v>
      </c>
      <c r="X219" s="109"/>
      <c r="Y219" s="108"/>
      <c r="Z219" s="111"/>
      <c r="AA219" s="108"/>
      <c r="AB219" s="111"/>
      <c r="AC219" s="112" t="s">
        <v>20</v>
      </c>
    </row>
    <row r="220" spans="2:29" s="47" customFormat="1" ht="12.75">
      <c r="B220" s="112"/>
      <c r="C220" s="109"/>
      <c r="D220" s="108"/>
      <c r="E220" s="109"/>
      <c r="F220" s="108"/>
      <c r="G220" s="109"/>
      <c r="H220" s="108" t="s">
        <v>24</v>
      </c>
      <c r="I220" s="111"/>
      <c r="J220" s="108"/>
      <c r="K220" s="111"/>
      <c r="L220" s="108" t="s">
        <v>25</v>
      </c>
      <c r="M220" s="111"/>
      <c r="N220" s="100"/>
      <c r="O220" s="113"/>
      <c r="P220" s="100"/>
      <c r="Q220" s="100"/>
      <c r="R220" s="114"/>
      <c r="S220" s="108" t="s">
        <v>25</v>
      </c>
      <c r="T220" s="109"/>
      <c r="U220" s="108"/>
      <c r="V220" s="109"/>
      <c r="W220" s="108" t="s">
        <v>24</v>
      </c>
      <c r="X220" s="109"/>
      <c r="Y220" s="108"/>
      <c r="Z220" s="111"/>
      <c r="AA220" s="108"/>
      <c r="AB220" s="111"/>
      <c r="AC220" s="112"/>
    </row>
    <row r="221" spans="2:29" s="47" customFormat="1" ht="2.25" customHeight="1">
      <c r="B221" s="115"/>
      <c r="C221" s="116"/>
      <c r="D221" s="117"/>
      <c r="E221" s="116"/>
      <c r="F221" s="117"/>
      <c r="G221" s="116"/>
      <c r="H221" s="117"/>
      <c r="I221" s="116"/>
      <c r="J221" s="117"/>
      <c r="K221" s="116"/>
      <c r="L221" s="117"/>
      <c r="M221" s="116"/>
      <c r="N221" s="118"/>
      <c r="O221" s="118"/>
      <c r="P221" s="118"/>
      <c r="Q221" s="118"/>
      <c r="R221" s="118"/>
      <c r="S221" s="115"/>
      <c r="T221" s="116"/>
      <c r="U221" s="117"/>
      <c r="V221" s="116"/>
      <c r="W221" s="117"/>
      <c r="X221" s="116"/>
      <c r="Y221" s="117"/>
      <c r="Z221" s="116"/>
      <c r="AA221" s="117"/>
      <c r="AB221" s="116"/>
      <c r="AC221" s="117"/>
    </row>
    <row r="222" spans="2:29" s="48" customFormat="1" ht="12" customHeight="1">
      <c r="B222" s="129"/>
      <c r="C222" s="128"/>
      <c r="D222" s="129"/>
      <c r="E222" s="123"/>
      <c r="F222" s="129"/>
      <c r="G222" s="123"/>
      <c r="H222" s="129"/>
      <c r="I222" s="123"/>
      <c r="J222" s="129"/>
      <c r="K222" s="123"/>
      <c r="L222" s="129"/>
      <c r="M222" s="123"/>
      <c r="N222" s="130" t="s">
        <v>80</v>
      </c>
      <c r="O222" s="130" t="s">
        <v>81</v>
      </c>
      <c r="P222" s="171"/>
      <c r="Q222" s="129"/>
      <c r="R222" s="128"/>
      <c r="S222" s="129">
        <f>L210</f>
        <v>12930</v>
      </c>
      <c r="T222" s="128"/>
      <c r="U222" s="129">
        <f>J210</f>
        <v>10310</v>
      </c>
      <c r="V222" s="128"/>
      <c r="W222" s="129">
        <f>H210</f>
        <v>14296</v>
      </c>
      <c r="X222" s="128"/>
      <c r="Y222" s="129">
        <f>F210</f>
        <v>25118</v>
      </c>
      <c r="Z222" s="128"/>
      <c r="AA222" s="129">
        <f>D210</f>
        <v>222</v>
      </c>
      <c r="AB222" s="128"/>
      <c r="AC222" s="129">
        <f aca="true" t="shared" si="2" ref="AC222:AC230">S222+U222+W222+Y222+AA222</f>
        <v>62876</v>
      </c>
    </row>
    <row r="223" spans="2:29" s="38" customFormat="1" ht="12" customHeight="1"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32" t="s">
        <v>82</v>
      </c>
      <c r="O223" s="132" t="s">
        <v>83</v>
      </c>
      <c r="P223" s="132"/>
      <c r="Q223" s="143"/>
      <c r="R223" s="143"/>
      <c r="S223" s="142">
        <f>SUM(S224:S226)</f>
        <v>7044</v>
      </c>
      <c r="T223" s="142"/>
      <c r="U223" s="142">
        <f>SUM(U224:U226)</f>
        <v>1374</v>
      </c>
      <c r="V223" s="142"/>
      <c r="W223" s="142">
        <f>SUM(W224:W226)</f>
        <v>9664</v>
      </c>
      <c r="X223" s="142"/>
      <c r="Y223" s="142">
        <f>SUM(Y224:Y226)</f>
        <v>7165</v>
      </c>
      <c r="Z223" s="142"/>
      <c r="AA223" s="142">
        <f>SUM(AA224:AA226)</f>
        <v>268</v>
      </c>
      <c r="AB223" s="142"/>
      <c r="AC223" s="142">
        <f t="shared" si="2"/>
        <v>25515</v>
      </c>
    </row>
    <row r="224" spans="2:29" s="53" customFormat="1" ht="12" customHeight="1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76" t="s">
        <v>234</v>
      </c>
      <c r="O224" s="176"/>
      <c r="P224" s="175" t="s">
        <v>235</v>
      </c>
      <c r="Q224" s="138"/>
      <c r="R224" s="138"/>
      <c r="S224" s="137">
        <v>0</v>
      </c>
      <c r="T224" s="137"/>
      <c r="U224" s="137">
        <v>0</v>
      </c>
      <c r="V224" s="137"/>
      <c r="W224" s="137">
        <v>2518</v>
      </c>
      <c r="X224" s="137"/>
      <c r="Y224" s="137">
        <v>0</v>
      </c>
      <c r="Z224" s="137"/>
      <c r="AA224" s="137">
        <v>0</v>
      </c>
      <c r="AB224" s="137"/>
      <c r="AC224" s="137">
        <f t="shared" si="2"/>
        <v>2518</v>
      </c>
    </row>
    <row r="225" spans="2:29" s="53" customFormat="1" ht="12" customHeight="1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76" t="s">
        <v>236</v>
      </c>
      <c r="O225" s="176"/>
      <c r="P225" s="176" t="s">
        <v>237</v>
      </c>
      <c r="Q225" s="138"/>
      <c r="R225" s="138"/>
      <c r="S225" s="137">
        <v>5848</v>
      </c>
      <c r="T225" s="137"/>
      <c r="U225" s="137">
        <v>0</v>
      </c>
      <c r="V225" s="137"/>
      <c r="W225" s="137">
        <v>4622</v>
      </c>
      <c r="X225" s="137"/>
      <c r="Y225" s="137">
        <v>2353</v>
      </c>
      <c r="Z225" s="137"/>
      <c r="AA225" s="137">
        <v>153</v>
      </c>
      <c r="AB225" s="137"/>
      <c r="AC225" s="137">
        <f t="shared" si="2"/>
        <v>12976</v>
      </c>
    </row>
    <row r="226" spans="2:29" s="51" customFormat="1" ht="12" customHeight="1">
      <c r="B226" s="140"/>
      <c r="C226" s="70"/>
      <c r="D226" s="140"/>
      <c r="E226" s="68"/>
      <c r="F226" s="140"/>
      <c r="G226" s="68"/>
      <c r="H226" s="140"/>
      <c r="I226" s="68"/>
      <c r="J226" s="140"/>
      <c r="K226" s="68"/>
      <c r="L226" s="140"/>
      <c r="M226" s="68"/>
      <c r="N226" s="141" t="s">
        <v>238</v>
      </c>
      <c r="O226" s="141"/>
      <c r="P226" s="141" t="s">
        <v>248</v>
      </c>
      <c r="Q226" s="140"/>
      <c r="R226" s="70"/>
      <c r="S226" s="140">
        <v>1196</v>
      </c>
      <c r="T226" s="70"/>
      <c r="U226" s="140">
        <v>1374</v>
      </c>
      <c r="V226" s="70"/>
      <c r="W226" s="140">
        <v>2524</v>
      </c>
      <c r="X226" s="70"/>
      <c r="Y226" s="140">
        <v>4812</v>
      </c>
      <c r="Z226" s="70"/>
      <c r="AA226" s="140">
        <v>115</v>
      </c>
      <c r="AB226" s="70"/>
      <c r="AC226" s="140">
        <f t="shared" si="2"/>
        <v>10021</v>
      </c>
    </row>
    <row r="227" spans="2:60" s="58" customFormat="1" ht="12" customHeight="1"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32" t="s">
        <v>82</v>
      </c>
      <c r="O227" s="132" t="s">
        <v>84</v>
      </c>
      <c r="P227" s="132"/>
      <c r="Q227" s="143"/>
      <c r="R227" s="143"/>
      <c r="S227" s="142">
        <f>SUM(S228:S230)</f>
        <v>372</v>
      </c>
      <c r="T227" s="142"/>
      <c r="U227" s="142">
        <f>SUM(U228:U230)</f>
        <v>-3550</v>
      </c>
      <c r="V227" s="142"/>
      <c r="W227" s="142">
        <f>SUM(W228:W230)</f>
        <v>-14861</v>
      </c>
      <c r="X227" s="142"/>
      <c r="Y227" s="142">
        <f>SUM(Y228:Y230)</f>
        <v>-1473</v>
      </c>
      <c r="Z227" s="142"/>
      <c r="AA227" s="142">
        <f>SUM(AA228:AA230)</f>
        <v>-30</v>
      </c>
      <c r="AB227" s="142"/>
      <c r="AC227" s="142">
        <f t="shared" si="2"/>
        <v>-19542</v>
      </c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</row>
    <row r="228" spans="2:60" s="42" customFormat="1" ht="12" customHeight="1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76" t="s">
        <v>234</v>
      </c>
      <c r="O228" s="175"/>
      <c r="P228" s="176" t="s">
        <v>235</v>
      </c>
      <c r="Q228" s="138"/>
      <c r="R228" s="138"/>
      <c r="S228" s="137">
        <v>-499</v>
      </c>
      <c r="T228" s="137"/>
      <c r="U228" s="137">
        <v>0</v>
      </c>
      <c r="V228" s="137"/>
      <c r="W228" s="137">
        <v>0</v>
      </c>
      <c r="X228" s="137"/>
      <c r="Y228" s="137">
        <v>-2019</v>
      </c>
      <c r="Z228" s="137"/>
      <c r="AA228" s="137">
        <v>0</v>
      </c>
      <c r="AB228" s="137"/>
      <c r="AC228" s="137">
        <f t="shared" si="2"/>
        <v>-2518</v>
      </c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</row>
    <row r="229" spans="2:29" s="59" customFormat="1" ht="12" customHeight="1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76" t="s">
        <v>236</v>
      </c>
      <c r="O229" s="176"/>
      <c r="P229" s="176" t="s">
        <v>237</v>
      </c>
      <c r="Q229" s="138"/>
      <c r="R229" s="138"/>
      <c r="S229" s="137">
        <v>0</v>
      </c>
      <c r="T229" s="137"/>
      <c r="U229" s="137">
        <v>0</v>
      </c>
      <c r="V229" s="137"/>
      <c r="W229" s="137">
        <v>-7828</v>
      </c>
      <c r="X229" s="137"/>
      <c r="Y229" s="137">
        <v>0</v>
      </c>
      <c r="Z229" s="137"/>
      <c r="AA229" s="137">
        <v>0</v>
      </c>
      <c r="AB229" s="137"/>
      <c r="AC229" s="137">
        <f t="shared" si="2"/>
        <v>-7828</v>
      </c>
    </row>
    <row r="230" spans="2:29" s="51" customFormat="1" ht="12" customHeight="1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76" t="s">
        <v>238</v>
      </c>
      <c r="O230" s="176"/>
      <c r="P230" s="176" t="s">
        <v>248</v>
      </c>
      <c r="Q230" s="138"/>
      <c r="R230" s="138"/>
      <c r="S230" s="137">
        <v>871</v>
      </c>
      <c r="T230" s="137"/>
      <c r="U230" s="137">
        <v>-3550</v>
      </c>
      <c r="V230" s="137"/>
      <c r="W230" s="137">
        <v>-7033</v>
      </c>
      <c r="X230" s="137"/>
      <c r="Y230" s="137">
        <v>546</v>
      </c>
      <c r="Z230" s="137"/>
      <c r="AA230" s="137">
        <v>-30</v>
      </c>
      <c r="AB230" s="137"/>
      <c r="AC230" s="137">
        <f t="shared" si="2"/>
        <v>-9196</v>
      </c>
    </row>
    <row r="231" spans="2:29" s="47" customFormat="1" ht="12" customHeight="1">
      <c r="B231" s="158">
        <f>D231+F231+H231+J231+L231</f>
        <v>68849</v>
      </c>
      <c r="C231" s="158"/>
      <c r="D231" s="158">
        <f>AA222+AA223+AA227</f>
        <v>460</v>
      </c>
      <c r="E231" s="158"/>
      <c r="F231" s="158">
        <f>Y222+Y223+Y227</f>
        <v>30810</v>
      </c>
      <c r="G231" s="158"/>
      <c r="H231" s="158">
        <f>W222+W223+W227</f>
        <v>9099</v>
      </c>
      <c r="I231" s="158"/>
      <c r="J231" s="158">
        <f>U222+U223+U227</f>
        <v>8134</v>
      </c>
      <c r="K231" s="158"/>
      <c r="L231" s="158">
        <f>S222+S223+S227</f>
        <v>20346</v>
      </c>
      <c r="M231" s="158"/>
      <c r="N231" s="186" t="s">
        <v>85</v>
      </c>
      <c r="O231" s="186" t="s">
        <v>239</v>
      </c>
      <c r="P231" s="186"/>
      <c r="Q231" s="143"/>
      <c r="R231" s="143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</row>
    <row r="232" spans="2:29" s="47" customFormat="1" ht="12" customHeight="1"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95"/>
      <c r="O232" s="195" t="s">
        <v>240</v>
      </c>
      <c r="P232" s="195"/>
      <c r="Q232" s="143"/>
      <c r="R232" s="143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</row>
    <row r="233" spans="2:60" s="46" customFormat="1" ht="12" customHeight="1" thickBot="1">
      <c r="B233" s="83"/>
      <c r="C233" s="84"/>
      <c r="D233" s="83"/>
      <c r="E233" s="84"/>
      <c r="F233" s="83"/>
      <c r="G233" s="84"/>
      <c r="H233" s="83"/>
      <c r="I233" s="84"/>
      <c r="J233" s="83"/>
      <c r="K233" s="84"/>
      <c r="L233" s="83"/>
      <c r="M233" s="84"/>
      <c r="N233" s="85"/>
      <c r="O233" s="85" t="s">
        <v>241</v>
      </c>
      <c r="P233" s="85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</row>
    <row r="234" spans="2:29" s="47" customFormat="1" ht="21" customHeight="1">
      <c r="B234" s="86" t="s">
        <v>54</v>
      </c>
      <c r="C234" s="86"/>
      <c r="D234" s="87"/>
      <c r="E234" s="88"/>
      <c r="F234" s="88"/>
      <c r="G234" s="88"/>
      <c r="H234" s="88"/>
      <c r="I234" s="88"/>
      <c r="J234" s="88"/>
      <c r="K234" s="88"/>
      <c r="L234" s="89"/>
      <c r="M234" s="88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</row>
    <row r="235" spans="2:29" s="47" customFormat="1" ht="3.75" customHeight="1"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1"/>
      <c r="O235" s="92"/>
      <c r="P235" s="93"/>
      <c r="Q235" s="93"/>
      <c r="R235" s="94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</row>
    <row r="236" spans="2:29" s="47" customFormat="1" ht="12.75">
      <c r="B236" s="95" t="s">
        <v>52</v>
      </c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8" t="s">
        <v>6</v>
      </c>
      <c r="O236" s="99"/>
      <c r="P236" s="100" t="s">
        <v>96</v>
      </c>
      <c r="Q236" s="100"/>
      <c r="R236" s="101"/>
      <c r="S236" s="102" t="s">
        <v>53</v>
      </c>
      <c r="T236" s="96"/>
      <c r="U236" s="96"/>
      <c r="V236" s="96"/>
      <c r="W236" s="96"/>
      <c r="X236" s="96"/>
      <c r="Y236" s="96"/>
      <c r="Z236" s="96"/>
      <c r="AA236" s="96"/>
      <c r="AB236" s="96"/>
      <c r="AC236" s="194"/>
    </row>
    <row r="237" spans="2:29" s="47" customFormat="1" ht="2.25" customHeight="1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6"/>
      <c r="O237" s="97"/>
      <c r="P237" s="96"/>
      <c r="Q237" s="96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</row>
    <row r="238" spans="2:29" s="47" customFormat="1" ht="12.75">
      <c r="B238" s="102" t="s">
        <v>8</v>
      </c>
      <c r="C238" s="103"/>
      <c r="D238" s="104" t="s">
        <v>9</v>
      </c>
      <c r="E238" s="103"/>
      <c r="F238" s="104" t="s">
        <v>10</v>
      </c>
      <c r="G238" s="103"/>
      <c r="H238" s="104" t="s">
        <v>11</v>
      </c>
      <c r="I238" s="105"/>
      <c r="J238" s="104" t="s">
        <v>12</v>
      </c>
      <c r="K238" s="105"/>
      <c r="L238" s="104" t="s">
        <v>13</v>
      </c>
      <c r="M238" s="105"/>
      <c r="N238" s="102"/>
      <c r="O238" s="106"/>
      <c r="P238" s="102" t="s">
        <v>97</v>
      </c>
      <c r="Q238" s="102"/>
      <c r="R238" s="101"/>
      <c r="S238" s="104" t="s">
        <v>13</v>
      </c>
      <c r="T238" s="103"/>
      <c r="U238" s="104" t="s">
        <v>12</v>
      </c>
      <c r="V238" s="103"/>
      <c r="W238" s="104" t="s">
        <v>11</v>
      </c>
      <c r="X238" s="103"/>
      <c r="Y238" s="104" t="s">
        <v>10</v>
      </c>
      <c r="Z238" s="105"/>
      <c r="AA238" s="104" t="s">
        <v>9</v>
      </c>
      <c r="AB238" s="105"/>
      <c r="AC238" s="102" t="s">
        <v>8</v>
      </c>
    </row>
    <row r="239" spans="2:29" s="47" customFormat="1" ht="2.25" customHeight="1">
      <c r="B239" s="106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2"/>
      <c r="O239" s="106"/>
      <c r="P239" s="102"/>
      <c r="Q239" s="102"/>
      <c r="R239" s="65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6"/>
    </row>
    <row r="240" spans="2:29" s="47" customFormat="1" ht="12.75">
      <c r="B240" s="107" t="s">
        <v>14</v>
      </c>
      <c r="C240" s="103"/>
      <c r="D240" s="108" t="s">
        <v>15</v>
      </c>
      <c r="E240" s="109"/>
      <c r="F240" s="108" t="s">
        <v>16</v>
      </c>
      <c r="G240" s="103"/>
      <c r="H240" s="110" t="s">
        <v>17</v>
      </c>
      <c r="I240" s="111"/>
      <c r="J240" s="104" t="s">
        <v>18</v>
      </c>
      <c r="K240" s="111"/>
      <c r="L240" s="104" t="s">
        <v>19</v>
      </c>
      <c r="M240" s="111"/>
      <c r="N240" s="102"/>
      <c r="O240" s="106"/>
      <c r="P240" s="102"/>
      <c r="Q240" s="102"/>
      <c r="R240" s="65"/>
      <c r="S240" s="104" t="s">
        <v>19</v>
      </c>
      <c r="T240" s="103"/>
      <c r="U240" s="104" t="s">
        <v>18</v>
      </c>
      <c r="V240" s="109"/>
      <c r="W240" s="110" t="s">
        <v>17</v>
      </c>
      <c r="X240" s="103"/>
      <c r="Y240" s="108" t="s">
        <v>16</v>
      </c>
      <c r="Z240" s="105"/>
      <c r="AA240" s="108" t="s">
        <v>15</v>
      </c>
      <c r="AB240" s="105"/>
      <c r="AC240" s="107" t="s">
        <v>14</v>
      </c>
    </row>
    <row r="241" spans="2:29" s="47" customFormat="1" ht="12.75">
      <c r="B241" s="112" t="s">
        <v>20</v>
      </c>
      <c r="C241" s="109"/>
      <c r="D241" s="108"/>
      <c r="E241" s="109"/>
      <c r="F241" s="108"/>
      <c r="G241" s="109"/>
      <c r="H241" s="108" t="s">
        <v>21</v>
      </c>
      <c r="I241" s="111"/>
      <c r="J241" s="108" t="s">
        <v>22</v>
      </c>
      <c r="K241" s="111"/>
      <c r="L241" s="108" t="s">
        <v>23</v>
      </c>
      <c r="M241" s="111"/>
      <c r="N241" s="100"/>
      <c r="O241" s="113"/>
      <c r="P241" s="100"/>
      <c r="Q241" s="100"/>
      <c r="R241" s="114"/>
      <c r="S241" s="108" t="s">
        <v>23</v>
      </c>
      <c r="T241" s="109"/>
      <c r="U241" s="108" t="s">
        <v>22</v>
      </c>
      <c r="V241" s="109"/>
      <c r="W241" s="108" t="s">
        <v>21</v>
      </c>
      <c r="X241" s="109"/>
      <c r="Y241" s="108"/>
      <c r="Z241" s="111"/>
      <c r="AA241" s="108"/>
      <c r="AB241" s="111"/>
      <c r="AC241" s="112" t="s">
        <v>20</v>
      </c>
    </row>
    <row r="242" spans="2:29" s="47" customFormat="1" ht="12.75">
      <c r="B242" s="112"/>
      <c r="C242" s="109"/>
      <c r="D242" s="108"/>
      <c r="E242" s="109"/>
      <c r="F242" s="108"/>
      <c r="G242" s="109"/>
      <c r="H242" s="108" t="s">
        <v>24</v>
      </c>
      <c r="I242" s="111"/>
      <c r="J242" s="108"/>
      <c r="K242" s="111"/>
      <c r="L242" s="108" t="s">
        <v>25</v>
      </c>
      <c r="M242" s="111"/>
      <c r="N242" s="100"/>
      <c r="O242" s="113"/>
      <c r="P242" s="100"/>
      <c r="Q242" s="100"/>
      <c r="R242" s="114"/>
      <c r="S242" s="108" t="s">
        <v>25</v>
      </c>
      <c r="T242" s="109"/>
      <c r="U242" s="108"/>
      <c r="V242" s="109"/>
      <c r="W242" s="108" t="s">
        <v>24</v>
      </c>
      <c r="X242" s="109"/>
      <c r="Y242" s="108"/>
      <c r="Z242" s="111"/>
      <c r="AA242" s="108"/>
      <c r="AB242" s="111"/>
      <c r="AC242" s="112"/>
    </row>
    <row r="243" spans="2:29" s="47" customFormat="1" ht="2.25" customHeight="1">
      <c r="B243" s="115"/>
      <c r="C243" s="116"/>
      <c r="D243" s="117"/>
      <c r="E243" s="116"/>
      <c r="F243" s="117"/>
      <c r="G243" s="116"/>
      <c r="H243" s="117"/>
      <c r="I243" s="116"/>
      <c r="J243" s="117"/>
      <c r="K243" s="116"/>
      <c r="L243" s="117"/>
      <c r="M243" s="116"/>
      <c r="N243" s="118"/>
      <c r="O243" s="118"/>
      <c r="P243" s="118"/>
      <c r="Q243" s="118"/>
      <c r="R243" s="118"/>
      <c r="S243" s="115"/>
      <c r="T243" s="116"/>
      <c r="U243" s="117"/>
      <c r="V243" s="116"/>
      <c r="W243" s="117"/>
      <c r="X243" s="116"/>
      <c r="Y243" s="117"/>
      <c r="Z243" s="116"/>
      <c r="AA243" s="117"/>
      <c r="AB243" s="116"/>
      <c r="AC243" s="117"/>
    </row>
    <row r="244" spans="2:29" s="60" customFormat="1" ht="12" customHeight="1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89" t="s">
        <v>85</v>
      </c>
      <c r="O244" s="168" t="s">
        <v>239</v>
      </c>
      <c r="P244" s="168"/>
      <c r="Q244" s="197"/>
      <c r="R244" s="196"/>
      <c r="S244" s="170">
        <f>L231</f>
        <v>20346</v>
      </c>
      <c r="T244" s="170"/>
      <c r="U244" s="170">
        <f>J231</f>
        <v>8134</v>
      </c>
      <c r="V244" s="170"/>
      <c r="W244" s="170">
        <f>H231</f>
        <v>9099</v>
      </c>
      <c r="X244" s="170"/>
      <c r="Y244" s="170">
        <f>F231</f>
        <v>30810</v>
      </c>
      <c r="Z244" s="170"/>
      <c r="AA244" s="170">
        <f>D231</f>
        <v>460</v>
      </c>
      <c r="AB244" s="170"/>
      <c r="AC244" s="170">
        <f>S244+U244+W244+Y244+AA244</f>
        <v>68849</v>
      </c>
    </row>
    <row r="245" spans="2:29" ht="12" customHeight="1"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98"/>
      <c r="O245" s="199" t="s">
        <v>240</v>
      </c>
      <c r="P245" s="199"/>
      <c r="Q245" s="143"/>
      <c r="R245" s="143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</row>
    <row r="246" spans="2:29" s="48" customFormat="1" ht="12" customHeight="1">
      <c r="B246" s="129"/>
      <c r="C246" s="128"/>
      <c r="D246" s="129"/>
      <c r="E246" s="123"/>
      <c r="F246" s="129"/>
      <c r="G246" s="123"/>
      <c r="H246" s="129"/>
      <c r="I246" s="123"/>
      <c r="J246" s="129"/>
      <c r="K246" s="123"/>
      <c r="L246" s="129"/>
      <c r="M246" s="123"/>
      <c r="N246" s="130"/>
      <c r="O246" s="130" t="s">
        <v>241</v>
      </c>
      <c r="P246" s="130"/>
      <c r="Q246" s="129"/>
      <c r="R246" s="128"/>
      <c r="S246" s="129"/>
      <c r="T246" s="128"/>
      <c r="U246" s="129"/>
      <c r="V246" s="128"/>
      <c r="W246" s="129"/>
      <c r="X246" s="128"/>
      <c r="Y246" s="129"/>
      <c r="Z246" s="128"/>
      <c r="AA246" s="129"/>
      <c r="AB246" s="128"/>
      <c r="AC246" s="129"/>
    </row>
    <row r="247" spans="2:29" s="61" customFormat="1" ht="12" customHeight="1">
      <c r="B247" s="200">
        <f>D247+F247+H247+J247+L247</f>
        <v>179380</v>
      </c>
      <c r="C247" s="190"/>
      <c r="D247" s="200">
        <f>D248+D250</f>
        <v>554</v>
      </c>
      <c r="E247" s="191"/>
      <c r="F247" s="200">
        <f>F248+F250</f>
        <v>51334</v>
      </c>
      <c r="G247" s="191"/>
      <c r="H247" s="200">
        <f>H248+H250</f>
        <v>22478</v>
      </c>
      <c r="I247" s="191"/>
      <c r="J247" s="200">
        <f>J248+J250</f>
        <v>3446</v>
      </c>
      <c r="K247" s="191"/>
      <c r="L247" s="200">
        <f>L248+L250</f>
        <v>101568</v>
      </c>
      <c r="M247" s="191"/>
      <c r="N247" s="201" t="s">
        <v>252</v>
      </c>
      <c r="O247" s="201" t="s">
        <v>253</v>
      </c>
      <c r="P247" s="202"/>
      <c r="Q247" s="200"/>
      <c r="R247" s="190"/>
      <c r="S247" s="200"/>
      <c r="T247" s="190"/>
      <c r="U247" s="200"/>
      <c r="V247" s="190"/>
      <c r="W247" s="200"/>
      <c r="X247" s="190"/>
      <c r="Y247" s="200"/>
      <c r="Z247" s="190"/>
      <c r="AA247" s="200"/>
      <c r="AB247" s="190"/>
      <c r="AC247" s="200"/>
    </row>
    <row r="248" spans="2:29" s="42" customFormat="1" ht="12" customHeight="1">
      <c r="B248" s="137">
        <f>D248+F248+H248+J248+L248</f>
        <v>176967</v>
      </c>
      <c r="C248" s="137"/>
      <c r="D248" s="137">
        <v>554</v>
      </c>
      <c r="E248" s="137"/>
      <c r="F248" s="137">
        <v>51059</v>
      </c>
      <c r="G248" s="137"/>
      <c r="H248" s="137">
        <v>22478</v>
      </c>
      <c r="I248" s="137"/>
      <c r="J248" s="137">
        <v>3446</v>
      </c>
      <c r="K248" s="137"/>
      <c r="L248" s="137">
        <v>99430</v>
      </c>
      <c r="M248" s="137"/>
      <c r="N248" s="139" t="s">
        <v>86</v>
      </c>
      <c r="O248" s="139"/>
      <c r="P248" s="139" t="s">
        <v>87</v>
      </c>
      <c r="Q248" s="138"/>
      <c r="R248" s="138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</row>
    <row r="249" spans="2:29" s="37" customFormat="1" ht="12" customHeight="1">
      <c r="B249" s="142">
        <f>D249+F249+H249+J249+L249</f>
        <v>-87020</v>
      </c>
      <c r="C249" s="142"/>
      <c r="D249" s="142">
        <v>-298</v>
      </c>
      <c r="E249" s="142"/>
      <c r="F249" s="142">
        <v>-24048</v>
      </c>
      <c r="G249" s="142"/>
      <c r="H249" s="142">
        <v>-10174</v>
      </c>
      <c r="I249" s="142"/>
      <c r="J249" s="142">
        <v>-3324</v>
      </c>
      <c r="K249" s="142"/>
      <c r="L249" s="142">
        <v>-49176</v>
      </c>
      <c r="M249" s="142"/>
      <c r="N249" s="172" t="s">
        <v>32</v>
      </c>
      <c r="O249" s="172" t="s">
        <v>33</v>
      </c>
      <c r="P249" s="172"/>
      <c r="Q249" s="143"/>
      <c r="R249" s="143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</row>
    <row r="250" spans="2:29" s="42" customFormat="1" ht="12" customHeight="1">
      <c r="B250" s="137">
        <f>D250+F250+H250+J250+L250</f>
        <v>2413</v>
      </c>
      <c r="C250" s="137"/>
      <c r="D250" s="137">
        <v>0</v>
      </c>
      <c r="E250" s="137"/>
      <c r="F250" s="137">
        <v>275</v>
      </c>
      <c r="G250" s="137"/>
      <c r="H250" s="137">
        <v>0</v>
      </c>
      <c r="I250" s="137"/>
      <c r="J250" s="137">
        <v>0</v>
      </c>
      <c r="K250" s="137"/>
      <c r="L250" s="137">
        <v>2138</v>
      </c>
      <c r="M250" s="137"/>
      <c r="N250" s="211" t="s">
        <v>261</v>
      </c>
      <c r="O250" s="211"/>
      <c r="P250" s="212" t="s">
        <v>262</v>
      </c>
      <c r="Q250" s="138"/>
      <c r="R250" s="138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</row>
    <row r="251" spans="2:29" s="39" customFormat="1" ht="12" customHeight="1">
      <c r="B251" s="142">
        <f>D251+F251+H251+J251+L251</f>
        <v>318</v>
      </c>
      <c r="C251" s="142"/>
      <c r="D251" s="142">
        <v>0</v>
      </c>
      <c r="E251" s="142"/>
      <c r="F251" s="142">
        <v>-644</v>
      </c>
      <c r="G251" s="142"/>
      <c r="H251" s="142">
        <v>504</v>
      </c>
      <c r="I251" s="142"/>
      <c r="J251" s="142">
        <v>0</v>
      </c>
      <c r="K251" s="142"/>
      <c r="L251" s="142">
        <v>458</v>
      </c>
      <c r="M251" s="142"/>
      <c r="N251" s="172" t="s">
        <v>88</v>
      </c>
      <c r="O251" s="172" t="s">
        <v>242</v>
      </c>
      <c r="P251" s="172"/>
      <c r="Q251" s="143"/>
      <c r="R251" s="143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</row>
    <row r="252" spans="2:29" s="39" customFormat="1" ht="12" customHeight="1"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73"/>
      <c r="O252" s="203" t="s">
        <v>243</v>
      </c>
      <c r="P252" s="203"/>
      <c r="Q252" s="143"/>
      <c r="R252" s="143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</row>
    <row r="253" spans="2:29" s="40" customFormat="1" ht="12" customHeight="1"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73"/>
      <c r="O253" s="203" t="s">
        <v>244</v>
      </c>
      <c r="P253" s="203"/>
      <c r="Q253" s="143"/>
      <c r="R253" s="143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</row>
    <row r="254" spans="2:60" s="44" customFormat="1" ht="12" customHeight="1">
      <c r="B254" s="152">
        <f>D254+F254+H254+J254+L254</f>
        <v>-23829</v>
      </c>
      <c r="C254" s="152"/>
      <c r="D254" s="152">
        <f>AA244-D247-D249-D251</f>
        <v>204</v>
      </c>
      <c r="E254" s="152"/>
      <c r="F254" s="152">
        <f>Y244-F247-F249-F251</f>
        <v>4168</v>
      </c>
      <c r="G254" s="152"/>
      <c r="H254" s="152">
        <f>W244-H247-H249-H251</f>
        <v>-3709</v>
      </c>
      <c r="I254" s="152"/>
      <c r="J254" s="152">
        <f>U244-J247-J249-J251</f>
        <v>8012</v>
      </c>
      <c r="K254" s="152"/>
      <c r="L254" s="152">
        <f>S244-L247-L249-L251</f>
        <v>-32504</v>
      </c>
      <c r="M254" s="152"/>
      <c r="N254" s="181" t="s">
        <v>89</v>
      </c>
      <c r="O254" s="181" t="s">
        <v>245</v>
      </c>
      <c r="P254" s="181"/>
      <c r="Q254" s="153"/>
      <c r="R254" s="153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</row>
    <row r="255" spans="2:60" s="44" customFormat="1" ht="12" customHeight="1" thickBot="1">
      <c r="B255" s="204"/>
      <c r="C255" s="205"/>
      <c r="D255" s="204"/>
      <c r="E255" s="205"/>
      <c r="F255" s="204"/>
      <c r="G255" s="205"/>
      <c r="H255" s="204"/>
      <c r="I255" s="205"/>
      <c r="J255" s="204"/>
      <c r="K255" s="205"/>
      <c r="L255" s="204"/>
      <c r="M255" s="205"/>
      <c r="N255" s="206"/>
      <c r="O255" s="206" t="s">
        <v>246</v>
      </c>
      <c r="P255" s="206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</row>
    <row r="256" spans="2:60" s="37" customFormat="1" ht="12" customHeight="1">
      <c r="B256" s="20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</row>
    <row r="257" spans="2:60" s="37" customFormat="1" ht="12" customHeight="1">
      <c r="B257" s="209">
        <v>0</v>
      </c>
      <c r="C257" s="210">
        <f>IF(B257="(P)","Estimación provisional",IF(B257="(A)","Estimación avance",""))</f>
      </c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</row>
    <row r="258" spans="2:60" s="58" customFormat="1" ht="12" customHeight="1"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</row>
    <row r="259" spans="2:60" s="37" customFormat="1" ht="12" customHeight="1"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</row>
    <row r="260" spans="2:29" ht="12" customHeight="1"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</row>
    <row r="261" spans="2:29" s="47" customFormat="1" ht="12" customHeight="1"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</row>
    <row r="262" spans="2:29" s="47" customFormat="1" ht="12" customHeight="1"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</row>
    <row r="263" spans="2:29" s="47" customFormat="1" ht="12" customHeight="1"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</row>
    <row r="264" spans="2:29" s="47" customFormat="1" ht="12" customHeight="1"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</row>
    <row r="265" spans="2:29" s="47" customFormat="1" ht="12" customHeight="1"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</row>
    <row r="266" spans="2:29" s="47" customFormat="1" ht="12" customHeight="1"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</row>
    <row r="267" spans="2:29" s="47" customFormat="1" ht="12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</row>
    <row r="268" spans="2:29" s="47" customFormat="1" ht="12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</row>
    <row r="269" spans="2:29" s="47" customFormat="1" ht="12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</row>
    <row r="270" spans="2:29" s="47" customFormat="1" ht="12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</row>
    <row r="271" spans="2:29" s="47" customFormat="1" ht="12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</row>
    <row r="272" spans="2:29" s="47" customFormat="1" ht="12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</row>
    <row r="273" spans="2:60" s="58" customFormat="1" ht="12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</row>
    <row r="275" spans="2:60" s="37" customFormat="1" ht="12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</row>
  </sheetData>
  <sheetProtection/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9" min="1" max="28" man="1"/>
    <brk id="69" min="1" max="28" man="1"/>
    <brk id="108" min="1" max="28" man="1"/>
    <brk id="146" min="1" max="28" man="1"/>
    <brk id="190" min="1" max="28" man="1"/>
    <brk id="233" min="1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BJ275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28125" style="33" customWidth="1"/>
    <col min="2" max="2" width="9.8515625" style="52" customWidth="1"/>
    <col min="3" max="3" width="0.5625" style="52" customWidth="1"/>
    <col min="4" max="4" width="6.57421875" style="52" customWidth="1"/>
    <col min="5" max="5" width="0.5625" style="52" customWidth="1"/>
    <col min="6" max="6" width="8.421875" style="52" customWidth="1"/>
    <col min="7" max="7" width="0.5625" style="52" customWidth="1"/>
    <col min="8" max="8" width="8.28125" style="52" customWidth="1"/>
    <col min="9" max="9" width="0.5625" style="52" customWidth="1"/>
    <col min="10" max="10" width="8.8515625" style="52" customWidth="1"/>
    <col min="11" max="11" width="0.5625" style="52" customWidth="1"/>
    <col min="12" max="12" width="8.57421875" style="52" customWidth="1"/>
    <col min="13" max="13" width="0.5625" style="52" customWidth="1"/>
    <col min="14" max="14" width="9.7109375" style="52" bestFit="1" customWidth="1"/>
    <col min="15" max="15" width="0.5625" style="52" customWidth="1"/>
    <col min="16" max="16" width="3.57421875" style="52" customWidth="1"/>
    <col min="17" max="17" width="22.28125" style="52" customWidth="1"/>
    <col min="18" max="18" width="0.5625" style="52" customWidth="1"/>
    <col min="19" max="19" width="9.140625" style="52" bestFit="1" customWidth="1"/>
    <col min="20" max="20" width="0.5625" style="52" customWidth="1"/>
    <col min="21" max="21" width="10.00390625" style="52" bestFit="1" customWidth="1"/>
    <col min="22" max="22" width="0.5625" style="52" customWidth="1"/>
    <col min="23" max="23" width="8.57421875" style="52" bestFit="1" customWidth="1"/>
    <col min="24" max="24" width="0.5625" style="52" customWidth="1"/>
    <col min="25" max="25" width="7.140625" style="52" bestFit="1" customWidth="1"/>
    <col min="26" max="26" width="0.42578125" style="52" customWidth="1"/>
    <col min="27" max="27" width="6.140625" style="52" bestFit="1" customWidth="1"/>
    <col min="28" max="28" width="0.42578125" style="52" customWidth="1"/>
    <col min="29" max="29" width="10.140625" style="52" bestFit="1" customWidth="1"/>
    <col min="30" max="16384" width="11.421875" style="33" customWidth="1"/>
  </cols>
  <sheetData>
    <row r="2" spans="2:62" ht="24.75" customHeight="1">
      <c r="B2" s="21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219" t="s">
        <v>247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1" t="s">
        <v>272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32" t="s">
        <v>255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29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2:29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2:29" ht="17.25" customHeight="1">
      <c r="B8" s="35" t="s">
        <v>98</v>
      </c>
      <c r="C8" s="35"/>
      <c r="D8" s="28"/>
      <c r="E8" s="13"/>
      <c r="F8" s="13"/>
      <c r="G8" s="13"/>
      <c r="H8" s="13"/>
      <c r="I8" s="13"/>
      <c r="J8" s="13"/>
      <c r="K8" s="13"/>
      <c r="L8" s="30"/>
      <c r="M8" s="13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2:29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1"/>
      <c r="P9" s="36"/>
      <c r="Q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s="37" customFormat="1" ht="12" customHeight="1">
      <c r="B10" s="19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6</v>
      </c>
      <c r="O10" s="12"/>
      <c r="P10" s="18" t="s">
        <v>96</v>
      </c>
      <c r="Q10" s="18"/>
      <c r="S10" s="19" t="s">
        <v>35</v>
      </c>
      <c r="T10" s="20"/>
      <c r="U10" s="20"/>
      <c r="V10" s="20"/>
      <c r="W10" s="20"/>
      <c r="X10" s="20"/>
      <c r="Y10" s="20"/>
      <c r="Z10" s="20"/>
      <c r="AA10" s="20"/>
      <c r="AB10" s="20"/>
      <c r="AC10" s="19"/>
    </row>
    <row r="11" spans="2:17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  <c r="O11" s="2"/>
      <c r="P11" s="20"/>
      <c r="Q11" s="20"/>
    </row>
    <row r="12" spans="2:29" s="37" customFormat="1" ht="11.25">
      <c r="B12" s="10" t="s">
        <v>8</v>
      </c>
      <c r="C12" s="3"/>
      <c r="D12" s="9" t="s">
        <v>9</v>
      </c>
      <c r="E12" s="3"/>
      <c r="F12" s="9" t="s">
        <v>10</v>
      </c>
      <c r="G12" s="3"/>
      <c r="H12" s="9" t="s">
        <v>11</v>
      </c>
      <c r="I12" s="5"/>
      <c r="J12" s="9" t="s">
        <v>12</v>
      </c>
      <c r="K12" s="5"/>
      <c r="L12" s="9" t="s">
        <v>13</v>
      </c>
      <c r="M12" s="5"/>
      <c r="N12" s="10"/>
      <c r="O12" s="22"/>
      <c r="P12" s="10" t="s">
        <v>97</v>
      </c>
      <c r="Q12" s="10"/>
      <c r="S12" s="9" t="s">
        <v>13</v>
      </c>
      <c r="T12" s="3"/>
      <c r="U12" s="9" t="s">
        <v>12</v>
      </c>
      <c r="V12" s="3"/>
      <c r="W12" s="9" t="s">
        <v>11</v>
      </c>
      <c r="X12" s="3"/>
      <c r="Y12" s="9" t="s">
        <v>10</v>
      </c>
      <c r="Z12" s="5"/>
      <c r="AA12" s="9" t="s">
        <v>9</v>
      </c>
      <c r="AB12" s="5"/>
      <c r="AC12" s="10" t="s">
        <v>8</v>
      </c>
    </row>
    <row r="13" spans="2:29" s="38" customFormat="1" ht="2.25" customHeight="1">
      <c r="B13" s="2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0"/>
      <c r="O13" s="22"/>
      <c r="P13" s="10"/>
      <c r="Q13" s="10"/>
      <c r="S13" s="3"/>
      <c r="T13" s="3"/>
      <c r="U13" s="3"/>
      <c r="V13" s="3"/>
      <c r="W13" s="3"/>
      <c r="X13" s="3"/>
      <c r="Y13" s="3"/>
      <c r="Z13" s="5"/>
      <c r="AA13" s="3"/>
      <c r="AB13" s="5"/>
      <c r="AC13" s="22"/>
    </row>
    <row r="14" spans="2:29" s="38" customFormat="1" ht="11.25">
      <c r="B14" s="23" t="s">
        <v>14</v>
      </c>
      <c r="C14" s="3"/>
      <c r="D14" s="24" t="s">
        <v>15</v>
      </c>
      <c r="E14" s="4"/>
      <c r="F14" s="24" t="s">
        <v>16</v>
      </c>
      <c r="G14" s="3"/>
      <c r="H14" s="26" t="s">
        <v>17</v>
      </c>
      <c r="I14" s="25"/>
      <c r="J14" s="9" t="s">
        <v>18</v>
      </c>
      <c r="K14" s="25"/>
      <c r="L14" s="9" t="s">
        <v>19</v>
      </c>
      <c r="M14" s="25"/>
      <c r="N14" s="10"/>
      <c r="O14" s="22"/>
      <c r="P14" s="10"/>
      <c r="Q14" s="10"/>
      <c r="S14" s="9" t="s">
        <v>19</v>
      </c>
      <c r="T14" s="3"/>
      <c r="U14" s="9" t="s">
        <v>18</v>
      </c>
      <c r="V14" s="4"/>
      <c r="W14" s="26" t="s">
        <v>17</v>
      </c>
      <c r="X14" s="3"/>
      <c r="Y14" s="24" t="s">
        <v>16</v>
      </c>
      <c r="Z14" s="5"/>
      <c r="AA14" s="24" t="s">
        <v>15</v>
      </c>
      <c r="AB14" s="5"/>
      <c r="AC14" s="23" t="s">
        <v>14</v>
      </c>
    </row>
    <row r="15" spans="2:29" s="39" customFormat="1" ht="11.25">
      <c r="B15" s="27" t="s">
        <v>20</v>
      </c>
      <c r="C15" s="4"/>
      <c r="D15" s="24"/>
      <c r="E15" s="4"/>
      <c r="F15" s="24"/>
      <c r="G15" s="4"/>
      <c r="H15" s="24" t="s">
        <v>21</v>
      </c>
      <c r="I15" s="25"/>
      <c r="J15" s="24" t="s">
        <v>22</v>
      </c>
      <c r="K15" s="25"/>
      <c r="L15" s="24" t="s">
        <v>23</v>
      </c>
      <c r="M15" s="25"/>
      <c r="N15" s="18"/>
      <c r="O15" s="29"/>
      <c r="P15" s="18"/>
      <c r="Q15" s="18"/>
      <c r="S15" s="24" t="s">
        <v>23</v>
      </c>
      <c r="T15" s="4"/>
      <c r="U15" s="24" t="s">
        <v>22</v>
      </c>
      <c r="V15" s="4"/>
      <c r="W15" s="24" t="s">
        <v>21</v>
      </c>
      <c r="X15" s="4"/>
      <c r="Y15" s="24"/>
      <c r="Z15" s="25"/>
      <c r="AA15" s="24"/>
      <c r="AB15" s="25"/>
      <c r="AC15" s="27" t="s">
        <v>20</v>
      </c>
    </row>
    <row r="16" spans="2:29" s="39" customFormat="1" ht="11.25">
      <c r="B16" s="27"/>
      <c r="C16" s="4"/>
      <c r="D16" s="24"/>
      <c r="E16" s="4"/>
      <c r="F16" s="24"/>
      <c r="G16" s="4"/>
      <c r="H16" s="24" t="s">
        <v>24</v>
      </c>
      <c r="I16" s="25"/>
      <c r="J16" s="24"/>
      <c r="K16" s="25"/>
      <c r="L16" s="24" t="s">
        <v>25</v>
      </c>
      <c r="M16" s="25"/>
      <c r="N16" s="18"/>
      <c r="O16" s="29"/>
      <c r="P16" s="18"/>
      <c r="Q16" s="18"/>
      <c r="S16" s="24" t="s">
        <v>25</v>
      </c>
      <c r="T16" s="4"/>
      <c r="U16" s="24"/>
      <c r="V16" s="4"/>
      <c r="W16" s="24" t="s">
        <v>24</v>
      </c>
      <c r="X16" s="4"/>
      <c r="Y16" s="24"/>
      <c r="Z16" s="25"/>
      <c r="AA16" s="24"/>
      <c r="AB16" s="25"/>
      <c r="AC16" s="27"/>
    </row>
    <row r="17" spans="2:29" s="40" customFormat="1" ht="2.25" customHeight="1">
      <c r="B17" s="15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S17" s="15"/>
      <c r="T17" s="8"/>
      <c r="U17" s="14"/>
      <c r="V17" s="8"/>
      <c r="W17" s="14"/>
      <c r="X17" s="8"/>
      <c r="Y17" s="14"/>
      <c r="Z17" s="8"/>
      <c r="AA17" s="14"/>
      <c r="AB17" s="8"/>
      <c r="AC17" s="14"/>
    </row>
    <row r="18" spans="2:60" s="37" customFormat="1" ht="12" customHeight="1"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 t="s">
        <v>26</v>
      </c>
      <c r="N18" s="65" t="s">
        <v>27</v>
      </c>
      <c r="O18" s="65" t="s">
        <v>28</v>
      </c>
      <c r="P18" s="65"/>
      <c r="Q18" s="65"/>
      <c r="R18" s="66"/>
      <c r="S18" s="66">
        <f>SUM(S19:S21)</f>
        <v>942104</v>
      </c>
      <c r="T18" s="66"/>
      <c r="U18" s="66">
        <f>SUM(U19:U21)</f>
        <v>49332</v>
      </c>
      <c r="V18" s="66"/>
      <c r="W18" s="66">
        <f>SUM(W19:W21)</f>
        <v>116398</v>
      </c>
      <c r="X18" s="66"/>
      <c r="Y18" s="66">
        <f>SUM(Y19:Y21)</f>
        <v>292089</v>
      </c>
      <c r="Z18" s="66"/>
      <c r="AA18" s="66">
        <f>SUM(AA19:AA21)</f>
        <v>7797</v>
      </c>
      <c r="AB18" s="66"/>
      <c r="AC18" s="66">
        <f>S18+U18+W18+Y18+AA18</f>
        <v>1407720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</row>
    <row r="19" spans="2:60" s="42" customFormat="1" ht="12" customHeight="1"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 t="s">
        <v>26</v>
      </c>
      <c r="N19" s="69" t="s">
        <v>90</v>
      </c>
      <c r="O19" s="69"/>
      <c r="P19" s="69" t="s">
        <v>91</v>
      </c>
      <c r="Q19" s="69"/>
      <c r="R19" s="70"/>
      <c r="S19" s="70">
        <v>938266</v>
      </c>
      <c r="T19" s="70"/>
      <c r="U19" s="70">
        <v>49332</v>
      </c>
      <c r="V19" s="70"/>
      <c r="W19" s="70">
        <v>7251</v>
      </c>
      <c r="X19" s="70"/>
      <c r="Y19" s="70">
        <v>240168</v>
      </c>
      <c r="Z19" s="70"/>
      <c r="AA19" s="70">
        <v>1260</v>
      </c>
      <c r="AB19" s="70"/>
      <c r="AC19" s="70">
        <f>S19+U19+W19+Y19+AA19</f>
        <v>1236277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2:60" s="42" customFormat="1" ht="12" customHeight="1">
      <c r="B20" s="67"/>
      <c r="C20" s="68"/>
      <c r="D20" s="67"/>
      <c r="E20" s="68"/>
      <c r="F20" s="67"/>
      <c r="G20" s="68"/>
      <c r="H20" s="67"/>
      <c r="I20" s="68"/>
      <c r="J20" s="67"/>
      <c r="K20" s="68"/>
      <c r="L20" s="67"/>
      <c r="M20" s="68" t="s">
        <v>26</v>
      </c>
      <c r="N20" s="69" t="s">
        <v>92</v>
      </c>
      <c r="O20" s="69"/>
      <c r="P20" s="69" t="s">
        <v>93</v>
      </c>
      <c r="Q20" s="69"/>
      <c r="R20" s="70"/>
      <c r="S20" s="70">
        <v>3838</v>
      </c>
      <c r="T20" s="70"/>
      <c r="U20" s="70">
        <v>0</v>
      </c>
      <c r="V20" s="70"/>
      <c r="W20" s="70">
        <v>153</v>
      </c>
      <c r="X20" s="70"/>
      <c r="Y20" s="70">
        <v>51921</v>
      </c>
      <c r="Z20" s="70"/>
      <c r="AA20" s="70">
        <v>6</v>
      </c>
      <c r="AB20" s="70"/>
      <c r="AC20" s="70">
        <f>S20+U20+W20+Y20+AA20</f>
        <v>55918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</row>
    <row r="21" spans="2:60" s="42" customFormat="1" ht="12" customHeight="1">
      <c r="B21" s="67"/>
      <c r="C21" s="68"/>
      <c r="D21" s="67"/>
      <c r="E21" s="68"/>
      <c r="F21" s="67"/>
      <c r="G21" s="68"/>
      <c r="H21" s="67"/>
      <c r="I21" s="68"/>
      <c r="J21" s="67"/>
      <c r="K21" s="68"/>
      <c r="L21" s="67"/>
      <c r="M21" s="68"/>
      <c r="N21" s="69" t="s">
        <v>94</v>
      </c>
      <c r="O21" s="69"/>
      <c r="P21" s="69" t="s">
        <v>95</v>
      </c>
      <c r="Q21" s="69"/>
      <c r="R21" s="70"/>
      <c r="S21" s="70">
        <v>0</v>
      </c>
      <c r="T21" s="70"/>
      <c r="U21" s="70">
        <v>0</v>
      </c>
      <c r="V21" s="70"/>
      <c r="W21" s="70">
        <v>108994</v>
      </c>
      <c r="X21" s="70"/>
      <c r="Y21" s="70">
        <v>0</v>
      </c>
      <c r="Z21" s="70"/>
      <c r="AA21" s="70">
        <v>6531</v>
      </c>
      <c r="AB21" s="70"/>
      <c r="AC21" s="70">
        <f>S21+U21+W21+Y21+AA21</f>
        <v>115525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2:60" s="37" customFormat="1" ht="12" customHeight="1">
      <c r="B22" s="63">
        <f>D22+F22+H22+J22+L22</f>
        <v>746021</v>
      </c>
      <c r="C22" s="64"/>
      <c r="D22" s="63">
        <v>4103</v>
      </c>
      <c r="E22" s="64"/>
      <c r="F22" s="63">
        <v>104771</v>
      </c>
      <c r="G22" s="64"/>
      <c r="H22" s="63">
        <v>32369</v>
      </c>
      <c r="I22" s="64"/>
      <c r="J22" s="63">
        <v>17393</v>
      </c>
      <c r="K22" s="64"/>
      <c r="L22" s="63">
        <v>587385</v>
      </c>
      <c r="M22" s="64"/>
      <c r="N22" s="65" t="s">
        <v>29</v>
      </c>
      <c r="O22" s="65" t="s">
        <v>30</v>
      </c>
      <c r="P22" s="69"/>
      <c r="Q22" s="6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2:60" s="37" customFormat="1" ht="12" customHeight="1"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5" t="s">
        <v>99</v>
      </c>
      <c r="O23" s="65" t="s">
        <v>100</v>
      </c>
      <c r="P23" s="69"/>
      <c r="Q23" s="65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>
        <v>67559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</row>
    <row r="24" spans="2:60" s="37" customFormat="1" ht="12" customHeight="1"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5" t="s">
        <v>101</v>
      </c>
      <c r="O24" s="65" t="s">
        <v>102</v>
      </c>
      <c r="P24" s="69"/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</row>
    <row r="25" spans="2:60" s="44" customFormat="1" ht="12" customHeight="1">
      <c r="B25" s="71">
        <f>AC18+AC23-B22</f>
        <v>729258</v>
      </c>
      <c r="C25" s="72"/>
      <c r="D25" s="71">
        <f>AA18-D22</f>
        <v>3694</v>
      </c>
      <c r="E25" s="72"/>
      <c r="F25" s="71">
        <f>Y18-F22</f>
        <v>187318</v>
      </c>
      <c r="G25" s="72"/>
      <c r="H25" s="71">
        <f>W18-H22</f>
        <v>84029</v>
      </c>
      <c r="I25" s="72"/>
      <c r="J25" s="71">
        <f>U18-J22</f>
        <v>31939</v>
      </c>
      <c r="K25" s="72"/>
      <c r="L25" s="71">
        <f>S18-L22</f>
        <v>354719</v>
      </c>
      <c r="M25" s="72"/>
      <c r="N25" s="73" t="s">
        <v>103</v>
      </c>
      <c r="O25" s="73" t="s">
        <v>104</v>
      </c>
      <c r="P25" s="74"/>
      <c r="Q25" s="73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2:60" s="44" customFormat="1" ht="12" customHeight="1">
      <c r="B26" s="76"/>
      <c r="C26" s="77"/>
      <c r="D26" s="76"/>
      <c r="E26" s="78"/>
      <c r="F26" s="76"/>
      <c r="G26" s="78"/>
      <c r="H26" s="76"/>
      <c r="I26" s="78"/>
      <c r="J26" s="76"/>
      <c r="K26" s="78"/>
      <c r="L26" s="76"/>
      <c r="M26" s="78" t="s">
        <v>26</v>
      </c>
      <c r="N26" s="73" t="s">
        <v>105</v>
      </c>
      <c r="O26" s="73" t="s">
        <v>106</v>
      </c>
      <c r="P26" s="74"/>
      <c r="Q26" s="73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2:60" s="37" customFormat="1" ht="12" customHeight="1">
      <c r="B27" s="63">
        <f>D27+F27+H27+J27+L27</f>
        <v>95475</v>
      </c>
      <c r="C27" s="64"/>
      <c r="D27" s="63">
        <v>322</v>
      </c>
      <c r="E27" s="64"/>
      <c r="F27" s="63">
        <v>26592</v>
      </c>
      <c r="G27" s="64"/>
      <c r="H27" s="63">
        <v>11036</v>
      </c>
      <c r="I27" s="64"/>
      <c r="J27" s="63">
        <v>3661</v>
      </c>
      <c r="K27" s="64"/>
      <c r="L27" s="63">
        <v>53864</v>
      </c>
      <c r="M27" s="64" t="s">
        <v>26</v>
      </c>
      <c r="N27" s="65" t="s">
        <v>32</v>
      </c>
      <c r="O27" s="65" t="s">
        <v>33</v>
      </c>
      <c r="P27" s="65"/>
      <c r="Q27" s="6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</row>
    <row r="28" spans="2:60" s="46" customFormat="1" ht="12" customHeight="1">
      <c r="B28" s="79">
        <f>B25-B27</f>
        <v>633783</v>
      </c>
      <c r="C28" s="80"/>
      <c r="D28" s="79">
        <f>D25-D27</f>
        <v>3372</v>
      </c>
      <c r="E28" s="81"/>
      <c r="F28" s="79">
        <f>F25-F27</f>
        <v>160726</v>
      </c>
      <c r="G28" s="81"/>
      <c r="H28" s="79">
        <f>H25-H27</f>
        <v>72993</v>
      </c>
      <c r="I28" s="81"/>
      <c r="J28" s="79">
        <f>J25-J27</f>
        <v>28278</v>
      </c>
      <c r="K28" s="81"/>
      <c r="L28" s="79">
        <f>L25-L27</f>
        <v>300855</v>
      </c>
      <c r="M28" s="81" t="s">
        <v>26</v>
      </c>
      <c r="N28" s="82" t="s">
        <v>107</v>
      </c>
      <c r="O28" s="82" t="s">
        <v>108</v>
      </c>
      <c r="P28" s="82"/>
      <c r="Q28" s="82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2:60" s="46" customFormat="1" ht="12" customHeight="1" thickBot="1">
      <c r="B29" s="83"/>
      <c r="C29" s="84"/>
      <c r="D29" s="83"/>
      <c r="E29" s="84"/>
      <c r="F29" s="83"/>
      <c r="G29" s="84"/>
      <c r="H29" s="83"/>
      <c r="I29" s="84"/>
      <c r="J29" s="83"/>
      <c r="K29" s="84"/>
      <c r="L29" s="83"/>
      <c r="M29" s="84" t="s">
        <v>26</v>
      </c>
      <c r="N29" s="85" t="s">
        <v>109</v>
      </c>
      <c r="O29" s="85" t="s">
        <v>110</v>
      </c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2:29" s="47" customFormat="1" ht="21" customHeight="1">
      <c r="B30" s="86" t="s">
        <v>47</v>
      </c>
      <c r="C30" s="86"/>
      <c r="D30" s="87"/>
      <c r="E30" s="88"/>
      <c r="F30" s="88"/>
      <c r="G30" s="88"/>
      <c r="H30" s="88"/>
      <c r="I30" s="88"/>
      <c r="J30" s="88"/>
      <c r="K30" s="88"/>
      <c r="L30" s="89"/>
      <c r="M30" s="88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2:29" s="47" customFormat="1" ht="3.7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92"/>
      <c r="P31" s="93"/>
      <c r="Q31" s="93"/>
      <c r="R31" s="94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</row>
    <row r="32" spans="2:29" s="47" customFormat="1" ht="12.75">
      <c r="B32" s="95" t="s">
        <v>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8" t="s">
        <v>6</v>
      </c>
      <c r="O32" s="99"/>
      <c r="P32" s="100" t="s">
        <v>96</v>
      </c>
      <c r="Q32" s="100"/>
      <c r="R32" s="101"/>
      <c r="S32" s="95" t="s">
        <v>35</v>
      </c>
      <c r="T32" s="96"/>
      <c r="U32" s="96"/>
      <c r="V32" s="96"/>
      <c r="W32" s="96"/>
      <c r="X32" s="96"/>
      <c r="Y32" s="96"/>
      <c r="Z32" s="96"/>
      <c r="AA32" s="96"/>
      <c r="AB32" s="96"/>
      <c r="AC32" s="95"/>
    </row>
    <row r="33" spans="2:29" s="47" customFormat="1" ht="2.2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6"/>
      <c r="O33" s="97"/>
      <c r="P33" s="96"/>
      <c r="Q33" s="96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2:29" s="47" customFormat="1" ht="12.75">
      <c r="B34" s="102" t="s">
        <v>8</v>
      </c>
      <c r="C34" s="103"/>
      <c r="D34" s="104" t="s">
        <v>9</v>
      </c>
      <c r="E34" s="103"/>
      <c r="F34" s="104" t="s">
        <v>10</v>
      </c>
      <c r="G34" s="103"/>
      <c r="H34" s="104" t="s">
        <v>11</v>
      </c>
      <c r="I34" s="105"/>
      <c r="J34" s="104" t="s">
        <v>12</v>
      </c>
      <c r="K34" s="105"/>
      <c r="L34" s="104" t="s">
        <v>13</v>
      </c>
      <c r="M34" s="105"/>
      <c r="N34" s="102"/>
      <c r="O34" s="106"/>
      <c r="P34" s="102" t="s">
        <v>97</v>
      </c>
      <c r="Q34" s="102"/>
      <c r="R34" s="101"/>
      <c r="S34" s="104" t="s">
        <v>13</v>
      </c>
      <c r="T34" s="103"/>
      <c r="U34" s="104" t="s">
        <v>12</v>
      </c>
      <c r="V34" s="103"/>
      <c r="W34" s="104" t="s">
        <v>11</v>
      </c>
      <c r="X34" s="103"/>
      <c r="Y34" s="104" t="s">
        <v>10</v>
      </c>
      <c r="Z34" s="105"/>
      <c r="AA34" s="104" t="s">
        <v>9</v>
      </c>
      <c r="AB34" s="105"/>
      <c r="AC34" s="102" t="s">
        <v>8</v>
      </c>
    </row>
    <row r="35" spans="2:29" s="47" customFormat="1" ht="2.25" customHeight="1">
      <c r="B35" s="106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2"/>
      <c r="O35" s="106"/>
      <c r="P35" s="102"/>
      <c r="Q35" s="102"/>
      <c r="R35" s="6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6"/>
    </row>
    <row r="36" spans="2:29" s="47" customFormat="1" ht="12.75">
      <c r="B36" s="107" t="s">
        <v>14</v>
      </c>
      <c r="C36" s="103"/>
      <c r="D36" s="108" t="s">
        <v>15</v>
      </c>
      <c r="E36" s="109"/>
      <c r="F36" s="108" t="s">
        <v>16</v>
      </c>
      <c r="G36" s="103"/>
      <c r="H36" s="110" t="s">
        <v>17</v>
      </c>
      <c r="I36" s="111"/>
      <c r="J36" s="104" t="s">
        <v>18</v>
      </c>
      <c r="K36" s="111"/>
      <c r="L36" s="104" t="s">
        <v>19</v>
      </c>
      <c r="M36" s="111"/>
      <c r="N36" s="102"/>
      <c r="O36" s="106"/>
      <c r="P36" s="102"/>
      <c r="Q36" s="102"/>
      <c r="R36" s="65"/>
      <c r="S36" s="104" t="s">
        <v>19</v>
      </c>
      <c r="T36" s="103"/>
      <c r="U36" s="104" t="s">
        <v>18</v>
      </c>
      <c r="V36" s="109"/>
      <c r="W36" s="110" t="s">
        <v>17</v>
      </c>
      <c r="X36" s="103"/>
      <c r="Y36" s="108" t="s">
        <v>16</v>
      </c>
      <c r="Z36" s="105"/>
      <c r="AA36" s="108" t="s">
        <v>15</v>
      </c>
      <c r="AB36" s="105"/>
      <c r="AC36" s="107" t="s">
        <v>14</v>
      </c>
    </row>
    <row r="37" spans="2:29" s="47" customFormat="1" ht="12.75">
      <c r="B37" s="112" t="s">
        <v>20</v>
      </c>
      <c r="C37" s="109"/>
      <c r="D37" s="108"/>
      <c r="E37" s="109"/>
      <c r="F37" s="108"/>
      <c r="G37" s="109"/>
      <c r="H37" s="108" t="s">
        <v>21</v>
      </c>
      <c r="I37" s="111"/>
      <c r="J37" s="108" t="s">
        <v>22</v>
      </c>
      <c r="K37" s="111"/>
      <c r="L37" s="108" t="s">
        <v>23</v>
      </c>
      <c r="M37" s="111"/>
      <c r="N37" s="100"/>
      <c r="O37" s="113"/>
      <c r="P37" s="100"/>
      <c r="Q37" s="100"/>
      <c r="R37" s="114"/>
      <c r="S37" s="108" t="s">
        <v>23</v>
      </c>
      <c r="T37" s="109"/>
      <c r="U37" s="108" t="s">
        <v>22</v>
      </c>
      <c r="V37" s="109"/>
      <c r="W37" s="108" t="s">
        <v>21</v>
      </c>
      <c r="X37" s="109"/>
      <c r="Y37" s="108"/>
      <c r="Z37" s="111"/>
      <c r="AA37" s="108"/>
      <c r="AB37" s="111"/>
      <c r="AC37" s="112" t="s">
        <v>20</v>
      </c>
    </row>
    <row r="38" spans="2:29" s="47" customFormat="1" ht="12.75">
      <c r="B38" s="112"/>
      <c r="C38" s="109"/>
      <c r="D38" s="108"/>
      <c r="E38" s="109"/>
      <c r="F38" s="108"/>
      <c r="G38" s="109"/>
      <c r="H38" s="108" t="s">
        <v>24</v>
      </c>
      <c r="I38" s="111"/>
      <c r="J38" s="108"/>
      <c r="K38" s="111"/>
      <c r="L38" s="108" t="s">
        <v>25</v>
      </c>
      <c r="M38" s="111"/>
      <c r="N38" s="100"/>
      <c r="O38" s="113"/>
      <c r="P38" s="100"/>
      <c r="Q38" s="100"/>
      <c r="R38" s="114"/>
      <c r="S38" s="108" t="s">
        <v>25</v>
      </c>
      <c r="T38" s="109"/>
      <c r="U38" s="108"/>
      <c r="V38" s="109"/>
      <c r="W38" s="108" t="s">
        <v>24</v>
      </c>
      <c r="X38" s="109"/>
      <c r="Y38" s="108"/>
      <c r="Z38" s="111"/>
      <c r="AA38" s="108"/>
      <c r="AB38" s="111"/>
      <c r="AC38" s="112"/>
    </row>
    <row r="39" spans="2:29" s="47" customFormat="1" ht="2.25" customHeight="1">
      <c r="B39" s="115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8"/>
      <c r="O39" s="118"/>
      <c r="P39" s="118"/>
      <c r="Q39" s="118"/>
      <c r="R39" s="118"/>
      <c r="S39" s="115"/>
      <c r="T39" s="116"/>
      <c r="U39" s="117"/>
      <c r="V39" s="116"/>
      <c r="W39" s="117"/>
      <c r="X39" s="116"/>
      <c r="Y39" s="117"/>
      <c r="Z39" s="116"/>
      <c r="AA39" s="117"/>
      <c r="AB39" s="116"/>
      <c r="AC39" s="117"/>
    </row>
    <row r="40" spans="2:29" s="47" customFormat="1" ht="12" customHeight="1"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  <c r="N40" s="119" t="s">
        <v>31</v>
      </c>
      <c r="O40" s="120" t="s">
        <v>111</v>
      </c>
      <c r="P40" s="121"/>
      <c r="Q40" s="65"/>
      <c r="R40" s="66"/>
      <c r="S40" s="66">
        <f>L25</f>
        <v>354719</v>
      </c>
      <c r="T40" s="66"/>
      <c r="U40" s="66">
        <f>J25</f>
        <v>31939</v>
      </c>
      <c r="V40" s="66"/>
      <c r="W40" s="66">
        <f>H25</f>
        <v>84029</v>
      </c>
      <c r="X40" s="66"/>
      <c r="Y40" s="66">
        <f>F25</f>
        <v>187318</v>
      </c>
      <c r="Z40" s="66"/>
      <c r="AA40" s="66">
        <f>D25</f>
        <v>3694</v>
      </c>
      <c r="AB40" s="66"/>
      <c r="AC40" s="66">
        <f>B25</f>
        <v>729258</v>
      </c>
    </row>
    <row r="41" spans="2:29" s="47" customFormat="1" ht="12" customHeight="1">
      <c r="B41" s="63"/>
      <c r="C41" s="64"/>
      <c r="D41" s="63"/>
      <c r="E41" s="64"/>
      <c r="F41" s="63"/>
      <c r="G41" s="64"/>
      <c r="H41" s="63"/>
      <c r="I41" s="64"/>
      <c r="J41" s="63"/>
      <c r="K41" s="64"/>
      <c r="L41" s="63"/>
      <c r="M41" s="64"/>
      <c r="N41" s="119"/>
      <c r="O41" s="120" t="s">
        <v>112</v>
      </c>
      <c r="P41" s="121"/>
      <c r="Q41" s="6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2:29" s="48" customFormat="1" ht="12" customHeight="1">
      <c r="B42" s="122"/>
      <c r="C42" s="123"/>
      <c r="D42" s="122"/>
      <c r="E42" s="123"/>
      <c r="F42" s="122"/>
      <c r="G42" s="123"/>
      <c r="H42" s="122"/>
      <c r="I42" s="123"/>
      <c r="J42" s="122"/>
      <c r="K42" s="123"/>
      <c r="L42" s="122"/>
      <c r="M42" s="123"/>
      <c r="N42" s="124" t="s">
        <v>34</v>
      </c>
      <c r="O42" s="125" t="s">
        <v>113</v>
      </c>
      <c r="P42" s="126"/>
      <c r="Q42" s="127"/>
      <c r="R42" s="128"/>
      <c r="S42" s="128">
        <f>L28</f>
        <v>300855</v>
      </c>
      <c r="T42" s="128"/>
      <c r="U42" s="128">
        <f>J28</f>
        <v>28278</v>
      </c>
      <c r="V42" s="128"/>
      <c r="W42" s="128">
        <f>H28</f>
        <v>72993</v>
      </c>
      <c r="X42" s="128"/>
      <c r="Y42" s="128">
        <f>F28</f>
        <v>160726</v>
      </c>
      <c r="Z42" s="128"/>
      <c r="AA42" s="128">
        <f>D28</f>
        <v>3372</v>
      </c>
      <c r="AB42" s="128"/>
      <c r="AC42" s="128">
        <f>B28</f>
        <v>633783</v>
      </c>
    </row>
    <row r="43" spans="2:29" s="48" customFormat="1" ht="12" customHeight="1">
      <c r="B43" s="129"/>
      <c r="C43" s="128"/>
      <c r="D43" s="129"/>
      <c r="E43" s="123"/>
      <c r="F43" s="129"/>
      <c r="G43" s="123"/>
      <c r="H43" s="129"/>
      <c r="I43" s="123"/>
      <c r="J43" s="129"/>
      <c r="K43" s="123"/>
      <c r="L43" s="129"/>
      <c r="M43" s="123"/>
      <c r="N43" s="129"/>
      <c r="O43" s="130" t="s">
        <v>114</v>
      </c>
      <c r="P43" s="129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129"/>
    </row>
    <row r="44" spans="2:29" s="47" customFormat="1" ht="12" customHeight="1">
      <c r="B44" s="131">
        <f>D44+F44+H44+J44+L44</f>
        <v>355834</v>
      </c>
      <c r="C44" s="66"/>
      <c r="D44" s="131">
        <f>D45+D46</f>
        <v>3366</v>
      </c>
      <c r="E44" s="64"/>
      <c r="F44" s="131">
        <f>F45+F46</f>
        <v>37158</v>
      </c>
      <c r="G44" s="64"/>
      <c r="H44" s="131">
        <f>H45+H46</f>
        <v>72889</v>
      </c>
      <c r="I44" s="64"/>
      <c r="J44" s="131">
        <f>J45+J46</f>
        <v>16370</v>
      </c>
      <c r="K44" s="64"/>
      <c r="L44" s="131">
        <f>L45+L46</f>
        <v>226051</v>
      </c>
      <c r="M44" s="64"/>
      <c r="N44" s="132" t="s">
        <v>36</v>
      </c>
      <c r="O44" s="132" t="s">
        <v>37</v>
      </c>
      <c r="P44" s="132"/>
      <c r="Q44" s="6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2:29" s="47" customFormat="1" ht="12" customHeight="1">
      <c r="B45" s="133">
        <f>D45+F45+H45+J45+L45</f>
        <v>277639</v>
      </c>
      <c r="C45" s="77"/>
      <c r="D45" s="133">
        <v>2708</v>
      </c>
      <c r="E45" s="78"/>
      <c r="F45" s="133">
        <v>29668</v>
      </c>
      <c r="G45" s="78"/>
      <c r="H45" s="133">
        <v>56027</v>
      </c>
      <c r="I45" s="78"/>
      <c r="J45" s="133">
        <v>12326</v>
      </c>
      <c r="K45" s="78"/>
      <c r="L45" s="133">
        <v>176910</v>
      </c>
      <c r="M45" s="78"/>
      <c r="N45" s="119" t="s">
        <v>115</v>
      </c>
      <c r="O45" s="119"/>
      <c r="P45" s="119" t="s">
        <v>116</v>
      </c>
      <c r="Q45" s="73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2:29" s="47" customFormat="1" ht="12" customHeight="1">
      <c r="B46" s="63">
        <f>D46+F46+H46+J46+L46</f>
        <v>78195</v>
      </c>
      <c r="C46" s="66"/>
      <c r="D46" s="63">
        <f>D48+D49</f>
        <v>658</v>
      </c>
      <c r="E46" s="64"/>
      <c r="F46" s="63">
        <f>F48+F49</f>
        <v>7490</v>
      </c>
      <c r="G46" s="64"/>
      <c r="H46" s="63">
        <f>H48+H49</f>
        <v>16862</v>
      </c>
      <c r="I46" s="64"/>
      <c r="J46" s="63">
        <f>J48+J49</f>
        <v>4044</v>
      </c>
      <c r="K46" s="64"/>
      <c r="L46" s="63">
        <f>L48+L49</f>
        <v>49141</v>
      </c>
      <c r="M46" s="64"/>
      <c r="N46" s="132" t="s">
        <v>117</v>
      </c>
      <c r="O46" s="132"/>
      <c r="P46" s="132" t="s">
        <v>118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2:29" s="49" customFormat="1" ht="12" customHeight="1">
      <c r="B47" s="134"/>
      <c r="C47" s="135"/>
      <c r="D47" s="134"/>
      <c r="E47" s="135"/>
      <c r="F47" s="134"/>
      <c r="G47" s="135"/>
      <c r="H47" s="134"/>
      <c r="I47" s="135"/>
      <c r="J47" s="134"/>
      <c r="K47" s="135"/>
      <c r="L47" s="134"/>
      <c r="M47" s="135"/>
      <c r="N47" s="132"/>
      <c r="O47" s="132"/>
      <c r="P47" s="136" t="s">
        <v>119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</row>
    <row r="48" spans="2:29" s="50" customFormat="1" ht="12" customHeight="1">
      <c r="B48" s="137">
        <f>D48+F48+H48+J48+L48</f>
        <v>66166</v>
      </c>
      <c r="C48" s="137"/>
      <c r="D48" s="137">
        <v>637</v>
      </c>
      <c r="E48" s="137"/>
      <c r="F48" s="137">
        <v>7188</v>
      </c>
      <c r="G48" s="137"/>
      <c r="H48" s="137">
        <v>10871</v>
      </c>
      <c r="I48" s="137"/>
      <c r="J48" s="137">
        <v>3340</v>
      </c>
      <c r="K48" s="137"/>
      <c r="L48" s="137">
        <v>44130</v>
      </c>
      <c r="M48" s="137"/>
      <c r="N48" s="139" t="s">
        <v>120</v>
      </c>
      <c r="O48" s="139" t="s">
        <v>121</v>
      </c>
      <c r="P48" s="69" t="s">
        <v>121</v>
      </c>
      <c r="Q48" s="69"/>
      <c r="R48" s="138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</row>
    <row r="49" spans="2:29" s="51" customFormat="1" ht="12" customHeight="1">
      <c r="B49" s="140">
        <f>D49+F49+H49+J49+L49</f>
        <v>12029</v>
      </c>
      <c r="C49" s="70"/>
      <c r="D49" s="140">
        <v>21</v>
      </c>
      <c r="E49" s="68"/>
      <c r="F49" s="140">
        <v>302</v>
      </c>
      <c r="G49" s="68"/>
      <c r="H49" s="140">
        <v>5991</v>
      </c>
      <c r="I49" s="68"/>
      <c r="J49" s="140">
        <v>704</v>
      </c>
      <c r="K49" s="68"/>
      <c r="L49" s="140">
        <v>5011</v>
      </c>
      <c r="M49" s="68"/>
      <c r="N49" s="141" t="s">
        <v>122</v>
      </c>
      <c r="O49" s="141"/>
      <c r="P49" s="141" t="s">
        <v>123</v>
      </c>
      <c r="Q49" s="140"/>
      <c r="R49" s="70"/>
      <c r="S49" s="140"/>
      <c r="T49" s="70"/>
      <c r="U49" s="140"/>
      <c r="V49" s="70"/>
      <c r="W49" s="140"/>
      <c r="X49" s="70"/>
      <c r="Y49" s="140"/>
      <c r="Z49" s="70"/>
      <c r="AA49" s="140"/>
      <c r="AB49" s="70"/>
      <c r="AC49" s="140"/>
    </row>
    <row r="50" spans="2:29" s="37" customFormat="1" ht="12" customHeight="1">
      <c r="B50" s="66">
        <f>B52+B59</f>
        <v>84397</v>
      </c>
      <c r="C50" s="142"/>
      <c r="D50" s="142">
        <v>11</v>
      </c>
      <c r="E50" s="142"/>
      <c r="F50" s="142">
        <v>3377</v>
      </c>
      <c r="G50" s="142"/>
      <c r="H50" s="142">
        <v>104</v>
      </c>
      <c r="I50" s="142"/>
      <c r="J50" s="142">
        <v>254</v>
      </c>
      <c r="K50" s="142"/>
      <c r="L50" s="142">
        <v>4827</v>
      </c>
      <c r="M50" s="142"/>
      <c r="N50" s="132" t="s">
        <v>124</v>
      </c>
      <c r="O50" s="132" t="s">
        <v>125</v>
      </c>
      <c r="P50" s="132"/>
      <c r="Q50" s="143"/>
      <c r="R50" s="143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</row>
    <row r="51" spans="2:29" s="37" customFormat="1" ht="12" customHeight="1">
      <c r="B51" s="66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32"/>
      <c r="O51" s="136" t="s">
        <v>126</v>
      </c>
      <c r="P51" s="136"/>
      <c r="Q51" s="143"/>
      <c r="R51" s="143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</row>
    <row r="52" spans="2:29" s="38" customFormat="1" ht="12" customHeight="1">
      <c r="B52" s="66">
        <f>SUM(B53:B56)</f>
        <v>75824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32" t="s">
        <v>127</v>
      </c>
      <c r="O52" s="132"/>
      <c r="P52" s="132" t="s">
        <v>128</v>
      </c>
      <c r="Q52" s="143"/>
      <c r="R52" s="143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</row>
    <row r="53" spans="2:29" s="41" customFormat="1" ht="12" customHeight="1">
      <c r="B53" s="70">
        <v>42580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9" t="s">
        <v>129</v>
      </c>
      <c r="O53" s="139"/>
      <c r="P53" s="139" t="s">
        <v>130</v>
      </c>
      <c r="Q53" s="138"/>
      <c r="R53" s="138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</row>
    <row r="54" spans="2:29" s="53" customFormat="1" ht="12" customHeight="1">
      <c r="B54" s="70">
        <v>1039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9" t="s">
        <v>131</v>
      </c>
      <c r="O54" s="144"/>
      <c r="P54" s="139" t="s">
        <v>132</v>
      </c>
      <c r="Q54" s="138"/>
      <c r="R54" s="138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2:29" s="53" customFormat="1" ht="12" customHeight="1">
      <c r="B55" s="70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9"/>
      <c r="O55" s="144"/>
      <c r="P55" s="145" t="s">
        <v>133</v>
      </c>
      <c r="Q55" s="138"/>
      <c r="R55" s="138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</row>
    <row r="56" spans="2:29" s="54" customFormat="1" ht="12" customHeight="1">
      <c r="B56" s="70">
        <v>32205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9" t="s">
        <v>134</v>
      </c>
      <c r="O56" s="144"/>
      <c r="P56" s="139" t="s">
        <v>135</v>
      </c>
      <c r="Q56" s="138"/>
      <c r="R56" s="138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</row>
    <row r="57" spans="2:29" s="51" customFormat="1" ht="12" customHeight="1">
      <c r="B57" s="70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46"/>
      <c r="O57" s="147"/>
      <c r="P57" s="145" t="s">
        <v>136</v>
      </c>
      <c r="Q57" s="138"/>
      <c r="R57" s="138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</row>
    <row r="58" spans="2:29" s="51" customFormat="1" ht="12" customHeight="1">
      <c r="B58" s="70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46"/>
      <c r="O58" s="147"/>
      <c r="P58" s="145" t="s">
        <v>137</v>
      </c>
      <c r="Q58" s="138"/>
      <c r="R58" s="138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</row>
    <row r="59" spans="2:29" s="47" customFormat="1" ht="12" customHeight="1">
      <c r="B59" s="66">
        <f>D59+F59+H59+J59+L59</f>
        <v>8573</v>
      </c>
      <c r="C59" s="142"/>
      <c r="D59" s="142">
        <v>11</v>
      </c>
      <c r="E59" s="142"/>
      <c r="F59" s="142">
        <v>3377</v>
      </c>
      <c r="G59" s="142"/>
      <c r="H59" s="142">
        <v>104</v>
      </c>
      <c r="I59" s="142"/>
      <c r="J59" s="142">
        <v>254</v>
      </c>
      <c r="K59" s="142"/>
      <c r="L59" s="142">
        <v>4827</v>
      </c>
      <c r="M59" s="142"/>
      <c r="N59" s="132" t="s">
        <v>138</v>
      </c>
      <c r="O59" s="148"/>
      <c r="P59" s="132" t="s">
        <v>139</v>
      </c>
      <c r="Q59" s="143"/>
      <c r="R59" s="143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</row>
    <row r="60" spans="2:29" s="47" customFormat="1" ht="12" customHeight="1">
      <c r="B60" s="149"/>
      <c r="C60" s="66"/>
      <c r="D60" s="149"/>
      <c r="E60" s="64"/>
      <c r="F60" s="149"/>
      <c r="G60" s="64"/>
      <c r="H60" s="149"/>
      <c r="I60" s="64"/>
      <c r="J60" s="149"/>
      <c r="K60" s="64"/>
      <c r="L60" s="149"/>
      <c r="M60" s="64"/>
      <c r="N60" s="150"/>
      <c r="O60" s="150"/>
      <c r="P60" s="150" t="s">
        <v>140</v>
      </c>
      <c r="Q60" s="149"/>
      <c r="R60" s="66"/>
      <c r="S60" s="149"/>
      <c r="T60" s="66"/>
      <c r="U60" s="149"/>
      <c r="V60" s="66"/>
      <c r="W60" s="149"/>
      <c r="X60" s="66"/>
      <c r="Y60" s="149"/>
      <c r="Z60" s="66"/>
      <c r="AA60" s="149"/>
      <c r="AB60" s="66"/>
      <c r="AC60" s="149"/>
    </row>
    <row r="61" spans="2:29" s="47" customFormat="1" ht="12" customHeight="1">
      <c r="B61" s="66">
        <f>B62+B65</f>
        <v>-13774</v>
      </c>
      <c r="C61" s="142"/>
      <c r="D61" s="142">
        <v>-5</v>
      </c>
      <c r="E61" s="142"/>
      <c r="F61" s="142">
        <v>-1911</v>
      </c>
      <c r="G61" s="142"/>
      <c r="H61" s="142">
        <v>0</v>
      </c>
      <c r="I61" s="142"/>
      <c r="J61" s="142">
        <v>-82</v>
      </c>
      <c r="K61" s="142"/>
      <c r="L61" s="142">
        <v>-3511</v>
      </c>
      <c r="M61" s="142"/>
      <c r="N61" s="132" t="s">
        <v>141</v>
      </c>
      <c r="O61" s="132" t="s">
        <v>142</v>
      </c>
      <c r="P61" s="132"/>
      <c r="Q61" s="143"/>
      <c r="R61" s="143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2:29" s="47" customFormat="1" ht="12" customHeight="1">
      <c r="B62" s="66">
        <f>SUM(B63:B64)</f>
        <v>-8265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32" t="s">
        <v>101</v>
      </c>
      <c r="O62" s="148"/>
      <c r="P62" s="132" t="s">
        <v>143</v>
      </c>
      <c r="Q62" s="143"/>
      <c r="R62" s="143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</row>
    <row r="63" spans="2:29" s="51" customFormat="1" ht="12" customHeight="1">
      <c r="B63" s="70">
        <v>0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9" t="s">
        <v>144</v>
      </c>
      <c r="O63" s="151"/>
      <c r="P63" s="139" t="s">
        <v>145</v>
      </c>
      <c r="Q63" s="138"/>
      <c r="R63" s="138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</row>
    <row r="64" spans="2:29" s="51" customFormat="1" ht="12" customHeight="1">
      <c r="B64" s="70">
        <v>-8265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9" t="s">
        <v>146</v>
      </c>
      <c r="O64" s="151"/>
      <c r="P64" s="139" t="s">
        <v>147</v>
      </c>
      <c r="Q64" s="138"/>
      <c r="R64" s="138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</row>
    <row r="65" spans="2:29" s="47" customFormat="1" ht="12" customHeight="1">
      <c r="B65" s="66">
        <f>D65+F65+H65+J65+L65</f>
        <v>-5509</v>
      </c>
      <c r="C65" s="142"/>
      <c r="D65" s="142">
        <v>-5</v>
      </c>
      <c r="E65" s="142"/>
      <c r="F65" s="142">
        <v>-1911</v>
      </c>
      <c r="G65" s="142"/>
      <c r="H65" s="142">
        <v>0</v>
      </c>
      <c r="I65" s="142"/>
      <c r="J65" s="142">
        <v>-82</v>
      </c>
      <c r="K65" s="142"/>
      <c r="L65" s="142">
        <v>-3511</v>
      </c>
      <c r="M65" s="142"/>
      <c r="N65" s="132" t="s">
        <v>148</v>
      </c>
      <c r="O65" s="148"/>
      <c r="P65" s="132" t="s">
        <v>149</v>
      </c>
      <c r="Q65" s="143"/>
      <c r="R65" s="143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</row>
    <row r="66" spans="2:60" s="44" customFormat="1" ht="12" customHeight="1">
      <c r="B66" s="75">
        <f>D66+F66+H66+J66+L66</f>
        <v>184031</v>
      </c>
      <c r="C66" s="152"/>
      <c r="D66" s="152">
        <f>AA40-D44-D50-D61</f>
        <v>322</v>
      </c>
      <c r="E66" s="152"/>
      <c r="F66" s="152">
        <f>Y40-F44-F50-F61-F67</f>
        <v>29924</v>
      </c>
      <c r="G66" s="152"/>
      <c r="H66" s="152">
        <f>W40-H44-H50-H61</f>
        <v>11036</v>
      </c>
      <c r="I66" s="152"/>
      <c r="J66" s="152">
        <f>U40-J44-J50-J61</f>
        <v>15397</v>
      </c>
      <c r="K66" s="152"/>
      <c r="L66" s="152">
        <f>S40-L44-L50-L61</f>
        <v>127352</v>
      </c>
      <c r="M66" s="152"/>
      <c r="N66" s="154" t="s">
        <v>38</v>
      </c>
      <c r="O66" s="155" t="s">
        <v>39</v>
      </c>
      <c r="P66" s="156"/>
      <c r="Q66" s="153"/>
      <c r="R66" s="153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</row>
    <row r="67" spans="2:29" s="55" customFormat="1" ht="12" customHeight="1">
      <c r="B67" s="75">
        <f>D67+F67+H67+J67+L67</f>
        <v>118770</v>
      </c>
      <c r="C67" s="152"/>
      <c r="D67" s="152"/>
      <c r="E67" s="152"/>
      <c r="F67" s="152">
        <v>118770</v>
      </c>
      <c r="G67" s="152"/>
      <c r="H67" s="152"/>
      <c r="I67" s="152"/>
      <c r="J67" s="152"/>
      <c r="K67" s="152"/>
      <c r="L67" s="152"/>
      <c r="M67" s="152"/>
      <c r="N67" s="154" t="s">
        <v>40</v>
      </c>
      <c r="O67" s="157" t="s">
        <v>41</v>
      </c>
      <c r="P67" s="156"/>
      <c r="Q67" s="153"/>
      <c r="R67" s="153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</row>
    <row r="68" spans="2:29" s="56" customFormat="1" ht="12" customHeight="1">
      <c r="B68" s="80">
        <f>D68+F68+H68+J68+L68</f>
        <v>98277</v>
      </c>
      <c r="C68" s="158"/>
      <c r="D68" s="158">
        <f>AA42-D44-D50-D61</f>
        <v>0</v>
      </c>
      <c r="E68" s="158"/>
      <c r="F68" s="158">
        <f>Y42-F44-F50-F61-F69</f>
        <v>13053</v>
      </c>
      <c r="G68" s="158"/>
      <c r="H68" s="158">
        <f>W42-H44-H50-H61</f>
        <v>0</v>
      </c>
      <c r="I68" s="158"/>
      <c r="J68" s="158">
        <f>U42-J44-J50-J61</f>
        <v>11736</v>
      </c>
      <c r="K68" s="158"/>
      <c r="L68" s="158">
        <f>S42-L44-L50-L61</f>
        <v>73488</v>
      </c>
      <c r="M68" s="158"/>
      <c r="N68" s="160" t="s">
        <v>42</v>
      </c>
      <c r="O68" s="161" t="s">
        <v>43</v>
      </c>
      <c r="P68" s="162"/>
      <c r="Q68" s="159"/>
      <c r="R68" s="159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2:60" s="46" customFormat="1" ht="12" customHeight="1" thickBot="1">
      <c r="B69" s="83">
        <f>D69+F69+H69+J69+L69</f>
        <v>109049</v>
      </c>
      <c r="C69" s="84"/>
      <c r="D69" s="83"/>
      <c r="E69" s="84"/>
      <c r="F69" s="83">
        <v>109049</v>
      </c>
      <c r="G69" s="84"/>
      <c r="H69" s="83"/>
      <c r="I69" s="84"/>
      <c r="J69" s="83"/>
      <c r="K69" s="84"/>
      <c r="L69" s="83"/>
      <c r="M69" s="84"/>
      <c r="N69" s="85" t="s">
        <v>44</v>
      </c>
      <c r="O69" s="85" t="s">
        <v>45</v>
      </c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2:29" s="47" customFormat="1" ht="21" customHeight="1">
      <c r="B70" s="86" t="s">
        <v>46</v>
      </c>
      <c r="C70" s="86"/>
      <c r="D70" s="87"/>
      <c r="E70" s="88"/>
      <c r="F70" s="88"/>
      <c r="G70" s="88"/>
      <c r="H70" s="88"/>
      <c r="I70" s="88"/>
      <c r="J70" s="88"/>
      <c r="K70" s="88"/>
      <c r="L70" s="89"/>
      <c r="M70" s="88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</row>
    <row r="71" spans="2:29" s="47" customFormat="1" ht="3.7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1"/>
      <c r="O71" s="92"/>
      <c r="P71" s="93"/>
      <c r="Q71" s="93"/>
      <c r="R71" s="94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2:29" s="47" customFormat="1" ht="12.75">
      <c r="B72" s="95" t="s">
        <v>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8" t="s">
        <v>6</v>
      </c>
      <c r="O72" s="99"/>
      <c r="P72" s="100" t="s">
        <v>96</v>
      </c>
      <c r="Q72" s="100"/>
      <c r="R72" s="101"/>
      <c r="S72" s="95" t="s">
        <v>35</v>
      </c>
      <c r="T72" s="96"/>
      <c r="U72" s="96"/>
      <c r="V72" s="96"/>
      <c r="W72" s="96"/>
      <c r="X72" s="96"/>
      <c r="Y72" s="96"/>
      <c r="Z72" s="96"/>
      <c r="AA72" s="96"/>
      <c r="AB72" s="96"/>
      <c r="AC72" s="95"/>
    </row>
    <row r="73" spans="2:29" s="47" customFormat="1" ht="2.25" customHeight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6"/>
      <c r="O73" s="97"/>
      <c r="P73" s="96"/>
      <c r="Q73" s="96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2:29" s="47" customFormat="1" ht="12.75">
      <c r="B74" s="102" t="s">
        <v>8</v>
      </c>
      <c r="C74" s="103"/>
      <c r="D74" s="104" t="s">
        <v>9</v>
      </c>
      <c r="E74" s="103"/>
      <c r="F74" s="104" t="s">
        <v>10</v>
      </c>
      <c r="G74" s="103"/>
      <c r="H74" s="104" t="s">
        <v>11</v>
      </c>
      <c r="I74" s="105"/>
      <c r="J74" s="104" t="s">
        <v>12</v>
      </c>
      <c r="K74" s="105"/>
      <c r="L74" s="104" t="s">
        <v>13</v>
      </c>
      <c r="M74" s="105"/>
      <c r="N74" s="102"/>
      <c r="O74" s="106"/>
      <c r="P74" s="102" t="s">
        <v>97</v>
      </c>
      <c r="Q74" s="102"/>
      <c r="R74" s="101"/>
      <c r="S74" s="104" t="s">
        <v>13</v>
      </c>
      <c r="T74" s="103"/>
      <c r="U74" s="104" t="s">
        <v>12</v>
      </c>
      <c r="V74" s="103"/>
      <c r="W74" s="104" t="s">
        <v>11</v>
      </c>
      <c r="X74" s="103"/>
      <c r="Y74" s="104" t="s">
        <v>10</v>
      </c>
      <c r="Z74" s="105"/>
      <c r="AA74" s="104" t="s">
        <v>9</v>
      </c>
      <c r="AB74" s="105"/>
      <c r="AC74" s="102" t="s">
        <v>8</v>
      </c>
    </row>
    <row r="75" spans="2:29" s="47" customFormat="1" ht="2.25" customHeight="1">
      <c r="B75" s="106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2"/>
      <c r="O75" s="106"/>
      <c r="P75" s="102"/>
      <c r="Q75" s="102"/>
      <c r="R75" s="65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6"/>
    </row>
    <row r="76" spans="2:29" s="47" customFormat="1" ht="12.75">
      <c r="B76" s="107" t="s">
        <v>14</v>
      </c>
      <c r="C76" s="103"/>
      <c r="D76" s="108" t="s">
        <v>15</v>
      </c>
      <c r="E76" s="109"/>
      <c r="F76" s="108" t="s">
        <v>16</v>
      </c>
      <c r="G76" s="103"/>
      <c r="H76" s="110" t="s">
        <v>17</v>
      </c>
      <c r="I76" s="111"/>
      <c r="J76" s="104" t="s">
        <v>18</v>
      </c>
      <c r="K76" s="111"/>
      <c r="L76" s="104" t="s">
        <v>19</v>
      </c>
      <c r="M76" s="111"/>
      <c r="N76" s="102"/>
      <c r="O76" s="106"/>
      <c r="P76" s="102"/>
      <c r="Q76" s="102"/>
      <c r="R76" s="65"/>
      <c r="S76" s="104" t="s">
        <v>19</v>
      </c>
      <c r="T76" s="103"/>
      <c r="U76" s="104" t="s">
        <v>18</v>
      </c>
      <c r="V76" s="109"/>
      <c r="W76" s="110" t="s">
        <v>17</v>
      </c>
      <c r="X76" s="103"/>
      <c r="Y76" s="108" t="s">
        <v>16</v>
      </c>
      <c r="Z76" s="105"/>
      <c r="AA76" s="108" t="s">
        <v>15</v>
      </c>
      <c r="AB76" s="105"/>
      <c r="AC76" s="107" t="s">
        <v>14</v>
      </c>
    </row>
    <row r="77" spans="2:29" s="47" customFormat="1" ht="12.75">
      <c r="B77" s="112" t="s">
        <v>20</v>
      </c>
      <c r="C77" s="109"/>
      <c r="D77" s="108"/>
      <c r="E77" s="109"/>
      <c r="F77" s="108"/>
      <c r="G77" s="109"/>
      <c r="H77" s="108" t="s">
        <v>21</v>
      </c>
      <c r="I77" s="111"/>
      <c r="J77" s="108" t="s">
        <v>22</v>
      </c>
      <c r="K77" s="111"/>
      <c r="L77" s="108" t="s">
        <v>23</v>
      </c>
      <c r="M77" s="111"/>
      <c r="N77" s="100"/>
      <c r="O77" s="113"/>
      <c r="P77" s="100"/>
      <c r="Q77" s="100"/>
      <c r="R77" s="114"/>
      <c r="S77" s="108" t="s">
        <v>23</v>
      </c>
      <c r="T77" s="109"/>
      <c r="U77" s="108" t="s">
        <v>22</v>
      </c>
      <c r="V77" s="109"/>
      <c r="W77" s="108" t="s">
        <v>21</v>
      </c>
      <c r="X77" s="109"/>
      <c r="Y77" s="108"/>
      <c r="Z77" s="111"/>
      <c r="AA77" s="108"/>
      <c r="AB77" s="111"/>
      <c r="AC77" s="112" t="s">
        <v>20</v>
      </c>
    </row>
    <row r="78" spans="2:29" s="47" customFormat="1" ht="12.75">
      <c r="B78" s="112"/>
      <c r="C78" s="109"/>
      <c r="D78" s="108"/>
      <c r="E78" s="109"/>
      <c r="F78" s="108"/>
      <c r="G78" s="109"/>
      <c r="H78" s="108" t="s">
        <v>24</v>
      </c>
      <c r="I78" s="111"/>
      <c r="J78" s="108"/>
      <c r="K78" s="111"/>
      <c r="L78" s="108" t="s">
        <v>25</v>
      </c>
      <c r="M78" s="111"/>
      <c r="N78" s="100"/>
      <c r="O78" s="113"/>
      <c r="P78" s="100"/>
      <c r="Q78" s="100"/>
      <c r="R78" s="114"/>
      <c r="S78" s="108" t="s">
        <v>25</v>
      </c>
      <c r="T78" s="109"/>
      <c r="U78" s="108"/>
      <c r="V78" s="109"/>
      <c r="W78" s="108" t="s">
        <v>24</v>
      </c>
      <c r="X78" s="109"/>
      <c r="Y78" s="108"/>
      <c r="Z78" s="111"/>
      <c r="AA78" s="108"/>
      <c r="AB78" s="111"/>
      <c r="AC78" s="112"/>
    </row>
    <row r="79" spans="2:29" s="47" customFormat="1" ht="2.25" customHeight="1">
      <c r="B79" s="115"/>
      <c r="C79" s="116"/>
      <c r="D79" s="117"/>
      <c r="E79" s="116"/>
      <c r="F79" s="117"/>
      <c r="G79" s="116"/>
      <c r="H79" s="117"/>
      <c r="I79" s="116"/>
      <c r="J79" s="117"/>
      <c r="K79" s="116"/>
      <c r="L79" s="117"/>
      <c r="M79" s="116"/>
      <c r="N79" s="118"/>
      <c r="O79" s="118"/>
      <c r="P79" s="118"/>
      <c r="Q79" s="118"/>
      <c r="R79" s="118"/>
      <c r="S79" s="115"/>
      <c r="T79" s="116"/>
      <c r="U79" s="117"/>
      <c r="V79" s="116"/>
      <c r="W79" s="117"/>
      <c r="X79" s="116"/>
      <c r="Y79" s="117"/>
      <c r="Z79" s="116"/>
      <c r="AA79" s="117"/>
      <c r="AB79" s="116"/>
      <c r="AC79" s="117"/>
    </row>
    <row r="80" spans="2:60" s="37" customFormat="1" ht="12" customHeight="1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63" t="s">
        <v>38</v>
      </c>
      <c r="O80" s="164" t="s">
        <v>39</v>
      </c>
      <c r="P80" s="165"/>
      <c r="Q80" s="166"/>
      <c r="R80" s="143"/>
      <c r="S80" s="142">
        <f>L66</f>
        <v>127352</v>
      </c>
      <c r="T80" s="142"/>
      <c r="U80" s="142">
        <f>J66</f>
        <v>15397</v>
      </c>
      <c r="V80" s="142"/>
      <c r="W80" s="142">
        <f>H66</f>
        <v>11036</v>
      </c>
      <c r="X80" s="142"/>
      <c r="Y80" s="142">
        <f>F66</f>
        <v>29924</v>
      </c>
      <c r="Z80" s="142"/>
      <c r="AA80" s="142">
        <f>D66</f>
        <v>322</v>
      </c>
      <c r="AB80" s="142"/>
      <c r="AC80" s="142">
        <f aca="true" t="shared" si="0" ref="AC80:AC86">S80+U80+W80+Y80+AA80</f>
        <v>184031</v>
      </c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2:29" s="47" customFormat="1" ht="12" customHeight="1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63" t="s">
        <v>40</v>
      </c>
      <c r="O81" s="164" t="s">
        <v>41</v>
      </c>
      <c r="P81" s="165"/>
      <c r="Q81" s="166"/>
      <c r="R81" s="143"/>
      <c r="S81" s="142">
        <f>L67</f>
        <v>0</v>
      </c>
      <c r="T81" s="142"/>
      <c r="U81" s="142">
        <f>J67</f>
        <v>0</v>
      </c>
      <c r="V81" s="142"/>
      <c r="W81" s="142">
        <f>H67</f>
        <v>0</v>
      </c>
      <c r="X81" s="142"/>
      <c r="Y81" s="142">
        <f>F67</f>
        <v>118770</v>
      </c>
      <c r="Z81" s="142"/>
      <c r="AA81" s="142">
        <f>D67</f>
        <v>0</v>
      </c>
      <c r="AB81" s="142"/>
      <c r="AC81" s="142">
        <f t="shared" si="0"/>
        <v>118770</v>
      </c>
    </row>
    <row r="82" spans="2:29" s="47" customFormat="1" ht="12" customHeight="1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67" t="s">
        <v>42</v>
      </c>
      <c r="O82" s="168" t="s">
        <v>43</v>
      </c>
      <c r="P82" s="169"/>
      <c r="Q82" s="166"/>
      <c r="R82" s="143"/>
      <c r="S82" s="170">
        <f>L68</f>
        <v>73488</v>
      </c>
      <c r="T82" s="170"/>
      <c r="U82" s="170">
        <f>J68</f>
        <v>11736</v>
      </c>
      <c r="V82" s="170"/>
      <c r="W82" s="170">
        <f>H68</f>
        <v>0</v>
      </c>
      <c r="X82" s="170"/>
      <c r="Y82" s="170">
        <f>F68</f>
        <v>13053</v>
      </c>
      <c r="Z82" s="170"/>
      <c r="AA82" s="170">
        <f>D68</f>
        <v>0</v>
      </c>
      <c r="AB82" s="170"/>
      <c r="AC82" s="170">
        <f t="shared" si="0"/>
        <v>98277</v>
      </c>
    </row>
    <row r="83" spans="2:29" s="48" customFormat="1" ht="12" customHeight="1">
      <c r="B83" s="129"/>
      <c r="C83" s="128"/>
      <c r="D83" s="129"/>
      <c r="E83" s="123"/>
      <c r="F83" s="129"/>
      <c r="G83" s="123"/>
      <c r="H83" s="129"/>
      <c r="I83" s="123"/>
      <c r="J83" s="129"/>
      <c r="K83" s="123"/>
      <c r="L83" s="129"/>
      <c r="M83" s="123"/>
      <c r="N83" s="130" t="s">
        <v>44</v>
      </c>
      <c r="O83" s="130" t="s">
        <v>45</v>
      </c>
      <c r="P83" s="171"/>
      <c r="Q83" s="129"/>
      <c r="R83" s="128"/>
      <c r="S83" s="129">
        <f>L69</f>
        <v>0</v>
      </c>
      <c r="T83" s="128"/>
      <c r="U83" s="129">
        <f>J69</f>
        <v>0</v>
      </c>
      <c r="V83" s="128"/>
      <c r="W83" s="129">
        <f>H69</f>
        <v>0</v>
      </c>
      <c r="X83" s="128"/>
      <c r="Y83" s="129">
        <f>F69</f>
        <v>109049</v>
      </c>
      <c r="Z83" s="128"/>
      <c r="AA83" s="129">
        <f>D69</f>
        <v>0</v>
      </c>
      <c r="AB83" s="128"/>
      <c r="AC83" s="129">
        <f t="shared" si="0"/>
        <v>109049</v>
      </c>
    </row>
    <row r="84" spans="2:29" s="1" customFormat="1" ht="12" customHeight="1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32" t="s">
        <v>36</v>
      </c>
      <c r="O84" s="132" t="s">
        <v>37</v>
      </c>
      <c r="P84" s="132"/>
      <c r="Q84" s="166"/>
      <c r="R84" s="143"/>
      <c r="S84" s="142">
        <f>S85+S86</f>
        <v>0</v>
      </c>
      <c r="T84" s="142"/>
      <c r="U84" s="142">
        <f>U85+U86</f>
        <v>0</v>
      </c>
      <c r="V84" s="142"/>
      <c r="W84" s="142">
        <f>W85+W86</f>
        <v>0</v>
      </c>
      <c r="X84" s="142"/>
      <c r="Y84" s="142">
        <f>Y85+Y86</f>
        <v>355815</v>
      </c>
      <c r="Z84" s="142"/>
      <c r="AA84" s="142">
        <f>AA85+AA86</f>
        <v>0</v>
      </c>
      <c r="AB84" s="142"/>
      <c r="AC84" s="142">
        <f t="shared" si="0"/>
        <v>355815</v>
      </c>
    </row>
    <row r="85" spans="2:29" s="37" customFormat="1" ht="12" customHeight="1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63" t="s">
        <v>115</v>
      </c>
      <c r="O85" s="164"/>
      <c r="P85" s="172" t="s">
        <v>116</v>
      </c>
      <c r="Q85" s="166"/>
      <c r="R85" s="143"/>
      <c r="S85" s="142">
        <v>0</v>
      </c>
      <c r="T85" s="142"/>
      <c r="U85" s="142">
        <v>0</v>
      </c>
      <c r="V85" s="142"/>
      <c r="W85" s="142">
        <v>0</v>
      </c>
      <c r="X85" s="142"/>
      <c r="Y85" s="142">
        <v>277648</v>
      </c>
      <c r="Z85" s="142"/>
      <c r="AA85" s="142">
        <v>0</v>
      </c>
      <c r="AB85" s="142"/>
      <c r="AC85" s="142">
        <f t="shared" si="0"/>
        <v>277648</v>
      </c>
    </row>
    <row r="86" spans="2:29" s="37" customFormat="1" ht="12" customHeight="1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63" t="s">
        <v>117</v>
      </c>
      <c r="O86" s="164"/>
      <c r="P86" s="172" t="s">
        <v>150</v>
      </c>
      <c r="Q86" s="166"/>
      <c r="R86" s="143"/>
      <c r="S86" s="142">
        <f>S88+S89</f>
        <v>0</v>
      </c>
      <c r="T86" s="142"/>
      <c r="U86" s="142">
        <f>U88+U89</f>
        <v>0</v>
      </c>
      <c r="V86" s="142"/>
      <c r="W86" s="142">
        <f>W88+W89</f>
        <v>0</v>
      </c>
      <c r="X86" s="142"/>
      <c r="Y86" s="142">
        <f>Y88+Y89</f>
        <v>78167</v>
      </c>
      <c r="Z86" s="142"/>
      <c r="AA86" s="142">
        <f>AA88+AA89</f>
        <v>0</v>
      </c>
      <c r="AB86" s="142"/>
      <c r="AC86" s="142">
        <f t="shared" si="0"/>
        <v>78167</v>
      </c>
    </row>
    <row r="87" spans="2:29" s="37" customFormat="1" ht="12" customHeight="1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63"/>
      <c r="O87" s="164"/>
      <c r="P87" s="173" t="s">
        <v>151</v>
      </c>
      <c r="Q87" s="166"/>
      <c r="R87" s="143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</row>
    <row r="88" spans="2:29" s="41" customFormat="1" ht="12" customHeight="1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74" t="s">
        <v>120</v>
      </c>
      <c r="O88" s="175"/>
      <c r="P88" s="176" t="s">
        <v>121</v>
      </c>
      <c r="Q88" s="177"/>
      <c r="R88" s="138"/>
      <c r="S88" s="137">
        <v>0</v>
      </c>
      <c r="T88" s="137"/>
      <c r="U88" s="137">
        <v>0</v>
      </c>
      <c r="V88" s="137"/>
      <c r="W88" s="137">
        <v>0</v>
      </c>
      <c r="X88" s="137"/>
      <c r="Y88" s="137">
        <v>66138</v>
      </c>
      <c r="Z88" s="137"/>
      <c r="AA88" s="137">
        <v>0</v>
      </c>
      <c r="AB88" s="137"/>
      <c r="AC88" s="137">
        <f>S88+U88+W88+Y88+AA88</f>
        <v>66138</v>
      </c>
    </row>
    <row r="89" spans="2:29" s="51" customFormat="1" ht="12" customHeight="1">
      <c r="B89" s="140"/>
      <c r="C89" s="70"/>
      <c r="D89" s="140"/>
      <c r="E89" s="68"/>
      <c r="F89" s="140"/>
      <c r="G89" s="68"/>
      <c r="H89" s="140"/>
      <c r="I89" s="68"/>
      <c r="J89" s="140"/>
      <c r="K89" s="68"/>
      <c r="L89" s="140"/>
      <c r="M89" s="68"/>
      <c r="N89" s="141" t="s">
        <v>122</v>
      </c>
      <c r="O89" s="141"/>
      <c r="P89" s="141" t="s">
        <v>152</v>
      </c>
      <c r="Q89" s="140"/>
      <c r="R89" s="70"/>
      <c r="S89" s="140">
        <v>0</v>
      </c>
      <c r="T89" s="70"/>
      <c r="U89" s="140">
        <v>0</v>
      </c>
      <c r="V89" s="70"/>
      <c r="W89" s="140">
        <v>0</v>
      </c>
      <c r="X89" s="70"/>
      <c r="Y89" s="140">
        <v>12029</v>
      </c>
      <c r="Z89" s="70"/>
      <c r="AA89" s="140">
        <v>0</v>
      </c>
      <c r="AB89" s="70"/>
      <c r="AC89" s="140">
        <f>S89+U89+W89+Y89+AA89</f>
        <v>12029</v>
      </c>
    </row>
    <row r="90" spans="2:29" s="39" customFormat="1" ht="12" customHeight="1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32" t="s">
        <v>124</v>
      </c>
      <c r="O90" s="132" t="s">
        <v>153</v>
      </c>
      <c r="P90" s="132"/>
      <c r="Q90" s="166"/>
      <c r="R90" s="143"/>
      <c r="S90" s="142">
        <f>S92+S93</f>
        <v>0</v>
      </c>
      <c r="T90" s="142"/>
      <c r="U90" s="142">
        <f>U92+U93</f>
        <v>0</v>
      </c>
      <c r="V90" s="142"/>
      <c r="W90" s="142">
        <f>W92+W93</f>
        <v>81616</v>
      </c>
      <c r="X90" s="142"/>
      <c r="Y90" s="142">
        <f>Y92+Y93</f>
        <v>0</v>
      </c>
      <c r="Z90" s="142"/>
      <c r="AA90" s="142">
        <f>AA92+AA93</f>
        <v>0</v>
      </c>
      <c r="AB90" s="142"/>
      <c r="AC90" s="142">
        <f>S90+U90+W90+Y90+AA90</f>
        <v>81616</v>
      </c>
    </row>
    <row r="91" spans="2:29" s="39" customFormat="1" ht="12" customHeight="1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32"/>
      <c r="O91" s="178" t="s">
        <v>154</v>
      </c>
      <c r="P91" s="132"/>
      <c r="Q91" s="166"/>
      <c r="R91" s="143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</row>
    <row r="92" spans="2:29" s="54" customFormat="1" ht="12" customHeight="1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74" t="s">
        <v>127</v>
      </c>
      <c r="O92" s="175"/>
      <c r="P92" s="176" t="s">
        <v>128</v>
      </c>
      <c r="Q92" s="177"/>
      <c r="R92" s="138"/>
      <c r="S92" s="137">
        <v>0</v>
      </c>
      <c r="T92" s="137"/>
      <c r="U92" s="137">
        <v>0</v>
      </c>
      <c r="V92" s="137"/>
      <c r="W92" s="137">
        <v>73043</v>
      </c>
      <c r="X92" s="137"/>
      <c r="Y92" s="137">
        <v>0</v>
      </c>
      <c r="Z92" s="137"/>
      <c r="AA92" s="137">
        <v>0</v>
      </c>
      <c r="AB92" s="137"/>
      <c r="AC92" s="137">
        <f aca="true" t="shared" si="1" ref="AC92:AC100">S92+U92+W92+Y92+AA92</f>
        <v>73043</v>
      </c>
    </row>
    <row r="93" spans="2:29" s="51" customFormat="1" ht="12" customHeight="1">
      <c r="B93" s="140"/>
      <c r="C93" s="70"/>
      <c r="D93" s="140"/>
      <c r="E93" s="68"/>
      <c r="F93" s="140"/>
      <c r="G93" s="68"/>
      <c r="H93" s="140"/>
      <c r="I93" s="68"/>
      <c r="J93" s="140"/>
      <c r="K93" s="68"/>
      <c r="L93" s="140"/>
      <c r="M93" s="68"/>
      <c r="N93" s="141" t="s">
        <v>138</v>
      </c>
      <c r="O93" s="141"/>
      <c r="P93" s="141" t="s">
        <v>155</v>
      </c>
      <c r="Q93" s="140"/>
      <c r="R93" s="70"/>
      <c r="S93" s="140">
        <v>0</v>
      </c>
      <c r="T93" s="70"/>
      <c r="U93" s="140">
        <v>0</v>
      </c>
      <c r="V93" s="70"/>
      <c r="W93" s="140">
        <v>8573</v>
      </c>
      <c r="X93" s="70"/>
      <c r="Y93" s="140">
        <v>0</v>
      </c>
      <c r="Z93" s="70"/>
      <c r="AA93" s="140">
        <v>0</v>
      </c>
      <c r="AB93" s="70"/>
      <c r="AC93" s="140">
        <f t="shared" si="1"/>
        <v>8573</v>
      </c>
    </row>
    <row r="94" spans="2:29" s="47" customFormat="1" ht="12" customHeight="1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32" t="s">
        <v>141</v>
      </c>
      <c r="O94" s="132" t="s">
        <v>142</v>
      </c>
      <c r="P94" s="132"/>
      <c r="Q94" s="166"/>
      <c r="R94" s="143"/>
      <c r="S94" s="142">
        <f>S95+S96</f>
        <v>0</v>
      </c>
      <c r="T94" s="142"/>
      <c r="U94" s="142">
        <f>U95+U96</f>
        <v>0</v>
      </c>
      <c r="V94" s="142"/>
      <c r="W94" s="142">
        <f>W95+W96</f>
        <v>-7673</v>
      </c>
      <c r="X94" s="142"/>
      <c r="Y94" s="142">
        <f>Y95+Y96</f>
        <v>0</v>
      </c>
      <c r="Z94" s="142"/>
      <c r="AA94" s="142">
        <f>AA95+AA96</f>
        <v>0</v>
      </c>
      <c r="AB94" s="142"/>
      <c r="AC94" s="142">
        <f t="shared" si="1"/>
        <v>-7673</v>
      </c>
    </row>
    <row r="95" spans="2:60" s="42" customFormat="1" ht="12" customHeight="1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74" t="s">
        <v>101</v>
      </c>
      <c r="O95" s="175"/>
      <c r="P95" s="176" t="s">
        <v>143</v>
      </c>
      <c r="Q95" s="177"/>
      <c r="R95" s="138"/>
      <c r="S95" s="137">
        <v>0</v>
      </c>
      <c r="T95" s="137"/>
      <c r="U95" s="137">
        <v>0</v>
      </c>
      <c r="V95" s="137"/>
      <c r="W95" s="137">
        <v>-3301</v>
      </c>
      <c r="X95" s="137"/>
      <c r="Y95" s="137">
        <v>0</v>
      </c>
      <c r="Z95" s="137"/>
      <c r="AA95" s="137">
        <v>0</v>
      </c>
      <c r="AB95" s="137"/>
      <c r="AC95" s="137">
        <f t="shared" si="1"/>
        <v>-3301</v>
      </c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</row>
    <row r="96" spans="2:29" s="51" customFormat="1" ht="12" customHeight="1">
      <c r="B96" s="140"/>
      <c r="C96" s="70"/>
      <c r="D96" s="140"/>
      <c r="E96" s="68"/>
      <c r="F96" s="140"/>
      <c r="G96" s="68"/>
      <c r="H96" s="140"/>
      <c r="I96" s="68"/>
      <c r="J96" s="140"/>
      <c r="K96" s="68"/>
      <c r="L96" s="140"/>
      <c r="M96" s="68"/>
      <c r="N96" s="141" t="s">
        <v>148</v>
      </c>
      <c r="O96" s="141"/>
      <c r="P96" s="141" t="s">
        <v>149</v>
      </c>
      <c r="Q96" s="140"/>
      <c r="R96" s="70"/>
      <c r="S96" s="140">
        <v>0</v>
      </c>
      <c r="T96" s="70"/>
      <c r="U96" s="140">
        <v>0</v>
      </c>
      <c r="V96" s="70"/>
      <c r="W96" s="140">
        <v>-4372</v>
      </c>
      <c r="X96" s="70"/>
      <c r="Y96" s="140">
        <v>0</v>
      </c>
      <c r="Z96" s="70"/>
      <c r="AA96" s="140">
        <v>0</v>
      </c>
      <c r="AB96" s="70"/>
      <c r="AC96" s="140">
        <f t="shared" si="1"/>
        <v>-4372</v>
      </c>
    </row>
    <row r="97" spans="2:29" s="47" customFormat="1" ht="12" customHeight="1">
      <c r="B97" s="142">
        <f>D97+F97+H97+J97+L97</f>
        <v>145326</v>
      </c>
      <c r="C97" s="142"/>
      <c r="D97" s="142">
        <f>D98+D99+D100+D102+D104</f>
        <v>87</v>
      </c>
      <c r="E97" s="142"/>
      <c r="F97" s="142">
        <f>F98+F99+F100+F102+F104</f>
        <v>11185</v>
      </c>
      <c r="G97" s="142"/>
      <c r="H97" s="142">
        <f>H98+H99+H100+H102+H104</f>
        <v>20013</v>
      </c>
      <c r="I97" s="142"/>
      <c r="J97" s="142">
        <f>J98+J99+J100+J102+J104</f>
        <v>65682</v>
      </c>
      <c r="K97" s="142"/>
      <c r="L97" s="142">
        <f>L98+L99+L100+L102+L104</f>
        <v>48359</v>
      </c>
      <c r="M97" s="142"/>
      <c r="N97" s="132" t="s">
        <v>55</v>
      </c>
      <c r="O97" s="132" t="s">
        <v>56</v>
      </c>
      <c r="P97" s="132"/>
      <c r="Q97" s="166"/>
      <c r="R97" s="143"/>
      <c r="S97" s="142">
        <f>S98+S99+S100+S102+S104</f>
        <v>16496</v>
      </c>
      <c r="T97" s="142"/>
      <c r="U97" s="142">
        <f>U98+U99+U100+U102+U104</f>
        <v>68984</v>
      </c>
      <c r="V97" s="142"/>
      <c r="W97" s="142">
        <f>W98+W99+W100+W102+W104</f>
        <v>7483</v>
      </c>
      <c r="X97" s="142"/>
      <c r="Y97" s="142">
        <f>Y98+Y99+Y100+Y102+Y104</f>
        <v>37685</v>
      </c>
      <c r="Z97" s="142"/>
      <c r="AA97" s="142">
        <f>AA98+AA99+AA100+AA102+AA104</f>
        <v>359</v>
      </c>
      <c r="AB97" s="142"/>
      <c r="AC97" s="142">
        <f t="shared" si="1"/>
        <v>131007</v>
      </c>
    </row>
    <row r="98" spans="2:29" s="51" customFormat="1" ht="12" customHeight="1">
      <c r="B98" s="137">
        <f>D98+F98+H98+J98+L98</f>
        <v>101587</v>
      </c>
      <c r="C98" s="137"/>
      <c r="D98" s="137">
        <v>87</v>
      </c>
      <c r="E98" s="137"/>
      <c r="F98" s="137">
        <v>10482</v>
      </c>
      <c r="G98" s="137"/>
      <c r="H98" s="137">
        <v>20004</v>
      </c>
      <c r="I98" s="137"/>
      <c r="J98" s="137">
        <v>49673</v>
      </c>
      <c r="K98" s="137"/>
      <c r="L98" s="137">
        <v>21341</v>
      </c>
      <c r="M98" s="137"/>
      <c r="N98" s="174" t="s">
        <v>156</v>
      </c>
      <c r="O98" s="175"/>
      <c r="P98" s="176" t="s">
        <v>157</v>
      </c>
      <c r="Q98" s="177"/>
      <c r="R98" s="138"/>
      <c r="S98" s="137">
        <v>6278</v>
      </c>
      <c r="T98" s="137"/>
      <c r="U98" s="137">
        <v>61149</v>
      </c>
      <c r="V98" s="137"/>
      <c r="W98" s="137">
        <v>2725</v>
      </c>
      <c r="X98" s="137"/>
      <c r="Y98" s="137">
        <v>19986</v>
      </c>
      <c r="Z98" s="137"/>
      <c r="AA98" s="137">
        <v>317</v>
      </c>
      <c r="AB98" s="137"/>
      <c r="AC98" s="137">
        <f t="shared" si="1"/>
        <v>90455</v>
      </c>
    </row>
    <row r="99" spans="2:29" s="51" customFormat="1" ht="12" customHeight="1">
      <c r="B99" s="137">
        <f>D99+F99+H99+J99+L99</f>
        <v>32664</v>
      </c>
      <c r="C99" s="137"/>
      <c r="D99" s="137">
        <v>0</v>
      </c>
      <c r="E99" s="137"/>
      <c r="F99" s="137">
        <v>0</v>
      </c>
      <c r="G99" s="137"/>
      <c r="H99" s="137">
        <v>0</v>
      </c>
      <c r="I99" s="137"/>
      <c r="J99" s="137">
        <v>7874</v>
      </c>
      <c r="K99" s="137"/>
      <c r="L99" s="137">
        <v>24790</v>
      </c>
      <c r="M99" s="137"/>
      <c r="N99" s="174" t="s">
        <v>158</v>
      </c>
      <c r="O99" s="175"/>
      <c r="P99" s="176" t="s">
        <v>159</v>
      </c>
      <c r="Q99" s="177"/>
      <c r="R99" s="138"/>
      <c r="S99" s="137">
        <v>9826</v>
      </c>
      <c r="T99" s="137"/>
      <c r="U99" s="137">
        <v>7327</v>
      </c>
      <c r="V99" s="137"/>
      <c r="W99" s="137">
        <v>4519</v>
      </c>
      <c r="X99" s="137"/>
      <c r="Y99" s="137">
        <v>9195</v>
      </c>
      <c r="Z99" s="137"/>
      <c r="AA99" s="137">
        <v>42</v>
      </c>
      <c r="AB99" s="137"/>
      <c r="AC99" s="137">
        <f t="shared" si="1"/>
        <v>30909</v>
      </c>
    </row>
    <row r="100" spans="2:29" s="51" customFormat="1" ht="12" customHeight="1">
      <c r="B100" s="137">
        <f>D100+F100+H100+J100+L100</f>
        <v>1901</v>
      </c>
      <c r="C100" s="137"/>
      <c r="D100" s="137">
        <v>0</v>
      </c>
      <c r="E100" s="137"/>
      <c r="F100" s="137">
        <v>0</v>
      </c>
      <c r="G100" s="137"/>
      <c r="H100" s="137">
        <v>0</v>
      </c>
      <c r="I100" s="137"/>
      <c r="J100" s="137">
        <v>95</v>
      </c>
      <c r="K100" s="137"/>
      <c r="L100" s="137">
        <v>1806</v>
      </c>
      <c r="M100" s="137"/>
      <c r="N100" s="174" t="s">
        <v>160</v>
      </c>
      <c r="O100" s="176"/>
      <c r="P100" s="176" t="s">
        <v>161</v>
      </c>
      <c r="Q100" s="177"/>
      <c r="R100" s="138"/>
      <c r="S100" s="137">
        <v>-18</v>
      </c>
      <c r="T100" s="137"/>
      <c r="U100" s="137">
        <v>508</v>
      </c>
      <c r="V100" s="137"/>
      <c r="W100" s="137">
        <v>0</v>
      </c>
      <c r="X100" s="137"/>
      <c r="Y100" s="137">
        <v>0</v>
      </c>
      <c r="Z100" s="137"/>
      <c r="AA100" s="137">
        <v>0</v>
      </c>
      <c r="AB100" s="137"/>
      <c r="AC100" s="137">
        <f t="shared" si="1"/>
        <v>490</v>
      </c>
    </row>
    <row r="101" spans="2:29" s="51" customFormat="1" ht="12" customHeight="1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79"/>
      <c r="O101" s="180"/>
      <c r="P101" s="180" t="s">
        <v>162</v>
      </c>
      <c r="Q101" s="177"/>
      <c r="R101" s="138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</row>
    <row r="102" spans="2:29" s="51" customFormat="1" ht="12" customHeight="1">
      <c r="B102" s="137">
        <f>D102+F102+H102+J102+L102</f>
        <v>8102</v>
      </c>
      <c r="C102" s="137"/>
      <c r="D102" s="137">
        <v>0</v>
      </c>
      <c r="E102" s="137"/>
      <c r="F102" s="137">
        <v>0</v>
      </c>
      <c r="G102" s="137"/>
      <c r="H102" s="137">
        <v>0</v>
      </c>
      <c r="I102" s="137"/>
      <c r="J102" s="137">
        <v>8040</v>
      </c>
      <c r="K102" s="137"/>
      <c r="L102" s="137">
        <v>62</v>
      </c>
      <c r="M102" s="137"/>
      <c r="N102" s="174" t="s">
        <v>163</v>
      </c>
      <c r="O102" s="176"/>
      <c r="P102" s="176" t="s">
        <v>164</v>
      </c>
      <c r="Q102" s="177"/>
      <c r="R102" s="138"/>
      <c r="S102" s="137">
        <v>399</v>
      </c>
      <c r="T102" s="137"/>
      <c r="U102" s="137">
        <v>0</v>
      </c>
      <c r="V102" s="137"/>
      <c r="W102" s="137">
        <v>0</v>
      </c>
      <c r="X102" s="137"/>
      <c r="Y102" s="137">
        <v>7682</v>
      </c>
      <c r="Z102" s="137"/>
      <c r="AA102" s="137">
        <v>0</v>
      </c>
      <c r="AB102" s="137"/>
      <c r="AC102" s="137">
        <f>S102+U102+W102+Y102+AA102</f>
        <v>8081</v>
      </c>
    </row>
    <row r="103" spans="2:29" s="51" customFormat="1" ht="12" customHeight="1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79"/>
      <c r="O103" s="180"/>
      <c r="P103" s="180" t="s">
        <v>165</v>
      </c>
      <c r="Q103" s="177"/>
      <c r="R103" s="138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</row>
    <row r="104" spans="2:29" s="51" customFormat="1" ht="12" customHeight="1">
      <c r="B104" s="137">
        <f>D104+F104+H104+J104+L104</f>
        <v>1072</v>
      </c>
      <c r="C104" s="137"/>
      <c r="D104" s="137">
        <v>0</v>
      </c>
      <c r="E104" s="137"/>
      <c r="F104" s="137">
        <v>703</v>
      </c>
      <c r="G104" s="137"/>
      <c r="H104" s="137">
        <v>9</v>
      </c>
      <c r="I104" s="137"/>
      <c r="J104" s="137">
        <v>0</v>
      </c>
      <c r="K104" s="137"/>
      <c r="L104" s="137">
        <v>360</v>
      </c>
      <c r="M104" s="137"/>
      <c r="N104" s="174" t="s">
        <v>166</v>
      </c>
      <c r="O104" s="176"/>
      <c r="P104" s="176" t="s">
        <v>167</v>
      </c>
      <c r="Q104" s="177"/>
      <c r="R104" s="138"/>
      <c r="S104" s="137">
        <v>11</v>
      </c>
      <c r="T104" s="137"/>
      <c r="U104" s="137">
        <v>0</v>
      </c>
      <c r="V104" s="137"/>
      <c r="W104" s="137">
        <v>239</v>
      </c>
      <c r="X104" s="137"/>
      <c r="Y104" s="137">
        <v>822</v>
      </c>
      <c r="Z104" s="137"/>
      <c r="AA104" s="137">
        <v>0</v>
      </c>
      <c r="AB104" s="137"/>
      <c r="AC104" s="137">
        <f>S104+U104+W104+Y104+AA104</f>
        <v>1072</v>
      </c>
    </row>
    <row r="105" spans="2:29" s="55" customFormat="1" ht="12" customHeight="1">
      <c r="B105" s="152">
        <f>D105+F105+H105+J105+L105</f>
        <v>718240</v>
      </c>
      <c r="C105" s="152"/>
      <c r="D105" s="152">
        <f>AA80+AA84+AA90+AA94+AA97-D97</f>
        <v>594</v>
      </c>
      <c r="E105" s="152"/>
      <c r="F105" s="152">
        <f>Y80+Y81+Y84+Y90+Y94+Y97-F97</f>
        <v>531009</v>
      </c>
      <c r="G105" s="152"/>
      <c r="H105" s="152">
        <f>W80+W84+W90+W94+W97-H97</f>
        <v>72449</v>
      </c>
      <c r="I105" s="152"/>
      <c r="J105" s="152">
        <f>U80+U84+U90+U94+U97-J97</f>
        <v>18699</v>
      </c>
      <c r="K105" s="152"/>
      <c r="L105" s="152">
        <f>S80+S84+S90+S94+S97-L97</f>
        <v>95489</v>
      </c>
      <c r="M105" s="152"/>
      <c r="N105" s="181" t="s">
        <v>257</v>
      </c>
      <c r="O105" s="181" t="s">
        <v>168</v>
      </c>
      <c r="P105" s="182"/>
      <c r="Q105" s="183"/>
      <c r="R105" s="153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</row>
    <row r="106" spans="2:29" s="55" customFormat="1" ht="12" customHeight="1"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84"/>
      <c r="O106" s="184" t="s">
        <v>169</v>
      </c>
      <c r="P106" s="185"/>
      <c r="Q106" s="183"/>
      <c r="R106" s="153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</row>
    <row r="107" spans="2:29" s="56" customFormat="1" ht="12" customHeight="1">
      <c r="B107" s="158">
        <f>D107+F107+H107+J107+L107</f>
        <v>622765</v>
      </c>
      <c r="C107" s="158"/>
      <c r="D107" s="158">
        <f>AA82+AA84+AA90+AA94+AA97-D97</f>
        <v>272</v>
      </c>
      <c r="E107" s="158"/>
      <c r="F107" s="158">
        <f>Y82+Y83+Y84+Y90+Y94+Y97-F97</f>
        <v>504417</v>
      </c>
      <c r="G107" s="158"/>
      <c r="H107" s="158">
        <f>W82+W84+W90+W94+W97-H97</f>
        <v>61413</v>
      </c>
      <c r="I107" s="158"/>
      <c r="J107" s="158">
        <f>U82+U84+U90+U94+U97-J97</f>
        <v>15038</v>
      </c>
      <c r="K107" s="158"/>
      <c r="L107" s="158">
        <f>S82+S84+S90+S94+S97-L97</f>
        <v>41625</v>
      </c>
      <c r="M107" s="158"/>
      <c r="N107" s="186" t="s">
        <v>258</v>
      </c>
      <c r="O107" s="186" t="s">
        <v>170</v>
      </c>
      <c r="P107" s="187"/>
      <c r="Q107" s="188"/>
      <c r="R107" s="159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2:60" s="46" customFormat="1" ht="12" customHeight="1" thickBot="1">
      <c r="B108" s="83"/>
      <c r="C108" s="84"/>
      <c r="D108" s="83"/>
      <c r="E108" s="84"/>
      <c r="F108" s="83"/>
      <c r="G108" s="84"/>
      <c r="H108" s="83"/>
      <c r="I108" s="84"/>
      <c r="J108" s="83"/>
      <c r="K108" s="84"/>
      <c r="L108" s="83"/>
      <c r="M108" s="84"/>
      <c r="N108" s="85"/>
      <c r="O108" s="85" t="s">
        <v>171</v>
      </c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2:29" s="47" customFormat="1" ht="21" customHeight="1">
      <c r="B109" s="86" t="s">
        <v>48</v>
      </c>
      <c r="C109" s="86"/>
      <c r="D109" s="87"/>
      <c r="E109" s="88"/>
      <c r="F109" s="88"/>
      <c r="G109" s="88"/>
      <c r="H109" s="88"/>
      <c r="I109" s="88"/>
      <c r="J109" s="88"/>
      <c r="K109" s="88"/>
      <c r="L109" s="89"/>
      <c r="M109" s="88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</row>
    <row r="110" spans="2:29" s="47" customFormat="1" ht="3.75" customHeight="1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  <c r="O110" s="92"/>
      <c r="P110" s="93"/>
      <c r="Q110" s="93"/>
      <c r="R110" s="94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</row>
    <row r="111" spans="2:29" s="47" customFormat="1" ht="12.75">
      <c r="B111" s="95" t="s">
        <v>7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8" t="s">
        <v>6</v>
      </c>
      <c r="O111" s="99"/>
      <c r="P111" s="100" t="s">
        <v>96</v>
      </c>
      <c r="Q111" s="100"/>
      <c r="R111" s="101"/>
      <c r="S111" s="95" t="s">
        <v>35</v>
      </c>
      <c r="T111" s="96"/>
      <c r="U111" s="96"/>
      <c r="V111" s="96"/>
      <c r="W111" s="96"/>
      <c r="X111" s="96"/>
      <c r="Y111" s="96"/>
      <c r="Z111" s="96"/>
      <c r="AA111" s="96"/>
      <c r="AB111" s="96"/>
      <c r="AC111" s="95"/>
    </row>
    <row r="112" spans="2:29" s="47" customFormat="1" ht="2.25" customHeight="1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6"/>
      <c r="O112" s="97"/>
      <c r="P112" s="96"/>
      <c r="Q112" s="96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2:29" s="47" customFormat="1" ht="12.75">
      <c r="B113" s="102" t="s">
        <v>8</v>
      </c>
      <c r="C113" s="103"/>
      <c r="D113" s="104" t="s">
        <v>9</v>
      </c>
      <c r="E113" s="103"/>
      <c r="F113" s="104" t="s">
        <v>10</v>
      </c>
      <c r="G113" s="103"/>
      <c r="H113" s="104" t="s">
        <v>11</v>
      </c>
      <c r="I113" s="105"/>
      <c r="J113" s="104" t="s">
        <v>12</v>
      </c>
      <c r="K113" s="105"/>
      <c r="L113" s="104" t="s">
        <v>13</v>
      </c>
      <c r="M113" s="105"/>
      <c r="N113" s="102"/>
      <c r="O113" s="106"/>
      <c r="P113" s="102" t="s">
        <v>97</v>
      </c>
      <c r="Q113" s="102"/>
      <c r="R113" s="101"/>
      <c r="S113" s="104" t="s">
        <v>13</v>
      </c>
      <c r="T113" s="103"/>
      <c r="U113" s="104" t="s">
        <v>12</v>
      </c>
      <c r="V113" s="103"/>
      <c r="W113" s="104" t="s">
        <v>11</v>
      </c>
      <c r="X113" s="103"/>
      <c r="Y113" s="104" t="s">
        <v>10</v>
      </c>
      <c r="Z113" s="105"/>
      <c r="AA113" s="104" t="s">
        <v>9</v>
      </c>
      <c r="AB113" s="105"/>
      <c r="AC113" s="102" t="s">
        <v>8</v>
      </c>
    </row>
    <row r="114" spans="2:29" s="47" customFormat="1" ht="2.25" customHeight="1">
      <c r="B114" s="106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2"/>
      <c r="O114" s="106"/>
      <c r="P114" s="102"/>
      <c r="Q114" s="102"/>
      <c r="R114" s="65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6"/>
    </row>
    <row r="115" spans="2:29" s="47" customFormat="1" ht="12.75">
      <c r="B115" s="107" t="s">
        <v>14</v>
      </c>
      <c r="C115" s="103"/>
      <c r="D115" s="108" t="s">
        <v>15</v>
      </c>
      <c r="E115" s="109"/>
      <c r="F115" s="108" t="s">
        <v>16</v>
      </c>
      <c r="G115" s="103"/>
      <c r="H115" s="110" t="s">
        <v>17</v>
      </c>
      <c r="I115" s="111"/>
      <c r="J115" s="104" t="s">
        <v>18</v>
      </c>
      <c r="K115" s="111"/>
      <c r="L115" s="104" t="s">
        <v>19</v>
      </c>
      <c r="M115" s="111"/>
      <c r="N115" s="102"/>
      <c r="O115" s="106"/>
      <c r="P115" s="102"/>
      <c r="Q115" s="102"/>
      <c r="R115" s="65"/>
      <c r="S115" s="104" t="s">
        <v>19</v>
      </c>
      <c r="T115" s="103"/>
      <c r="U115" s="104" t="s">
        <v>18</v>
      </c>
      <c r="V115" s="109"/>
      <c r="W115" s="110" t="s">
        <v>17</v>
      </c>
      <c r="X115" s="103"/>
      <c r="Y115" s="108" t="s">
        <v>16</v>
      </c>
      <c r="Z115" s="105"/>
      <c r="AA115" s="108" t="s">
        <v>15</v>
      </c>
      <c r="AB115" s="105"/>
      <c r="AC115" s="107" t="s">
        <v>14</v>
      </c>
    </row>
    <row r="116" spans="2:29" s="47" customFormat="1" ht="12.75">
      <c r="B116" s="112" t="s">
        <v>20</v>
      </c>
      <c r="C116" s="109"/>
      <c r="D116" s="108"/>
      <c r="E116" s="109"/>
      <c r="F116" s="108"/>
      <c r="G116" s="109"/>
      <c r="H116" s="108" t="s">
        <v>21</v>
      </c>
      <c r="I116" s="111"/>
      <c r="J116" s="108" t="s">
        <v>22</v>
      </c>
      <c r="K116" s="111"/>
      <c r="L116" s="108" t="s">
        <v>23</v>
      </c>
      <c r="M116" s="111"/>
      <c r="N116" s="100"/>
      <c r="O116" s="113"/>
      <c r="P116" s="100"/>
      <c r="Q116" s="100"/>
      <c r="R116" s="114"/>
      <c r="S116" s="108" t="s">
        <v>23</v>
      </c>
      <c r="T116" s="109"/>
      <c r="U116" s="108" t="s">
        <v>22</v>
      </c>
      <c r="V116" s="109"/>
      <c r="W116" s="108" t="s">
        <v>21</v>
      </c>
      <c r="X116" s="109"/>
      <c r="Y116" s="108"/>
      <c r="Z116" s="111"/>
      <c r="AA116" s="108"/>
      <c r="AB116" s="111"/>
      <c r="AC116" s="112" t="s">
        <v>20</v>
      </c>
    </row>
    <row r="117" spans="2:29" s="47" customFormat="1" ht="12.75">
      <c r="B117" s="112"/>
      <c r="C117" s="109"/>
      <c r="D117" s="108"/>
      <c r="E117" s="109"/>
      <c r="F117" s="108"/>
      <c r="G117" s="109"/>
      <c r="H117" s="108" t="s">
        <v>24</v>
      </c>
      <c r="I117" s="111"/>
      <c r="J117" s="108"/>
      <c r="K117" s="111"/>
      <c r="L117" s="108" t="s">
        <v>25</v>
      </c>
      <c r="M117" s="111"/>
      <c r="N117" s="100"/>
      <c r="O117" s="113"/>
      <c r="P117" s="100"/>
      <c r="Q117" s="100"/>
      <c r="R117" s="114"/>
      <c r="S117" s="108" t="s">
        <v>25</v>
      </c>
      <c r="T117" s="109"/>
      <c r="U117" s="108"/>
      <c r="V117" s="109"/>
      <c r="W117" s="108" t="s">
        <v>24</v>
      </c>
      <c r="X117" s="109"/>
      <c r="Y117" s="108"/>
      <c r="Z117" s="111"/>
      <c r="AA117" s="108"/>
      <c r="AB117" s="111"/>
      <c r="AC117" s="112"/>
    </row>
    <row r="118" spans="2:29" s="47" customFormat="1" ht="2.25" customHeight="1">
      <c r="B118" s="115"/>
      <c r="C118" s="116"/>
      <c r="D118" s="117"/>
      <c r="E118" s="116"/>
      <c r="F118" s="117"/>
      <c r="G118" s="116"/>
      <c r="H118" s="117"/>
      <c r="I118" s="116"/>
      <c r="J118" s="117"/>
      <c r="K118" s="116"/>
      <c r="L118" s="117"/>
      <c r="M118" s="116"/>
      <c r="N118" s="118"/>
      <c r="O118" s="118"/>
      <c r="P118" s="118"/>
      <c r="Q118" s="118"/>
      <c r="R118" s="118"/>
      <c r="S118" s="115"/>
      <c r="T118" s="116"/>
      <c r="U118" s="117"/>
      <c r="V118" s="116"/>
      <c r="W118" s="117"/>
      <c r="X118" s="116"/>
      <c r="Y118" s="117"/>
      <c r="Z118" s="116"/>
      <c r="AA118" s="117"/>
      <c r="AB118" s="116"/>
      <c r="AC118" s="117"/>
    </row>
    <row r="119" spans="2:29" s="1" customFormat="1" ht="12" customHeight="1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72" t="s">
        <v>172</v>
      </c>
      <c r="O119" s="172" t="s">
        <v>173</v>
      </c>
      <c r="P119" s="164"/>
      <c r="Q119" s="166"/>
      <c r="R119" s="143"/>
      <c r="S119" s="142">
        <f>L105</f>
        <v>95489</v>
      </c>
      <c r="T119" s="142"/>
      <c r="U119" s="142">
        <f>J105</f>
        <v>18699</v>
      </c>
      <c r="V119" s="142"/>
      <c r="W119" s="142">
        <f>H105</f>
        <v>72449</v>
      </c>
      <c r="X119" s="142"/>
      <c r="Y119" s="142">
        <f>F105</f>
        <v>531009</v>
      </c>
      <c r="Z119" s="142"/>
      <c r="AA119" s="142">
        <f>D105</f>
        <v>594</v>
      </c>
      <c r="AB119" s="142"/>
      <c r="AC119" s="142">
        <f>S119+U119+W119+Y119+AA119</f>
        <v>718240</v>
      </c>
    </row>
    <row r="120" spans="2:29" s="37" customFormat="1" ht="12" customHeight="1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72" t="s">
        <v>174</v>
      </c>
      <c r="O120" s="172" t="s">
        <v>175</v>
      </c>
      <c r="P120" s="164"/>
      <c r="Q120" s="166"/>
      <c r="R120" s="143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</row>
    <row r="121" spans="2:29" s="37" customFormat="1" ht="12" customHeight="1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89" t="s">
        <v>176</v>
      </c>
      <c r="O121" s="189" t="s">
        <v>177</v>
      </c>
      <c r="P121" s="168"/>
      <c r="Q121" s="166"/>
      <c r="R121" s="143"/>
      <c r="S121" s="170">
        <f>L107</f>
        <v>41625</v>
      </c>
      <c r="T121" s="170"/>
      <c r="U121" s="170">
        <f>J107</f>
        <v>15038</v>
      </c>
      <c r="V121" s="170"/>
      <c r="W121" s="170">
        <f>H107</f>
        <v>61413</v>
      </c>
      <c r="X121" s="170"/>
      <c r="Y121" s="170">
        <f>F107</f>
        <v>504417</v>
      </c>
      <c r="Z121" s="170"/>
      <c r="AA121" s="170">
        <f>D107</f>
        <v>272</v>
      </c>
      <c r="AB121" s="170"/>
      <c r="AC121" s="170">
        <f>S121+U121+W121+Y121+AA121</f>
        <v>622765</v>
      </c>
    </row>
    <row r="122" spans="2:29" s="48" customFormat="1" ht="12" customHeight="1">
      <c r="B122" s="129"/>
      <c r="C122" s="128"/>
      <c r="D122" s="129"/>
      <c r="E122" s="123"/>
      <c r="F122" s="129"/>
      <c r="G122" s="123"/>
      <c r="H122" s="129"/>
      <c r="I122" s="123"/>
      <c r="J122" s="129"/>
      <c r="K122" s="123"/>
      <c r="L122" s="129"/>
      <c r="M122" s="123"/>
      <c r="N122" s="130" t="s">
        <v>178</v>
      </c>
      <c r="O122" s="130" t="s">
        <v>179</v>
      </c>
      <c r="P122" s="171"/>
      <c r="Q122" s="129"/>
      <c r="R122" s="128"/>
      <c r="S122" s="129"/>
      <c r="T122" s="128"/>
      <c r="U122" s="129"/>
      <c r="V122" s="128"/>
      <c r="W122" s="129"/>
      <c r="X122" s="128"/>
      <c r="Y122" s="129"/>
      <c r="Z122" s="128"/>
      <c r="AA122" s="129"/>
      <c r="AB122" s="128"/>
      <c r="AC122" s="129"/>
    </row>
    <row r="123" spans="2:29" s="38" customFormat="1" ht="12" customHeight="1">
      <c r="B123" s="142">
        <f>D123+F123+H123+J123+L123</f>
        <v>77818</v>
      </c>
      <c r="C123" s="142"/>
      <c r="D123" s="142">
        <v>0</v>
      </c>
      <c r="E123" s="142"/>
      <c r="F123" s="142">
        <v>53623</v>
      </c>
      <c r="G123" s="142"/>
      <c r="H123" s="142">
        <v>0</v>
      </c>
      <c r="I123" s="142"/>
      <c r="J123" s="142">
        <v>3979</v>
      </c>
      <c r="K123" s="142"/>
      <c r="L123" s="142">
        <v>20216</v>
      </c>
      <c r="M123" s="142"/>
      <c r="N123" s="132" t="s">
        <v>57</v>
      </c>
      <c r="O123" s="132" t="s">
        <v>180</v>
      </c>
      <c r="P123" s="132"/>
      <c r="Q123" s="166"/>
      <c r="R123" s="143"/>
      <c r="S123" s="142">
        <v>0</v>
      </c>
      <c r="T123" s="142"/>
      <c r="U123" s="142">
        <v>0</v>
      </c>
      <c r="V123" s="142"/>
      <c r="W123" s="142">
        <v>77932</v>
      </c>
      <c r="X123" s="142"/>
      <c r="Y123" s="142">
        <v>0</v>
      </c>
      <c r="Z123" s="142"/>
      <c r="AA123" s="142">
        <v>0</v>
      </c>
      <c r="AB123" s="142"/>
      <c r="AC123" s="142">
        <f>S123+U123+W123+Y123+AA123</f>
        <v>77932</v>
      </c>
    </row>
    <row r="124" spans="2:29" s="38" customFormat="1" ht="12" customHeight="1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32"/>
      <c r="O124" s="178" t="s">
        <v>181</v>
      </c>
      <c r="P124" s="178"/>
      <c r="Q124" s="166"/>
      <c r="R124" s="143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</row>
    <row r="125" spans="2:29" s="39" customFormat="1" ht="12" customHeight="1">
      <c r="B125" s="142">
        <f>D125+F125+H125+J125+L125</f>
        <v>105198</v>
      </c>
      <c r="C125" s="142"/>
      <c r="D125" s="142">
        <f>D126+D127</f>
        <v>0</v>
      </c>
      <c r="E125" s="142"/>
      <c r="F125" s="142">
        <f>F126+F127</f>
        <v>105198</v>
      </c>
      <c r="G125" s="142"/>
      <c r="H125" s="142">
        <f>H126+H127</f>
        <v>0</v>
      </c>
      <c r="I125" s="142"/>
      <c r="J125" s="142">
        <f>J126+J127</f>
        <v>0</v>
      </c>
      <c r="K125" s="142"/>
      <c r="L125" s="142">
        <f>L126+L127</f>
        <v>0</v>
      </c>
      <c r="M125" s="142"/>
      <c r="N125" s="132" t="s">
        <v>58</v>
      </c>
      <c r="O125" s="132" t="s">
        <v>59</v>
      </c>
      <c r="P125" s="132"/>
      <c r="Q125" s="166"/>
      <c r="R125" s="143"/>
      <c r="S125" s="142">
        <f>S126+S127</f>
        <v>5290</v>
      </c>
      <c r="T125" s="142"/>
      <c r="U125" s="142">
        <f>U126+U127</f>
        <v>5170</v>
      </c>
      <c r="V125" s="142"/>
      <c r="W125" s="142">
        <f>W126+W127</f>
        <v>94540</v>
      </c>
      <c r="X125" s="142"/>
      <c r="Y125" s="142">
        <f>Y126+Y127</f>
        <v>302</v>
      </c>
      <c r="Z125" s="142"/>
      <c r="AA125" s="142">
        <f>AA126+AA127</f>
        <v>21</v>
      </c>
      <c r="AB125" s="142"/>
      <c r="AC125" s="142">
        <f>S125+U125+W125+Y125+AA125</f>
        <v>105323</v>
      </c>
    </row>
    <row r="126" spans="2:29" s="53" customFormat="1" ht="12" customHeight="1">
      <c r="B126" s="137">
        <f>D126+F126+H126+J126+L126</f>
        <v>93169</v>
      </c>
      <c r="C126" s="137"/>
      <c r="D126" s="137">
        <v>0</v>
      </c>
      <c r="E126" s="137"/>
      <c r="F126" s="137">
        <v>93169</v>
      </c>
      <c r="G126" s="137"/>
      <c r="H126" s="137">
        <v>0</v>
      </c>
      <c r="I126" s="137"/>
      <c r="J126" s="137">
        <v>0</v>
      </c>
      <c r="K126" s="137"/>
      <c r="L126" s="137">
        <v>0</v>
      </c>
      <c r="M126" s="137"/>
      <c r="N126" s="176" t="s">
        <v>182</v>
      </c>
      <c r="O126" s="176"/>
      <c r="P126" s="176" t="s">
        <v>183</v>
      </c>
      <c r="Q126" s="177"/>
      <c r="R126" s="138"/>
      <c r="S126" s="137">
        <v>279</v>
      </c>
      <c r="T126" s="137"/>
      <c r="U126" s="137">
        <v>4466</v>
      </c>
      <c r="V126" s="137"/>
      <c r="W126" s="137">
        <v>88549</v>
      </c>
      <c r="X126" s="137"/>
      <c r="Y126" s="137">
        <v>0</v>
      </c>
      <c r="Z126" s="137"/>
      <c r="AA126" s="137">
        <v>0</v>
      </c>
      <c r="AB126" s="137"/>
      <c r="AC126" s="137">
        <f>S126+U126+W126+Y126+AA126</f>
        <v>93294</v>
      </c>
    </row>
    <row r="127" spans="2:29" s="51" customFormat="1" ht="12" customHeight="1">
      <c r="B127" s="140">
        <f>D127+F127+H127+J127+L127</f>
        <v>12029</v>
      </c>
      <c r="C127" s="70"/>
      <c r="D127" s="140">
        <v>0</v>
      </c>
      <c r="E127" s="68"/>
      <c r="F127" s="140">
        <v>12029</v>
      </c>
      <c r="G127" s="68"/>
      <c r="H127" s="140">
        <v>0</v>
      </c>
      <c r="I127" s="68"/>
      <c r="J127" s="140">
        <v>0</v>
      </c>
      <c r="K127" s="68"/>
      <c r="L127" s="140">
        <v>0</v>
      </c>
      <c r="M127" s="68"/>
      <c r="N127" s="141" t="s">
        <v>184</v>
      </c>
      <c r="O127" s="141"/>
      <c r="P127" s="141" t="s">
        <v>185</v>
      </c>
      <c r="Q127" s="140"/>
      <c r="R127" s="70"/>
      <c r="S127" s="140">
        <v>5011</v>
      </c>
      <c r="T127" s="70"/>
      <c r="U127" s="140">
        <v>704</v>
      </c>
      <c r="V127" s="70"/>
      <c r="W127" s="140">
        <v>5991</v>
      </c>
      <c r="X127" s="70"/>
      <c r="Y127" s="140">
        <v>302</v>
      </c>
      <c r="Z127" s="70"/>
      <c r="AA127" s="140">
        <v>21</v>
      </c>
      <c r="AB127" s="70"/>
      <c r="AC127" s="140">
        <f>S127+U127+W127+Y127+AA127</f>
        <v>12029</v>
      </c>
    </row>
    <row r="128" spans="2:29" s="47" customFormat="1" ht="12" customHeight="1">
      <c r="B128" s="142">
        <f>D128+F128+H128+J128+L128</f>
        <v>96450</v>
      </c>
      <c r="C128" s="142"/>
      <c r="D128" s="142">
        <f>D130+D132+D134+D136</f>
        <v>28</v>
      </c>
      <c r="E128" s="142"/>
      <c r="F128" s="142">
        <f>F130+F132+F134+F136</f>
        <v>302</v>
      </c>
      <c r="G128" s="142"/>
      <c r="H128" s="142">
        <f>H130+H132+H134+H136</f>
        <v>86341</v>
      </c>
      <c r="I128" s="142"/>
      <c r="J128" s="142">
        <f>J130+J132+J134+J136</f>
        <v>4453</v>
      </c>
      <c r="K128" s="142"/>
      <c r="L128" s="142">
        <f>L130+L132+L134+L136</f>
        <v>5326</v>
      </c>
      <c r="M128" s="142"/>
      <c r="N128" s="132" t="s">
        <v>60</v>
      </c>
      <c r="O128" s="132" t="s">
        <v>186</v>
      </c>
      <c r="P128" s="132"/>
      <c r="Q128" s="166"/>
      <c r="R128" s="143"/>
      <c r="S128" s="142">
        <f>S130+S132+S134+S136</f>
        <v>0</v>
      </c>
      <c r="T128" s="142"/>
      <c r="U128" s="142">
        <f>U130+U132+U134+U136</f>
        <v>0</v>
      </c>
      <c r="V128" s="142"/>
      <c r="W128" s="142">
        <f>W130+W132+W134+W136</f>
        <v>0</v>
      </c>
      <c r="X128" s="142"/>
      <c r="Y128" s="142">
        <f>Y130+Y132+Y134+Y136</f>
        <v>96443</v>
      </c>
      <c r="Z128" s="142"/>
      <c r="AA128" s="142">
        <f>AA130+AA132+AA134+AA136</f>
        <v>0</v>
      </c>
      <c r="AB128" s="142"/>
      <c r="AC128" s="142">
        <f>S128+U128+W128+Y128+AA128</f>
        <v>96443</v>
      </c>
    </row>
    <row r="129" spans="2:29" s="47" customFormat="1" ht="12" customHeight="1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78"/>
      <c r="O129" s="178" t="s">
        <v>187</v>
      </c>
      <c r="P129" s="178"/>
      <c r="Q129" s="166"/>
      <c r="R129" s="143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</row>
    <row r="130" spans="2:29" s="51" customFormat="1" ht="12" customHeight="1">
      <c r="B130" s="137">
        <f>D130+F130+H130+J130+L130</f>
        <v>74927</v>
      </c>
      <c r="C130" s="137"/>
      <c r="D130" s="137">
        <v>0</v>
      </c>
      <c r="E130" s="137"/>
      <c r="F130" s="137">
        <v>0</v>
      </c>
      <c r="G130" s="137"/>
      <c r="H130" s="137">
        <v>74927</v>
      </c>
      <c r="I130" s="137"/>
      <c r="J130" s="137">
        <v>0</v>
      </c>
      <c r="K130" s="137"/>
      <c r="L130" s="137">
        <v>0</v>
      </c>
      <c r="M130" s="137"/>
      <c r="N130" s="176" t="s">
        <v>188</v>
      </c>
      <c r="O130" s="175"/>
      <c r="P130" s="176" t="s">
        <v>189</v>
      </c>
      <c r="Q130" s="177"/>
      <c r="R130" s="138"/>
      <c r="S130" s="137">
        <v>0</v>
      </c>
      <c r="T130" s="137"/>
      <c r="U130" s="137">
        <v>0</v>
      </c>
      <c r="V130" s="137"/>
      <c r="W130" s="137">
        <v>0</v>
      </c>
      <c r="X130" s="137"/>
      <c r="Y130" s="137">
        <v>74920</v>
      </c>
      <c r="Z130" s="137"/>
      <c r="AA130" s="137">
        <v>0</v>
      </c>
      <c r="AB130" s="137"/>
      <c r="AC130" s="137">
        <f>S130+U130+W130+Y130+AA130</f>
        <v>74920</v>
      </c>
    </row>
    <row r="131" spans="2:29" s="51" customFormat="1" ht="12" customHeight="1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80"/>
      <c r="O131" s="207"/>
      <c r="P131" s="180" t="s">
        <v>190</v>
      </c>
      <c r="Q131" s="177"/>
      <c r="R131" s="138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</row>
    <row r="132" spans="2:29" s="51" customFormat="1" ht="12" customHeight="1">
      <c r="B132" s="137">
        <f>D132+F132+H132+J132+L132</f>
        <v>4064</v>
      </c>
      <c r="C132" s="137"/>
      <c r="D132" s="137">
        <v>0</v>
      </c>
      <c r="E132" s="137"/>
      <c r="F132" s="137">
        <v>0</v>
      </c>
      <c r="G132" s="137"/>
      <c r="H132" s="137">
        <v>0</v>
      </c>
      <c r="I132" s="137"/>
      <c r="J132" s="137">
        <v>3749</v>
      </c>
      <c r="K132" s="137"/>
      <c r="L132" s="137">
        <v>315</v>
      </c>
      <c r="M132" s="137"/>
      <c r="N132" s="176" t="s">
        <v>191</v>
      </c>
      <c r="O132" s="175"/>
      <c r="P132" s="176" t="s">
        <v>192</v>
      </c>
      <c r="Q132" s="177"/>
      <c r="R132" s="138"/>
      <c r="S132" s="137">
        <v>0</v>
      </c>
      <c r="T132" s="137"/>
      <c r="U132" s="137">
        <v>0</v>
      </c>
      <c r="V132" s="137"/>
      <c r="W132" s="137">
        <v>0</v>
      </c>
      <c r="X132" s="137"/>
      <c r="Y132" s="137">
        <v>4064</v>
      </c>
      <c r="Z132" s="137"/>
      <c r="AA132" s="137">
        <v>0</v>
      </c>
      <c r="AB132" s="137"/>
      <c r="AC132" s="137">
        <f>S132+U132+W132+Y132+AA132</f>
        <v>4064</v>
      </c>
    </row>
    <row r="133" spans="2:60" s="42" customFormat="1" ht="12" customHeight="1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80"/>
      <c r="O133" s="207"/>
      <c r="P133" s="180" t="s">
        <v>193</v>
      </c>
      <c r="Q133" s="177"/>
      <c r="R133" s="138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</row>
    <row r="134" spans="2:29" s="51" customFormat="1" ht="12" customHeight="1">
      <c r="B134" s="137">
        <f>D134+F134+H134+J134+L134</f>
        <v>12776</v>
      </c>
      <c r="C134" s="137"/>
      <c r="D134" s="137">
        <v>21</v>
      </c>
      <c r="E134" s="137"/>
      <c r="F134" s="137">
        <v>302</v>
      </c>
      <c r="G134" s="137"/>
      <c r="H134" s="137">
        <v>6738</v>
      </c>
      <c r="I134" s="137"/>
      <c r="J134" s="137">
        <v>704</v>
      </c>
      <c r="K134" s="137"/>
      <c r="L134" s="137">
        <v>5011</v>
      </c>
      <c r="M134" s="137"/>
      <c r="N134" s="176" t="s">
        <v>194</v>
      </c>
      <c r="O134" s="176"/>
      <c r="P134" s="176" t="s">
        <v>195</v>
      </c>
      <c r="Q134" s="177"/>
      <c r="R134" s="138"/>
      <c r="S134" s="137">
        <v>0</v>
      </c>
      <c r="T134" s="137"/>
      <c r="U134" s="137">
        <v>0</v>
      </c>
      <c r="V134" s="137"/>
      <c r="W134" s="137">
        <v>0</v>
      </c>
      <c r="X134" s="137"/>
      <c r="Y134" s="137">
        <v>12776</v>
      </c>
      <c r="Z134" s="137"/>
      <c r="AA134" s="137">
        <v>0</v>
      </c>
      <c r="AB134" s="137"/>
      <c r="AC134" s="137">
        <f>S134+U134+W134+Y134+AA134</f>
        <v>12776</v>
      </c>
    </row>
    <row r="135" spans="2:29" s="51" customFormat="1" ht="12" customHeight="1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76"/>
      <c r="O135" s="176"/>
      <c r="P135" s="180" t="s">
        <v>151</v>
      </c>
      <c r="Q135" s="177"/>
      <c r="R135" s="138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</row>
    <row r="136" spans="2:29" s="51" customFormat="1" ht="12" customHeight="1">
      <c r="B136" s="137">
        <f>D136+F136+H136+J136+L136</f>
        <v>4683</v>
      </c>
      <c r="C136" s="137"/>
      <c r="D136" s="137">
        <v>7</v>
      </c>
      <c r="E136" s="137"/>
      <c r="F136" s="137">
        <v>0</v>
      </c>
      <c r="G136" s="137"/>
      <c r="H136" s="137">
        <v>4676</v>
      </c>
      <c r="I136" s="137"/>
      <c r="J136" s="137">
        <v>0</v>
      </c>
      <c r="K136" s="137"/>
      <c r="L136" s="137">
        <v>0</v>
      </c>
      <c r="M136" s="137"/>
      <c r="N136" s="176" t="s">
        <v>196</v>
      </c>
      <c r="O136" s="175"/>
      <c r="P136" s="176" t="s">
        <v>197</v>
      </c>
      <c r="Q136" s="177"/>
      <c r="R136" s="138"/>
      <c r="S136" s="137">
        <v>0</v>
      </c>
      <c r="T136" s="137"/>
      <c r="U136" s="137">
        <v>0</v>
      </c>
      <c r="V136" s="137"/>
      <c r="W136" s="137">
        <v>0</v>
      </c>
      <c r="X136" s="137"/>
      <c r="Y136" s="137">
        <v>4683</v>
      </c>
      <c r="Z136" s="137"/>
      <c r="AA136" s="137">
        <v>0</v>
      </c>
      <c r="AB136" s="137"/>
      <c r="AC136" s="137">
        <f>S136+U136+W136+Y136+AA136</f>
        <v>4683</v>
      </c>
    </row>
    <row r="137" spans="2:29" s="51" customFormat="1" ht="12" customHeight="1">
      <c r="B137" s="140"/>
      <c r="C137" s="70"/>
      <c r="D137" s="140"/>
      <c r="E137" s="68"/>
      <c r="F137" s="140"/>
      <c r="G137" s="68"/>
      <c r="H137" s="140"/>
      <c r="I137" s="68"/>
      <c r="J137" s="140"/>
      <c r="K137" s="68"/>
      <c r="L137" s="140"/>
      <c r="M137" s="68"/>
      <c r="N137" s="141"/>
      <c r="O137" s="141"/>
      <c r="P137" s="141" t="s">
        <v>190</v>
      </c>
      <c r="Q137" s="140"/>
      <c r="R137" s="70"/>
      <c r="S137" s="140"/>
      <c r="T137" s="70"/>
      <c r="U137" s="140"/>
      <c r="V137" s="70"/>
      <c r="W137" s="140"/>
      <c r="X137" s="70"/>
      <c r="Y137" s="140"/>
      <c r="Z137" s="70"/>
      <c r="AA137" s="140"/>
      <c r="AB137" s="70"/>
      <c r="AC137" s="140"/>
    </row>
    <row r="138" spans="2:29" s="47" customFormat="1" ht="12" customHeight="1">
      <c r="B138" s="142">
        <f>D138+F138+H138+J138+L138</f>
        <v>133204</v>
      </c>
      <c r="C138" s="142"/>
      <c r="D138" s="142">
        <f>D139+D140+D141+D143+D144</f>
        <v>1303</v>
      </c>
      <c r="E138" s="142"/>
      <c r="F138" s="142">
        <f>F139+F140+F141+F143+F144</f>
        <v>38072</v>
      </c>
      <c r="G138" s="142"/>
      <c r="H138" s="142">
        <f>H139+H140+H141+H143+H144</f>
        <v>69059</v>
      </c>
      <c r="I138" s="142"/>
      <c r="J138" s="142">
        <f>J139+J140+J141+J143+J144</f>
        <v>16404</v>
      </c>
      <c r="K138" s="142"/>
      <c r="L138" s="142">
        <f>L139+L140+L141+L143+L144</f>
        <v>8366</v>
      </c>
      <c r="M138" s="142"/>
      <c r="N138" s="132" t="s">
        <v>61</v>
      </c>
      <c r="O138" s="132" t="s">
        <v>62</v>
      </c>
      <c r="P138" s="132"/>
      <c r="Q138" s="166"/>
      <c r="R138" s="143"/>
      <c r="S138" s="142">
        <f>S139+S140+S141+S143+S144</f>
        <v>3554</v>
      </c>
      <c r="T138" s="142"/>
      <c r="U138" s="142">
        <f>U139+U140+U141+U143+U144</f>
        <v>15488</v>
      </c>
      <c r="V138" s="142"/>
      <c r="W138" s="142">
        <f>W139+W140+W141+W143+W144</f>
        <v>64975</v>
      </c>
      <c r="X138" s="142"/>
      <c r="Y138" s="142">
        <f>Y139+Y140+Y141+Y143+Y144</f>
        <v>40488</v>
      </c>
      <c r="Z138" s="142"/>
      <c r="AA138" s="142">
        <f>AA139+AA140+AA141+AA143+AA144</f>
        <v>7583</v>
      </c>
      <c r="AB138" s="142"/>
      <c r="AC138" s="142">
        <f>S138+U138+W138+Y138+AA138</f>
        <v>132088</v>
      </c>
    </row>
    <row r="139" spans="2:29" s="51" customFormat="1" ht="12" customHeight="1">
      <c r="B139" s="137">
        <f>D139+F139+H139+J139+L139</f>
        <v>15423</v>
      </c>
      <c r="C139" s="137"/>
      <c r="D139" s="137">
        <v>28</v>
      </c>
      <c r="E139" s="137"/>
      <c r="F139" s="137">
        <v>10629</v>
      </c>
      <c r="G139" s="137"/>
      <c r="H139" s="137">
        <v>153</v>
      </c>
      <c r="I139" s="137"/>
      <c r="J139" s="137">
        <v>63</v>
      </c>
      <c r="K139" s="137"/>
      <c r="L139" s="137">
        <v>4550</v>
      </c>
      <c r="M139" s="137"/>
      <c r="N139" s="176" t="s">
        <v>198</v>
      </c>
      <c r="O139" s="175"/>
      <c r="P139" s="176" t="s">
        <v>199</v>
      </c>
      <c r="Q139" s="177"/>
      <c r="R139" s="138"/>
      <c r="S139" s="137">
        <v>0</v>
      </c>
      <c r="T139" s="137"/>
      <c r="U139" s="137">
        <v>15468</v>
      </c>
      <c r="V139" s="137"/>
      <c r="W139" s="137">
        <v>0</v>
      </c>
      <c r="X139" s="137"/>
      <c r="Y139" s="137">
        <v>0</v>
      </c>
      <c r="Z139" s="137"/>
      <c r="AA139" s="137">
        <v>0</v>
      </c>
      <c r="AB139" s="137"/>
      <c r="AC139" s="137">
        <f>S139+U139+W139+Y139+AA139</f>
        <v>15468</v>
      </c>
    </row>
    <row r="140" spans="2:29" s="51" customFormat="1" ht="12" customHeight="1">
      <c r="B140" s="137">
        <f>D140+F140+H140+J140+L140</f>
        <v>15468</v>
      </c>
      <c r="C140" s="137"/>
      <c r="D140" s="137">
        <v>0</v>
      </c>
      <c r="E140" s="137"/>
      <c r="F140" s="137">
        <v>0</v>
      </c>
      <c r="G140" s="137"/>
      <c r="H140" s="137">
        <v>0</v>
      </c>
      <c r="I140" s="137"/>
      <c r="J140" s="137">
        <v>15468</v>
      </c>
      <c r="K140" s="137"/>
      <c r="L140" s="137">
        <v>0</v>
      </c>
      <c r="M140" s="137"/>
      <c r="N140" s="176" t="s">
        <v>200</v>
      </c>
      <c r="O140" s="175"/>
      <c r="P140" s="176" t="s">
        <v>201</v>
      </c>
      <c r="Q140" s="177"/>
      <c r="R140" s="138"/>
      <c r="S140" s="137">
        <v>3554</v>
      </c>
      <c r="T140" s="137"/>
      <c r="U140" s="137">
        <v>14</v>
      </c>
      <c r="V140" s="137"/>
      <c r="W140" s="137">
        <v>118</v>
      </c>
      <c r="X140" s="137"/>
      <c r="Y140" s="137">
        <v>11761</v>
      </c>
      <c r="Z140" s="137"/>
      <c r="AA140" s="137">
        <v>30</v>
      </c>
      <c r="AB140" s="137"/>
      <c r="AC140" s="137">
        <f>S140+U140+W140+Y140+AA140</f>
        <v>15477</v>
      </c>
    </row>
    <row r="141" spans="2:29" s="51" customFormat="1" ht="12" customHeight="1">
      <c r="B141" s="137">
        <f>D141+F141+H141+J141+L141</f>
        <v>59216</v>
      </c>
      <c r="C141" s="137"/>
      <c r="D141" s="137">
        <v>0</v>
      </c>
      <c r="E141" s="137"/>
      <c r="F141" s="137">
        <v>0</v>
      </c>
      <c r="G141" s="137"/>
      <c r="H141" s="137">
        <v>59216</v>
      </c>
      <c r="I141" s="137"/>
      <c r="J141" s="137">
        <v>0</v>
      </c>
      <c r="K141" s="137"/>
      <c r="L141" s="137">
        <v>0</v>
      </c>
      <c r="M141" s="137"/>
      <c r="N141" s="176" t="s">
        <v>202</v>
      </c>
      <c r="O141" s="175"/>
      <c r="P141" s="176" t="s">
        <v>203</v>
      </c>
      <c r="Q141" s="177"/>
      <c r="R141" s="138"/>
      <c r="S141" s="137">
        <v>0</v>
      </c>
      <c r="T141" s="137"/>
      <c r="U141" s="137">
        <v>0</v>
      </c>
      <c r="V141" s="137"/>
      <c r="W141" s="137">
        <v>59216</v>
      </c>
      <c r="X141" s="137"/>
      <c r="Y141" s="137">
        <v>0</v>
      </c>
      <c r="Z141" s="137"/>
      <c r="AA141" s="137">
        <v>0</v>
      </c>
      <c r="AB141" s="137"/>
      <c r="AC141" s="137">
        <f>S141+U141+W141+Y141+AA141</f>
        <v>59216</v>
      </c>
    </row>
    <row r="142" spans="2:29" s="51" customFormat="1" ht="12" customHeight="1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76"/>
      <c r="O142" s="175"/>
      <c r="P142" s="180" t="s">
        <v>204</v>
      </c>
      <c r="Q142" s="177"/>
      <c r="R142" s="138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</row>
    <row r="143" spans="2:29" s="51" customFormat="1" ht="12" customHeight="1">
      <c r="B143" s="137">
        <f>D143+F143+H143+J143+L143</f>
        <v>735</v>
      </c>
      <c r="C143" s="137"/>
      <c r="D143" s="137">
        <v>0</v>
      </c>
      <c r="E143" s="137"/>
      <c r="F143" s="137">
        <v>0</v>
      </c>
      <c r="G143" s="137"/>
      <c r="H143" s="137">
        <v>735</v>
      </c>
      <c r="I143" s="137"/>
      <c r="J143" s="137">
        <v>0</v>
      </c>
      <c r="K143" s="137"/>
      <c r="L143" s="137">
        <v>0</v>
      </c>
      <c r="M143" s="137"/>
      <c r="N143" s="176" t="s">
        <v>205</v>
      </c>
      <c r="O143" s="176"/>
      <c r="P143" s="176" t="s">
        <v>206</v>
      </c>
      <c r="Q143" s="177"/>
      <c r="R143" s="138"/>
      <c r="S143" s="137">
        <v>0</v>
      </c>
      <c r="T143" s="137"/>
      <c r="U143" s="137">
        <v>0</v>
      </c>
      <c r="V143" s="137"/>
      <c r="W143" s="137">
        <v>1819</v>
      </c>
      <c r="X143" s="137"/>
      <c r="Y143" s="137">
        <v>0</v>
      </c>
      <c r="Z143" s="137"/>
      <c r="AA143" s="137">
        <v>0</v>
      </c>
      <c r="AB143" s="137"/>
      <c r="AC143" s="137">
        <f>S143+U143+W143+Y143+AA143</f>
        <v>1819</v>
      </c>
    </row>
    <row r="144" spans="2:29" s="51" customFormat="1" ht="12" customHeight="1">
      <c r="B144" s="70">
        <f>D144+F144+H144+J144+L144</f>
        <v>42362</v>
      </c>
      <c r="C144" s="70"/>
      <c r="D144" s="137">
        <v>1275</v>
      </c>
      <c r="E144" s="137"/>
      <c r="F144" s="137">
        <v>27443</v>
      </c>
      <c r="G144" s="137"/>
      <c r="H144" s="137">
        <v>8955</v>
      </c>
      <c r="I144" s="137"/>
      <c r="J144" s="137">
        <v>873</v>
      </c>
      <c r="K144" s="137"/>
      <c r="L144" s="137">
        <v>3816</v>
      </c>
      <c r="M144" s="137"/>
      <c r="N144" s="176" t="s">
        <v>207</v>
      </c>
      <c r="O144" s="176"/>
      <c r="P144" s="176" t="s">
        <v>208</v>
      </c>
      <c r="Q144" s="177"/>
      <c r="R144" s="138"/>
      <c r="S144" s="137">
        <v>0</v>
      </c>
      <c r="T144" s="137"/>
      <c r="U144" s="137">
        <v>6</v>
      </c>
      <c r="V144" s="137"/>
      <c r="W144" s="137">
        <v>3822</v>
      </c>
      <c r="X144" s="137"/>
      <c r="Y144" s="137">
        <v>28727</v>
      </c>
      <c r="Z144" s="137"/>
      <c r="AA144" s="137">
        <v>7553</v>
      </c>
      <c r="AB144" s="137"/>
      <c r="AC144" s="137">
        <f>S144+U144+W144+Y144+AA144</f>
        <v>40108</v>
      </c>
    </row>
    <row r="145" spans="2:29" s="55" customFormat="1" ht="12" customHeight="1">
      <c r="B145" s="152">
        <f>D145+F145+H145+J145+L145</f>
        <v>717356</v>
      </c>
      <c r="C145" s="152"/>
      <c r="D145" s="152">
        <f>AA119+AA123+AA125+AA128+AA138-D123-D125-D128-D138</f>
        <v>6867</v>
      </c>
      <c r="E145" s="152"/>
      <c r="F145" s="152">
        <f>Y119+Y123+Y125+Y128+Y138-F123-F125-F128-F138</f>
        <v>471047</v>
      </c>
      <c r="G145" s="152"/>
      <c r="H145" s="152">
        <f>W119+W123+W125+W128+W138-H123-H125-H128-H138</f>
        <v>154496</v>
      </c>
      <c r="I145" s="152"/>
      <c r="J145" s="152">
        <f>U119+U123+U125+U128+U138-J123-J125-J128-J138</f>
        <v>14521</v>
      </c>
      <c r="K145" s="152"/>
      <c r="L145" s="152">
        <f>S119+S123+S125+S128+S138-L123-L125-L128-L138</f>
        <v>70425</v>
      </c>
      <c r="M145" s="152"/>
      <c r="N145" s="181" t="s">
        <v>63</v>
      </c>
      <c r="O145" s="181" t="s">
        <v>64</v>
      </c>
      <c r="P145" s="181"/>
      <c r="Q145" s="183"/>
      <c r="R145" s="153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</row>
    <row r="146" spans="2:60" s="46" customFormat="1" ht="12" customHeight="1" thickBot="1">
      <c r="B146" s="83">
        <f>D146+F146+H146+J146+L146</f>
        <v>621881</v>
      </c>
      <c r="C146" s="84"/>
      <c r="D146" s="83">
        <f>AA121+AA123+AA125+AA128+AA138-D123-D125-D128-D138</f>
        <v>6545</v>
      </c>
      <c r="E146" s="84"/>
      <c r="F146" s="83">
        <f>Y121+Y123+Y125+Y128+Y138-F123-F125-F128-F138</f>
        <v>444455</v>
      </c>
      <c r="G146" s="84"/>
      <c r="H146" s="83">
        <f>W121+W123+W125+W128+W138-H123-H125-H128-H138</f>
        <v>143460</v>
      </c>
      <c r="I146" s="84"/>
      <c r="J146" s="83">
        <f>U121+U123+U125+U128+U138-J123-J125-J128-J138</f>
        <v>10860</v>
      </c>
      <c r="K146" s="84"/>
      <c r="L146" s="83">
        <f>S121+S123+S125+S128+S138-L123-L125-L128-L138</f>
        <v>16561</v>
      </c>
      <c r="M146" s="84"/>
      <c r="N146" s="85" t="s">
        <v>65</v>
      </c>
      <c r="O146" s="85" t="s">
        <v>66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</row>
    <row r="147" spans="2:29" s="47" customFormat="1" ht="21" customHeight="1">
      <c r="B147" s="86" t="s">
        <v>49</v>
      </c>
      <c r="C147" s="86"/>
      <c r="D147" s="87"/>
      <c r="E147" s="88"/>
      <c r="F147" s="88"/>
      <c r="G147" s="88"/>
      <c r="H147" s="88"/>
      <c r="I147" s="88"/>
      <c r="J147" s="88"/>
      <c r="K147" s="88"/>
      <c r="L147" s="89"/>
      <c r="M147" s="88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</row>
    <row r="148" spans="2:29" s="47" customFormat="1" ht="3.75" customHeight="1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1"/>
      <c r="O148" s="92"/>
      <c r="P148" s="93"/>
      <c r="Q148" s="93"/>
      <c r="R148" s="94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</row>
    <row r="149" spans="2:29" s="47" customFormat="1" ht="12.75">
      <c r="B149" s="95" t="s">
        <v>7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8" t="s">
        <v>6</v>
      </c>
      <c r="O149" s="99"/>
      <c r="P149" s="100" t="s">
        <v>96</v>
      </c>
      <c r="Q149" s="100"/>
      <c r="R149" s="101"/>
      <c r="S149" s="95" t="s">
        <v>35</v>
      </c>
      <c r="T149" s="96"/>
      <c r="U149" s="96"/>
      <c r="V149" s="96"/>
      <c r="W149" s="96"/>
      <c r="X149" s="96"/>
      <c r="Y149" s="96"/>
      <c r="Z149" s="96"/>
      <c r="AA149" s="96"/>
      <c r="AB149" s="96"/>
      <c r="AC149" s="95"/>
    </row>
    <row r="150" spans="2:29" s="47" customFormat="1" ht="2.25" customHeight="1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6"/>
      <c r="O150" s="97"/>
      <c r="P150" s="96"/>
      <c r="Q150" s="96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2:29" s="47" customFormat="1" ht="12.75">
      <c r="B151" s="102" t="s">
        <v>8</v>
      </c>
      <c r="C151" s="103"/>
      <c r="D151" s="104" t="s">
        <v>9</v>
      </c>
      <c r="E151" s="103"/>
      <c r="F151" s="104" t="s">
        <v>10</v>
      </c>
      <c r="G151" s="103"/>
      <c r="H151" s="104" t="s">
        <v>11</v>
      </c>
      <c r="I151" s="105"/>
      <c r="J151" s="104" t="s">
        <v>12</v>
      </c>
      <c r="K151" s="105"/>
      <c r="L151" s="104" t="s">
        <v>13</v>
      </c>
      <c r="M151" s="105"/>
      <c r="N151" s="102"/>
      <c r="O151" s="106"/>
      <c r="P151" s="102" t="s">
        <v>97</v>
      </c>
      <c r="Q151" s="102"/>
      <c r="R151" s="101"/>
      <c r="S151" s="104" t="s">
        <v>13</v>
      </c>
      <c r="T151" s="103"/>
      <c r="U151" s="104" t="s">
        <v>12</v>
      </c>
      <c r="V151" s="103"/>
      <c r="W151" s="104" t="s">
        <v>11</v>
      </c>
      <c r="X151" s="103"/>
      <c r="Y151" s="104" t="s">
        <v>10</v>
      </c>
      <c r="Z151" s="105"/>
      <c r="AA151" s="104" t="s">
        <v>9</v>
      </c>
      <c r="AB151" s="105"/>
      <c r="AC151" s="102" t="s">
        <v>8</v>
      </c>
    </row>
    <row r="152" spans="2:29" s="47" customFormat="1" ht="2.25" customHeight="1">
      <c r="B152" s="106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2"/>
      <c r="O152" s="106"/>
      <c r="P152" s="102"/>
      <c r="Q152" s="102"/>
      <c r="R152" s="65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6"/>
    </row>
    <row r="153" spans="2:29" s="47" customFormat="1" ht="12.75">
      <c r="B153" s="107" t="s">
        <v>14</v>
      </c>
      <c r="C153" s="103"/>
      <c r="D153" s="108" t="s">
        <v>15</v>
      </c>
      <c r="E153" s="109"/>
      <c r="F153" s="108" t="s">
        <v>16</v>
      </c>
      <c r="G153" s="103"/>
      <c r="H153" s="110" t="s">
        <v>17</v>
      </c>
      <c r="I153" s="111"/>
      <c r="J153" s="104" t="s">
        <v>18</v>
      </c>
      <c r="K153" s="111"/>
      <c r="L153" s="104" t="s">
        <v>19</v>
      </c>
      <c r="M153" s="111"/>
      <c r="N153" s="102"/>
      <c r="O153" s="106"/>
      <c r="P153" s="102"/>
      <c r="Q153" s="102"/>
      <c r="R153" s="65"/>
      <c r="S153" s="104" t="s">
        <v>19</v>
      </c>
      <c r="T153" s="103"/>
      <c r="U153" s="104" t="s">
        <v>18</v>
      </c>
      <c r="V153" s="109"/>
      <c r="W153" s="110" t="s">
        <v>17</v>
      </c>
      <c r="X153" s="103"/>
      <c r="Y153" s="108" t="s">
        <v>16</v>
      </c>
      <c r="Z153" s="105"/>
      <c r="AA153" s="108" t="s">
        <v>15</v>
      </c>
      <c r="AB153" s="105"/>
      <c r="AC153" s="107" t="s">
        <v>14</v>
      </c>
    </row>
    <row r="154" spans="2:29" s="47" customFormat="1" ht="12.75">
      <c r="B154" s="112" t="s">
        <v>20</v>
      </c>
      <c r="C154" s="109"/>
      <c r="D154" s="108"/>
      <c r="E154" s="109"/>
      <c r="F154" s="108"/>
      <c r="G154" s="109"/>
      <c r="H154" s="108" t="s">
        <v>21</v>
      </c>
      <c r="I154" s="111"/>
      <c r="J154" s="108" t="s">
        <v>22</v>
      </c>
      <c r="K154" s="111"/>
      <c r="L154" s="108" t="s">
        <v>23</v>
      </c>
      <c r="M154" s="111"/>
      <c r="N154" s="100"/>
      <c r="O154" s="113"/>
      <c r="P154" s="100"/>
      <c r="Q154" s="100"/>
      <c r="R154" s="114"/>
      <c r="S154" s="108" t="s">
        <v>23</v>
      </c>
      <c r="T154" s="109"/>
      <c r="U154" s="108" t="s">
        <v>22</v>
      </c>
      <c r="V154" s="109"/>
      <c r="W154" s="108" t="s">
        <v>21</v>
      </c>
      <c r="X154" s="109"/>
      <c r="Y154" s="108"/>
      <c r="Z154" s="111"/>
      <c r="AA154" s="108"/>
      <c r="AB154" s="111"/>
      <c r="AC154" s="112" t="s">
        <v>20</v>
      </c>
    </row>
    <row r="155" spans="2:29" s="47" customFormat="1" ht="12.75">
      <c r="B155" s="112"/>
      <c r="C155" s="109"/>
      <c r="D155" s="108"/>
      <c r="E155" s="109"/>
      <c r="F155" s="108"/>
      <c r="G155" s="109"/>
      <c r="H155" s="108" t="s">
        <v>24</v>
      </c>
      <c r="I155" s="111"/>
      <c r="J155" s="108"/>
      <c r="K155" s="111"/>
      <c r="L155" s="108" t="s">
        <v>25</v>
      </c>
      <c r="M155" s="111"/>
      <c r="N155" s="100"/>
      <c r="O155" s="113"/>
      <c r="P155" s="100"/>
      <c r="Q155" s="100"/>
      <c r="R155" s="114"/>
      <c r="S155" s="108" t="s">
        <v>25</v>
      </c>
      <c r="T155" s="109"/>
      <c r="U155" s="108"/>
      <c r="V155" s="109"/>
      <c r="W155" s="108" t="s">
        <v>24</v>
      </c>
      <c r="X155" s="109"/>
      <c r="Y155" s="108"/>
      <c r="Z155" s="111"/>
      <c r="AA155" s="108"/>
      <c r="AB155" s="111"/>
      <c r="AC155" s="112"/>
    </row>
    <row r="156" spans="2:29" s="47" customFormat="1" ht="2.25" customHeight="1">
      <c r="B156" s="115"/>
      <c r="C156" s="116"/>
      <c r="D156" s="117"/>
      <c r="E156" s="116"/>
      <c r="F156" s="117"/>
      <c r="G156" s="116"/>
      <c r="H156" s="117"/>
      <c r="I156" s="116"/>
      <c r="J156" s="117"/>
      <c r="K156" s="116"/>
      <c r="L156" s="117"/>
      <c r="M156" s="116"/>
      <c r="N156" s="118"/>
      <c r="O156" s="118"/>
      <c r="P156" s="118"/>
      <c r="Q156" s="118"/>
      <c r="R156" s="118"/>
      <c r="S156" s="115"/>
      <c r="T156" s="116"/>
      <c r="U156" s="117"/>
      <c r="V156" s="116"/>
      <c r="W156" s="117"/>
      <c r="X156" s="116"/>
      <c r="Y156" s="117"/>
      <c r="Z156" s="116"/>
      <c r="AA156" s="117"/>
      <c r="AB156" s="116"/>
      <c r="AC156" s="117"/>
    </row>
    <row r="157" spans="2:29" s="38" customFormat="1" ht="12" customHeight="1"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72" t="s">
        <v>63</v>
      </c>
      <c r="O157" s="172" t="s">
        <v>64</v>
      </c>
      <c r="P157" s="164"/>
      <c r="Q157" s="166"/>
      <c r="R157" s="143"/>
      <c r="S157" s="142">
        <f>L145</f>
        <v>70425</v>
      </c>
      <c r="T157" s="142"/>
      <c r="U157" s="142">
        <f>J145</f>
        <v>14521</v>
      </c>
      <c r="V157" s="142"/>
      <c r="W157" s="142">
        <f>H145</f>
        <v>154496</v>
      </c>
      <c r="X157" s="142"/>
      <c r="Y157" s="142">
        <f>F145</f>
        <v>471047</v>
      </c>
      <c r="Z157" s="142"/>
      <c r="AA157" s="142">
        <f>D145</f>
        <v>6867</v>
      </c>
      <c r="AB157" s="142"/>
      <c r="AC157" s="142">
        <f>S157+U157+W157+Y157+AA157</f>
        <v>717356</v>
      </c>
    </row>
    <row r="158" spans="2:29" s="48" customFormat="1" ht="12" customHeight="1">
      <c r="B158" s="129"/>
      <c r="C158" s="128"/>
      <c r="D158" s="129"/>
      <c r="E158" s="123"/>
      <c r="F158" s="129"/>
      <c r="G158" s="123"/>
      <c r="H158" s="129"/>
      <c r="I158" s="123"/>
      <c r="J158" s="129"/>
      <c r="K158" s="123"/>
      <c r="L158" s="129"/>
      <c r="M158" s="123"/>
      <c r="N158" s="130" t="s">
        <v>65</v>
      </c>
      <c r="O158" s="130" t="s">
        <v>66</v>
      </c>
      <c r="P158" s="171"/>
      <c r="Q158" s="129"/>
      <c r="R158" s="128"/>
      <c r="S158" s="129">
        <f>L146</f>
        <v>16561</v>
      </c>
      <c r="T158" s="128"/>
      <c r="U158" s="129">
        <f>J146</f>
        <v>10860</v>
      </c>
      <c r="V158" s="128"/>
      <c r="W158" s="129">
        <f>H146</f>
        <v>143460</v>
      </c>
      <c r="X158" s="128"/>
      <c r="Y158" s="129">
        <f>F146</f>
        <v>444455</v>
      </c>
      <c r="Z158" s="128"/>
      <c r="AA158" s="129">
        <f>D146</f>
        <v>6545</v>
      </c>
      <c r="AB158" s="128"/>
      <c r="AC158" s="129">
        <f>S158+U158+W158+Y158+AA158</f>
        <v>621881</v>
      </c>
    </row>
    <row r="159" spans="2:29" s="39" customFormat="1" ht="12" customHeight="1">
      <c r="B159" s="142">
        <f>D159+F159+H159+J159+L159</f>
        <v>78731</v>
      </c>
      <c r="C159" s="142"/>
      <c r="D159" s="142">
        <f>D160+D167</f>
        <v>6531</v>
      </c>
      <c r="E159" s="142"/>
      <c r="F159" s="142">
        <f>F160+F167</f>
        <v>0</v>
      </c>
      <c r="G159" s="142"/>
      <c r="H159" s="142">
        <f>H160+H167</f>
        <v>72200</v>
      </c>
      <c r="I159" s="142"/>
      <c r="J159" s="142">
        <f>J160+J167</f>
        <v>0</v>
      </c>
      <c r="K159" s="142"/>
      <c r="L159" s="142">
        <f>L160+L167</f>
        <v>0</v>
      </c>
      <c r="M159" s="142"/>
      <c r="N159" s="132" t="s">
        <v>67</v>
      </c>
      <c r="O159" s="132" t="s">
        <v>68</v>
      </c>
      <c r="P159" s="132"/>
      <c r="Q159" s="166"/>
      <c r="R159" s="143"/>
      <c r="S159" s="142">
        <f>S160+S167</f>
        <v>0</v>
      </c>
      <c r="T159" s="142"/>
      <c r="U159" s="142">
        <f>U160+U167</f>
        <v>0</v>
      </c>
      <c r="V159" s="142"/>
      <c r="W159" s="142">
        <f>W160+W167</f>
        <v>0</v>
      </c>
      <c r="X159" s="142"/>
      <c r="Y159" s="142">
        <f>Y160+Y167</f>
        <v>78731</v>
      </c>
      <c r="Z159" s="142"/>
      <c r="AA159" s="142">
        <f>AA160+AA167</f>
        <v>0</v>
      </c>
      <c r="AB159" s="142"/>
      <c r="AC159" s="142">
        <f>S159+U159+W159+Y159+AA159</f>
        <v>78731</v>
      </c>
    </row>
    <row r="160" spans="2:29" s="39" customFormat="1" ht="12" customHeight="1">
      <c r="B160" s="142">
        <f>D160+F160+H160+J160+L160</f>
        <v>50003</v>
      </c>
      <c r="C160" s="142"/>
      <c r="D160" s="142">
        <f>D161+D163+D165</f>
        <v>5145</v>
      </c>
      <c r="E160" s="142"/>
      <c r="F160" s="142">
        <f>F161+F163+F165</f>
        <v>0</v>
      </c>
      <c r="G160" s="142"/>
      <c r="H160" s="142">
        <f>H161+H163+H165</f>
        <v>44858</v>
      </c>
      <c r="I160" s="142"/>
      <c r="J160" s="142">
        <f>J161+J163+J165</f>
        <v>0</v>
      </c>
      <c r="K160" s="142"/>
      <c r="L160" s="142">
        <f>L161+L163+L165</f>
        <v>0</v>
      </c>
      <c r="M160" s="142"/>
      <c r="N160" s="172" t="s">
        <v>209</v>
      </c>
      <c r="O160" s="172"/>
      <c r="P160" s="164" t="s">
        <v>210</v>
      </c>
      <c r="Q160" s="166"/>
      <c r="R160" s="143"/>
      <c r="S160" s="142">
        <f>S161+S163+S165</f>
        <v>0</v>
      </c>
      <c r="T160" s="142"/>
      <c r="U160" s="142">
        <f>U161+U163+U165</f>
        <v>0</v>
      </c>
      <c r="V160" s="142"/>
      <c r="W160" s="142">
        <f>W161+W163+W165</f>
        <v>0</v>
      </c>
      <c r="X160" s="142"/>
      <c r="Y160" s="142">
        <f>Y161+Y163+Y165</f>
        <v>50003</v>
      </c>
      <c r="Z160" s="142"/>
      <c r="AA160" s="142">
        <f>AA161+AA163+AA165</f>
        <v>0</v>
      </c>
      <c r="AB160" s="142"/>
      <c r="AC160" s="142">
        <f>S160+U160+W160+Y160+AA160</f>
        <v>50003</v>
      </c>
    </row>
    <row r="161" spans="2:29" s="54" customFormat="1" ht="12" customHeight="1">
      <c r="B161" s="137">
        <f>D161+F161+H161+J161+L161</f>
        <v>64</v>
      </c>
      <c r="C161" s="137"/>
      <c r="D161" s="137">
        <v>0</v>
      </c>
      <c r="E161" s="137"/>
      <c r="F161" s="137">
        <v>0</v>
      </c>
      <c r="G161" s="137"/>
      <c r="H161" s="137">
        <v>64</v>
      </c>
      <c r="I161" s="137"/>
      <c r="J161" s="137">
        <v>0</v>
      </c>
      <c r="K161" s="137"/>
      <c r="L161" s="137">
        <v>0</v>
      </c>
      <c r="M161" s="137"/>
      <c r="N161" s="176" t="s">
        <v>211</v>
      </c>
      <c r="O161" s="176"/>
      <c r="P161" s="176" t="s">
        <v>212</v>
      </c>
      <c r="Q161" s="177"/>
      <c r="R161" s="138"/>
      <c r="S161" s="137">
        <v>0</v>
      </c>
      <c r="T161" s="137"/>
      <c r="U161" s="137">
        <v>0</v>
      </c>
      <c r="V161" s="137"/>
      <c r="W161" s="137">
        <v>0</v>
      </c>
      <c r="X161" s="137"/>
      <c r="Y161" s="137">
        <v>64</v>
      </c>
      <c r="Z161" s="137"/>
      <c r="AA161" s="137">
        <v>0</v>
      </c>
      <c r="AB161" s="137"/>
      <c r="AC161" s="137">
        <f>S161+U161+W161+Y161+AA161</f>
        <v>64</v>
      </c>
    </row>
    <row r="162" spans="2:29" s="51" customFormat="1" ht="12" customHeight="1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76"/>
      <c r="O162" s="176"/>
      <c r="P162" s="176" t="s">
        <v>213</v>
      </c>
      <c r="Q162" s="177"/>
      <c r="R162" s="138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</row>
    <row r="163" spans="2:29" s="51" customFormat="1" ht="12" customHeight="1">
      <c r="B163" s="137">
        <f>D163+F163+H163+J163+L163</f>
        <v>4145</v>
      </c>
      <c r="C163" s="137"/>
      <c r="D163" s="137">
        <v>0</v>
      </c>
      <c r="E163" s="137"/>
      <c r="F163" s="137">
        <v>0</v>
      </c>
      <c r="G163" s="137"/>
      <c r="H163" s="137">
        <v>4145</v>
      </c>
      <c r="I163" s="137"/>
      <c r="J163" s="137">
        <v>0</v>
      </c>
      <c r="K163" s="137"/>
      <c r="L163" s="137">
        <v>0</v>
      </c>
      <c r="M163" s="137"/>
      <c r="N163" s="176" t="s">
        <v>214</v>
      </c>
      <c r="O163" s="175"/>
      <c r="P163" s="176" t="s">
        <v>215</v>
      </c>
      <c r="Q163" s="177"/>
      <c r="R163" s="138"/>
      <c r="S163" s="137">
        <v>0</v>
      </c>
      <c r="T163" s="137"/>
      <c r="U163" s="137">
        <v>0</v>
      </c>
      <c r="V163" s="137"/>
      <c r="W163" s="137">
        <v>0</v>
      </c>
      <c r="X163" s="137"/>
      <c r="Y163" s="137">
        <v>4145</v>
      </c>
      <c r="Z163" s="137"/>
      <c r="AA163" s="137">
        <v>0</v>
      </c>
      <c r="AB163" s="137"/>
      <c r="AC163" s="137">
        <f>S163+U163+W163+Y163+AA163</f>
        <v>4145</v>
      </c>
    </row>
    <row r="164" spans="2:60" s="42" customFormat="1" ht="12" customHeight="1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76"/>
      <c r="O164" s="175"/>
      <c r="P164" s="176" t="s">
        <v>216</v>
      </c>
      <c r="Q164" s="177"/>
      <c r="R164" s="138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</row>
    <row r="165" spans="2:29" s="51" customFormat="1" ht="12" customHeight="1">
      <c r="B165" s="137">
        <f>D165+F165+H165+J165+L165</f>
        <v>45794</v>
      </c>
      <c r="C165" s="137"/>
      <c r="D165" s="137">
        <v>5145</v>
      </c>
      <c r="E165" s="137"/>
      <c r="F165" s="137">
        <v>0</v>
      </c>
      <c r="G165" s="137"/>
      <c r="H165" s="137">
        <v>40649</v>
      </c>
      <c r="I165" s="137"/>
      <c r="J165" s="137">
        <v>0</v>
      </c>
      <c r="K165" s="137"/>
      <c r="L165" s="137">
        <v>0</v>
      </c>
      <c r="M165" s="137"/>
      <c r="N165" s="176" t="s">
        <v>217</v>
      </c>
      <c r="O165" s="175"/>
      <c r="P165" s="176" t="s">
        <v>218</v>
      </c>
      <c r="Q165" s="177"/>
      <c r="R165" s="138"/>
      <c r="S165" s="137">
        <v>0</v>
      </c>
      <c r="T165" s="137"/>
      <c r="U165" s="137">
        <v>0</v>
      </c>
      <c r="V165" s="137"/>
      <c r="W165" s="137">
        <v>0</v>
      </c>
      <c r="X165" s="137"/>
      <c r="Y165" s="137">
        <v>45794</v>
      </c>
      <c r="Z165" s="137"/>
      <c r="AA165" s="137">
        <v>0</v>
      </c>
      <c r="AB165" s="137"/>
      <c r="AC165" s="137">
        <f>S165+U165+W165+Y165+AA165</f>
        <v>45794</v>
      </c>
    </row>
    <row r="166" spans="2:29" s="51" customFormat="1" ht="12" customHeight="1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76"/>
      <c r="O166" s="175"/>
      <c r="P166" s="176" t="s">
        <v>219</v>
      </c>
      <c r="Q166" s="177"/>
      <c r="R166" s="138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</row>
    <row r="167" spans="2:29" s="47" customFormat="1" ht="12" customHeight="1">
      <c r="B167" s="142">
        <f>D167+F167+H167+J167+L167</f>
        <v>28728</v>
      </c>
      <c r="C167" s="142"/>
      <c r="D167" s="142">
        <v>1386</v>
      </c>
      <c r="E167" s="142"/>
      <c r="F167" s="142">
        <v>0</v>
      </c>
      <c r="G167" s="142"/>
      <c r="H167" s="142">
        <v>27342</v>
      </c>
      <c r="I167" s="142"/>
      <c r="J167" s="142">
        <v>0</v>
      </c>
      <c r="K167" s="142"/>
      <c r="L167" s="142">
        <v>0</v>
      </c>
      <c r="M167" s="142"/>
      <c r="N167" s="172" t="s">
        <v>220</v>
      </c>
      <c r="O167" s="164"/>
      <c r="P167" s="172" t="s">
        <v>221</v>
      </c>
      <c r="Q167" s="166"/>
      <c r="R167" s="143"/>
      <c r="S167" s="142">
        <v>0</v>
      </c>
      <c r="T167" s="142"/>
      <c r="U167" s="142">
        <v>0</v>
      </c>
      <c r="V167" s="142"/>
      <c r="W167" s="142">
        <v>0</v>
      </c>
      <c r="X167" s="142"/>
      <c r="Y167" s="142">
        <v>28728</v>
      </c>
      <c r="Z167" s="142"/>
      <c r="AA167" s="142">
        <v>0</v>
      </c>
      <c r="AB167" s="142"/>
      <c r="AC167" s="142">
        <f>S167+U167+W167+Y167+AA167</f>
        <v>28728</v>
      </c>
    </row>
    <row r="168" spans="2:29" s="47" customFormat="1" ht="12" customHeight="1"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72"/>
      <c r="O168" s="164"/>
      <c r="P168" s="172" t="s">
        <v>222</v>
      </c>
      <c r="Q168" s="166"/>
      <c r="R168" s="143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</row>
    <row r="169" spans="2:29" s="55" customFormat="1" ht="12" customHeight="1">
      <c r="B169" s="152">
        <f>D169+F169+H169+J169+L169</f>
        <v>717356</v>
      </c>
      <c r="C169" s="152"/>
      <c r="D169" s="152">
        <f>AA157+AA159-D159</f>
        <v>336</v>
      </c>
      <c r="E169" s="152"/>
      <c r="F169" s="152">
        <f>Y157+Y159-F159</f>
        <v>549778</v>
      </c>
      <c r="G169" s="152"/>
      <c r="H169" s="152">
        <f>W157+W159-H159</f>
        <v>82296</v>
      </c>
      <c r="I169" s="152"/>
      <c r="J169" s="152">
        <f>U157+U159-J159</f>
        <v>14521</v>
      </c>
      <c r="K169" s="152"/>
      <c r="L169" s="152">
        <f>S157+S159-L159</f>
        <v>70425</v>
      </c>
      <c r="M169" s="152"/>
      <c r="N169" s="181" t="s">
        <v>69</v>
      </c>
      <c r="O169" s="181" t="s">
        <v>70</v>
      </c>
      <c r="P169" s="181"/>
      <c r="Q169" s="183"/>
      <c r="R169" s="153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</row>
    <row r="170" spans="2:60" s="46" customFormat="1" ht="12" customHeight="1" thickBot="1">
      <c r="B170" s="83">
        <f>D170+F170+H170+J170+L170</f>
        <v>621881</v>
      </c>
      <c r="C170" s="84"/>
      <c r="D170" s="83">
        <f>AA158+AA159-D159</f>
        <v>14</v>
      </c>
      <c r="E170" s="84"/>
      <c r="F170" s="83">
        <f>Y158+Y159-F159</f>
        <v>523186</v>
      </c>
      <c r="G170" s="84"/>
      <c r="H170" s="83">
        <f>W158+W159-H159</f>
        <v>71260</v>
      </c>
      <c r="I170" s="84"/>
      <c r="J170" s="83">
        <f>U158+U159-J159</f>
        <v>10860</v>
      </c>
      <c r="K170" s="84"/>
      <c r="L170" s="83">
        <f>S158+S159-L159</f>
        <v>16561</v>
      </c>
      <c r="M170" s="84"/>
      <c r="N170" s="85" t="s">
        <v>71</v>
      </c>
      <c r="O170" s="85" t="s">
        <v>72</v>
      </c>
      <c r="P170" s="85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</row>
    <row r="171" spans="2:29" s="47" customFormat="1" ht="21" customHeight="1">
      <c r="B171" s="86" t="s">
        <v>249</v>
      </c>
      <c r="C171" s="86"/>
      <c r="D171" s="87"/>
      <c r="E171" s="88"/>
      <c r="F171" s="88"/>
      <c r="G171" s="88"/>
      <c r="H171" s="88"/>
      <c r="I171" s="88"/>
      <c r="J171" s="88"/>
      <c r="K171" s="88"/>
      <c r="L171" s="89"/>
      <c r="M171" s="88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</row>
    <row r="172" spans="2:29" s="47" customFormat="1" ht="3.75" customHeight="1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1"/>
      <c r="O172" s="92"/>
      <c r="P172" s="93"/>
      <c r="Q172" s="93"/>
      <c r="R172" s="94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</row>
    <row r="173" spans="2:29" s="47" customFormat="1" ht="12.75">
      <c r="B173" s="95" t="s">
        <v>7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8" t="s">
        <v>6</v>
      </c>
      <c r="O173" s="99"/>
      <c r="P173" s="100" t="s">
        <v>96</v>
      </c>
      <c r="Q173" s="100"/>
      <c r="R173" s="101"/>
      <c r="S173" s="95" t="s">
        <v>35</v>
      </c>
      <c r="T173" s="96"/>
      <c r="U173" s="96"/>
      <c r="V173" s="96"/>
      <c r="W173" s="96"/>
      <c r="X173" s="96"/>
      <c r="Y173" s="96"/>
      <c r="Z173" s="96"/>
      <c r="AA173" s="96"/>
      <c r="AB173" s="96"/>
      <c r="AC173" s="95"/>
    </row>
    <row r="174" spans="2:29" s="47" customFormat="1" ht="2.25" customHeight="1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6"/>
      <c r="O174" s="97"/>
      <c r="P174" s="96"/>
      <c r="Q174" s="96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2:29" s="47" customFormat="1" ht="12.75">
      <c r="B175" s="102" t="s">
        <v>8</v>
      </c>
      <c r="C175" s="103"/>
      <c r="D175" s="104" t="s">
        <v>9</v>
      </c>
      <c r="E175" s="103"/>
      <c r="F175" s="104" t="s">
        <v>10</v>
      </c>
      <c r="G175" s="103"/>
      <c r="H175" s="104" t="s">
        <v>11</v>
      </c>
      <c r="I175" s="105"/>
      <c r="J175" s="104" t="s">
        <v>12</v>
      </c>
      <c r="K175" s="105"/>
      <c r="L175" s="104" t="s">
        <v>13</v>
      </c>
      <c r="M175" s="105"/>
      <c r="N175" s="102"/>
      <c r="O175" s="106"/>
      <c r="P175" s="102" t="s">
        <v>97</v>
      </c>
      <c r="Q175" s="102"/>
      <c r="R175" s="101"/>
      <c r="S175" s="104" t="s">
        <v>13</v>
      </c>
      <c r="T175" s="103"/>
      <c r="U175" s="104" t="s">
        <v>12</v>
      </c>
      <c r="V175" s="103"/>
      <c r="W175" s="104" t="s">
        <v>11</v>
      </c>
      <c r="X175" s="103"/>
      <c r="Y175" s="104" t="s">
        <v>10</v>
      </c>
      <c r="Z175" s="105"/>
      <c r="AA175" s="104" t="s">
        <v>9</v>
      </c>
      <c r="AB175" s="105"/>
      <c r="AC175" s="102" t="s">
        <v>8</v>
      </c>
    </row>
    <row r="176" spans="2:29" s="47" customFormat="1" ht="2.25" customHeight="1">
      <c r="B176" s="106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2"/>
      <c r="O176" s="106"/>
      <c r="P176" s="102"/>
      <c r="Q176" s="102"/>
      <c r="R176" s="65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6"/>
    </row>
    <row r="177" spans="2:29" s="47" customFormat="1" ht="12.75">
      <c r="B177" s="107" t="s">
        <v>14</v>
      </c>
      <c r="C177" s="103"/>
      <c r="D177" s="108" t="s">
        <v>15</v>
      </c>
      <c r="E177" s="109"/>
      <c r="F177" s="108" t="s">
        <v>16</v>
      </c>
      <c r="G177" s="103"/>
      <c r="H177" s="110" t="s">
        <v>17</v>
      </c>
      <c r="I177" s="111"/>
      <c r="J177" s="104" t="s">
        <v>18</v>
      </c>
      <c r="K177" s="111"/>
      <c r="L177" s="104" t="s">
        <v>19</v>
      </c>
      <c r="M177" s="111"/>
      <c r="N177" s="102"/>
      <c r="O177" s="106"/>
      <c r="P177" s="102"/>
      <c r="Q177" s="102"/>
      <c r="R177" s="65"/>
      <c r="S177" s="104" t="s">
        <v>19</v>
      </c>
      <c r="T177" s="103"/>
      <c r="U177" s="104" t="s">
        <v>18</v>
      </c>
      <c r="V177" s="109"/>
      <c r="W177" s="110" t="s">
        <v>17</v>
      </c>
      <c r="X177" s="103"/>
      <c r="Y177" s="108" t="s">
        <v>16</v>
      </c>
      <c r="Z177" s="105"/>
      <c r="AA177" s="108" t="s">
        <v>15</v>
      </c>
      <c r="AB177" s="105"/>
      <c r="AC177" s="107" t="s">
        <v>14</v>
      </c>
    </row>
    <row r="178" spans="2:29" s="47" customFormat="1" ht="12.75">
      <c r="B178" s="112" t="s">
        <v>20</v>
      </c>
      <c r="C178" s="109"/>
      <c r="D178" s="108"/>
      <c r="E178" s="109"/>
      <c r="F178" s="108"/>
      <c r="G178" s="109"/>
      <c r="H178" s="108" t="s">
        <v>21</v>
      </c>
      <c r="I178" s="111"/>
      <c r="J178" s="108" t="s">
        <v>22</v>
      </c>
      <c r="K178" s="111"/>
      <c r="L178" s="108" t="s">
        <v>23</v>
      </c>
      <c r="M178" s="111"/>
      <c r="N178" s="100"/>
      <c r="O178" s="113"/>
      <c r="P178" s="100"/>
      <c r="Q178" s="100"/>
      <c r="R178" s="114"/>
      <c r="S178" s="108" t="s">
        <v>23</v>
      </c>
      <c r="T178" s="109"/>
      <c r="U178" s="108" t="s">
        <v>22</v>
      </c>
      <c r="V178" s="109"/>
      <c r="W178" s="108" t="s">
        <v>21</v>
      </c>
      <c r="X178" s="109"/>
      <c r="Y178" s="108"/>
      <c r="Z178" s="111"/>
      <c r="AA178" s="108"/>
      <c r="AB178" s="111"/>
      <c r="AC178" s="112" t="s">
        <v>20</v>
      </c>
    </row>
    <row r="179" spans="2:29" s="47" customFormat="1" ht="12.75">
      <c r="B179" s="112"/>
      <c r="C179" s="109"/>
      <c r="D179" s="108"/>
      <c r="E179" s="109"/>
      <c r="F179" s="108"/>
      <c r="G179" s="109"/>
      <c r="H179" s="108" t="s">
        <v>24</v>
      </c>
      <c r="I179" s="111"/>
      <c r="J179" s="108"/>
      <c r="K179" s="111"/>
      <c r="L179" s="108" t="s">
        <v>25</v>
      </c>
      <c r="M179" s="111"/>
      <c r="N179" s="100"/>
      <c r="O179" s="113"/>
      <c r="P179" s="100"/>
      <c r="Q179" s="100"/>
      <c r="R179" s="114"/>
      <c r="S179" s="108" t="s">
        <v>25</v>
      </c>
      <c r="T179" s="109"/>
      <c r="U179" s="108"/>
      <c r="V179" s="109"/>
      <c r="W179" s="108" t="s">
        <v>24</v>
      </c>
      <c r="X179" s="109"/>
      <c r="Y179" s="108"/>
      <c r="Z179" s="111"/>
      <c r="AA179" s="108"/>
      <c r="AB179" s="111"/>
      <c r="AC179" s="112"/>
    </row>
    <row r="180" spans="2:29" s="47" customFormat="1" ht="2.25" customHeight="1">
      <c r="B180" s="115"/>
      <c r="C180" s="116"/>
      <c r="D180" s="117"/>
      <c r="E180" s="116"/>
      <c r="F180" s="117"/>
      <c r="G180" s="116"/>
      <c r="H180" s="117"/>
      <c r="I180" s="116"/>
      <c r="J180" s="117"/>
      <c r="K180" s="116"/>
      <c r="L180" s="117"/>
      <c r="M180" s="116"/>
      <c r="N180" s="118"/>
      <c r="O180" s="118"/>
      <c r="P180" s="118"/>
      <c r="Q180" s="118"/>
      <c r="R180" s="118"/>
      <c r="S180" s="115"/>
      <c r="T180" s="116"/>
      <c r="U180" s="117"/>
      <c r="V180" s="116"/>
      <c r="W180" s="117"/>
      <c r="X180" s="116"/>
      <c r="Y180" s="117"/>
      <c r="Z180" s="116"/>
      <c r="AA180" s="117"/>
      <c r="AB180" s="116"/>
      <c r="AC180" s="117"/>
    </row>
    <row r="181" spans="2:29" s="37" customFormat="1" ht="12" customHeight="1"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72" t="s">
        <v>63</v>
      </c>
      <c r="O181" s="172" t="s">
        <v>64</v>
      </c>
      <c r="P181" s="164"/>
      <c r="Q181" s="143"/>
      <c r="R181" s="143"/>
      <c r="S181" s="142">
        <f>S157</f>
        <v>70425</v>
      </c>
      <c r="T181" s="142"/>
      <c r="U181" s="142">
        <f>U157</f>
        <v>14521</v>
      </c>
      <c r="V181" s="142"/>
      <c r="W181" s="142">
        <f>W157</f>
        <v>154496</v>
      </c>
      <c r="X181" s="142"/>
      <c r="Y181" s="142">
        <f>Y157</f>
        <v>471047</v>
      </c>
      <c r="Z181" s="142"/>
      <c r="AA181" s="142">
        <f>AA157</f>
        <v>6867</v>
      </c>
      <c r="AB181" s="142"/>
      <c r="AC181" s="142">
        <f>S181+U181+W181+Y181+AA181</f>
        <v>717356</v>
      </c>
    </row>
    <row r="182" spans="2:29" s="48" customFormat="1" ht="12" customHeight="1">
      <c r="B182" s="129"/>
      <c r="C182" s="128"/>
      <c r="D182" s="129"/>
      <c r="E182" s="123"/>
      <c r="F182" s="129"/>
      <c r="G182" s="123"/>
      <c r="H182" s="129"/>
      <c r="I182" s="123"/>
      <c r="J182" s="129"/>
      <c r="K182" s="123"/>
      <c r="L182" s="129"/>
      <c r="M182" s="123"/>
      <c r="N182" s="130" t="s">
        <v>65</v>
      </c>
      <c r="O182" s="130" t="s">
        <v>66</v>
      </c>
      <c r="P182" s="171"/>
      <c r="Q182" s="129"/>
      <c r="R182" s="128"/>
      <c r="S182" s="129">
        <f>S158</f>
        <v>16561</v>
      </c>
      <c r="T182" s="128"/>
      <c r="U182" s="129">
        <f>U158</f>
        <v>10860</v>
      </c>
      <c r="V182" s="128"/>
      <c r="W182" s="129">
        <f>W158</f>
        <v>143460</v>
      </c>
      <c r="X182" s="128"/>
      <c r="Y182" s="129">
        <f>Y158</f>
        <v>444455</v>
      </c>
      <c r="Z182" s="128"/>
      <c r="AA182" s="129">
        <f>AA158</f>
        <v>6545</v>
      </c>
      <c r="AB182" s="128"/>
      <c r="AC182" s="129">
        <f>S182+U182+W182+Y182+AA182</f>
        <v>621881</v>
      </c>
    </row>
    <row r="183" spans="2:29" s="37" customFormat="1" ht="12" customHeight="1">
      <c r="B183" s="142">
        <f>D183+F183+H183+J183+L183</f>
        <v>550490</v>
      </c>
      <c r="C183" s="142"/>
      <c r="D183" s="142">
        <f>D184+D185</f>
        <v>6531</v>
      </c>
      <c r="E183" s="142"/>
      <c r="F183" s="142">
        <f>F184+F185</f>
        <v>418894</v>
      </c>
      <c r="G183" s="142"/>
      <c r="H183" s="142">
        <f>H184+H185</f>
        <v>125065</v>
      </c>
      <c r="I183" s="142"/>
      <c r="J183" s="142">
        <f>J184+J185</f>
        <v>0</v>
      </c>
      <c r="K183" s="142"/>
      <c r="L183" s="142">
        <f>L184+L185</f>
        <v>0</v>
      </c>
      <c r="M183" s="142"/>
      <c r="N183" s="132" t="s">
        <v>75</v>
      </c>
      <c r="O183" s="132" t="s">
        <v>76</v>
      </c>
      <c r="P183" s="132"/>
      <c r="Q183" s="143"/>
      <c r="R183" s="143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</row>
    <row r="184" spans="2:29" s="41" customFormat="1" ht="12" customHeight="1">
      <c r="B184" s="137">
        <f>D184+F184+H184+J184+L184</f>
        <v>497625</v>
      </c>
      <c r="C184" s="137"/>
      <c r="D184" s="137">
        <v>6531</v>
      </c>
      <c r="E184" s="137"/>
      <c r="F184" s="137">
        <v>418894</v>
      </c>
      <c r="G184" s="137"/>
      <c r="H184" s="137">
        <v>72200</v>
      </c>
      <c r="I184" s="137"/>
      <c r="J184" s="137">
        <v>0</v>
      </c>
      <c r="K184" s="137"/>
      <c r="L184" s="137">
        <v>0</v>
      </c>
      <c r="M184" s="137"/>
      <c r="N184" s="176" t="s">
        <v>223</v>
      </c>
      <c r="O184" s="176"/>
      <c r="P184" s="175" t="s">
        <v>224</v>
      </c>
      <c r="Q184" s="138"/>
      <c r="R184" s="138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</row>
    <row r="185" spans="2:29" s="41" customFormat="1" ht="12" customHeight="1">
      <c r="B185" s="137">
        <f>D185+F185+H185+J185+L185</f>
        <v>52865</v>
      </c>
      <c r="C185" s="137"/>
      <c r="D185" s="137">
        <v>0</v>
      </c>
      <c r="E185" s="137"/>
      <c r="F185" s="137">
        <v>0</v>
      </c>
      <c r="G185" s="137"/>
      <c r="H185" s="137">
        <v>52865</v>
      </c>
      <c r="I185" s="137"/>
      <c r="J185" s="137">
        <v>0</v>
      </c>
      <c r="K185" s="137"/>
      <c r="L185" s="137">
        <v>0</v>
      </c>
      <c r="M185" s="137"/>
      <c r="N185" s="176" t="s">
        <v>225</v>
      </c>
      <c r="O185" s="176"/>
      <c r="P185" s="176" t="s">
        <v>226</v>
      </c>
      <c r="Q185" s="138"/>
      <c r="R185" s="138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</row>
    <row r="186" spans="2:29" s="39" customFormat="1" ht="12" customHeight="1">
      <c r="B186" s="142">
        <f>D186+F186+H186+J186+L186</f>
        <v>681</v>
      </c>
      <c r="C186" s="142"/>
      <c r="D186" s="142">
        <v>0</v>
      </c>
      <c r="E186" s="142"/>
      <c r="F186" s="142">
        <v>0</v>
      </c>
      <c r="G186" s="142"/>
      <c r="H186" s="142">
        <v>0</v>
      </c>
      <c r="I186" s="142"/>
      <c r="J186" s="142">
        <v>717</v>
      </c>
      <c r="K186" s="142"/>
      <c r="L186" s="142">
        <v>-36</v>
      </c>
      <c r="M186" s="142"/>
      <c r="N186" s="172" t="s">
        <v>77</v>
      </c>
      <c r="O186" s="172" t="s">
        <v>227</v>
      </c>
      <c r="P186" s="172"/>
      <c r="Q186" s="143"/>
      <c r="R186" s="143"/>
      <c r="S186" s="142">
        <v>0</v>
      </c>
      <c r="T186" s="142"/>
      <c r="U186" s="142">
        <v>0</v>
      </c>
      <c r="V186" s="142"/>
      <c r="W186" s="142">
        <v>0</v>
      </c>
      <c r="X186" s="142"/>
      <c r="Y186" s="142">
        <v>681</v>
      </c>
      <c r="Z186" s="142"/>
      <c r="AA186" s="142">
        <v>0</v>
      </c>
      <c r="AB186" s="142"/>
      <c r="AC186" s="142">
        <f>S186+U186+W186+Y186+AA186</f>
        <v>681</v>
      </c>
    </row>
    <row r="187" spans="2:29" s="39" customFormat="1" ht="12" customHeight="1"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72"/>
      <c r="O187" s="173" t="s">
        <v>228</v>
      </c>
      <c r="P187" s="173"/>
      <c r="Q187" s="143"/>
      <c r="R187" s="143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</row>
    <row r="188" spans="2:29" s="40" customFormat="1" ht="12" customHeight="1"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72"/>
      <c r="O188" s="173" t="s">
        <v>229</v>
      </c>
      <c r="P188" s="173"/>
      <c r="Q188" s="143"/>
      <c r="R188" s="143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</row>
    <row r="189" spans="2:29" s="55" customFormat="1" ht="12" customHeight="1">
      <c r="B189" s="152">
        <f>D189+F189+H189+J189+L189</f>
        <v>166866</v>
      </c>
      <c r="C189" s="152"/>
      <c r="D189" s="152">
        <f>AA181+AA186-D183-D186</f>
        <v>336</v>
      </c>
      <c r="E189" s="152"/>
      <c r="F189" s="152">
        <f>Y181+Y186-F183-F186</f>
        <v>52834</v>
      </c>
      <c r="G189" s="152"/>
      <c r="H189" s="152">
        <f>W181+W186-H183-H186</f>
        <v>29431</v>
      </c>
      <c r="I189" s="152"/>
      <c r="J189" s="152">
        <f>U181+U186-J183-J186</f>
        <v>13804</v>
      </c>
      <c r="K189" s="152"/>
      <c r="L189" s="152">
        <f>S181+S186-L183-L186</f>
        <v>70461</v>
      </c>
      <c r="M189" s="152"/>
      <c r="N189" s="181" t="s">
        <v>78</v>
      </c>
      <c r="O189" s="192" t="s">
        <v>79</v>
      </c>
      <c r="P189" s="181"/>
      <c r="Q189" s="153"/>
      <c r="R189" s="153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</row>
    <row r="190" spans="2:60" s="46" customFormat="1" ht="12" customHeight="1" thickBot="1">
      <c r="B190" s="83">
        <f>D190+F190+H190+J190+L190</f>
        <v>71391</v>
      </c>
      <c r="C190" s="84"/>
      <c r="D190" s="83">
        <f>AA182+AA186-D183-D186</f>
        <v>14</v>
      </c>
      <c r="E190" s="84"/>
      <c r="F190" s="83">
        <f>Y182+Y186-F183-F186</f>
        <v>26242</v>
      </c>
      <c r="G190" s="84"/>
      <c r="H190" s="83">
        <f>W182+W186-H183-H186</f>
        <v>18395</v>
      </c>
      <c r="I190" s="84"/>
      <c r="J190" s="83">
        <f>U182+U186-J183-J186</f>
        <v>10143</v>
      </c>
      <c r="K190" s="84"/>
      <c r="L190" s="83">
        <f>S182+S186-L183-L186</f>
        <v>16597</v>
      </c>
      <c r="M190" s="84"/>
      <c r="N190" s="85" t="s">
        <v>80</v>
      </c>
      <c r="O190" s="85" t="s">
        <v>81</v>
      </c>
      <c r="P190" s="85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</row>
    <row r="191" spans="2:29" s="47" customFormat="1" ht="21" customHeight="1">
      <c r="B191" s="86" t="s">
        <v>250</v>
      </c>
      <c r="C191" s="86"/>
      <c r="D191" s="87"/>
      <c r="E191" s="88"/>
      <c r="F191" s="88"/>
      <c r="G191" s="88"/>
      <c r="H191" s="88"/>
      <c r="I191" s="88"/>
      <c r="J191" s="88"/>
      <c r="K191" s="88"/>
      <c r="L191" s="89"/>
      <c r="M191" s="88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</row>
    <row r="192" spans="2:29" s="47" customFormat="1" ht="3.75" customHeight="1"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1"/>
      <c r="O192" s="92"/>
      <c r="P192" s="93"/>
      <c r="Q192" s="93"/>
      <c r="R192" s="94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</row>
    <row r="193" spans="2:29" s="47" customFormat="1" ht="12.75">
      <c r="B193" s="95" t="s">
        <v>7</v>
      </c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8" t="s">
        <v>6</v>
      </c>
      <c r="O193" s="99"/>
      <c r="P193" s="100" t="s">
        <v>96</v>
      </c>
      <c r="Q193" s="100"/>
      <c r="R193" s="101"/>
      <c r="S193" s="95" t="s">
        <v>35</v>
      </c>
      <c r="T193" s="96"/>
      <c r="U193" s="96"/>
      <c r="V193" s="96"/>
      <c r="W193" s="96"/>
      <c r="X193" s="96"/>
      <c r="Y193" s="96"/>
      <c r="Z193" s="96"/>
      <c r="AA193" s="96"/>
      <c r="AB193" s="96"/>
      <c r="AC193" s="95"/>
    </row>
    <row r="194" spans="2:29" s="47" customFormat="1" ht="2.25" customHeight="1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6"/>
      <c r="O194" s="97"/>
      <c r="P194" s="96"/>
      <c r="Q194" s="96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2:29" s="47" customFormat="1" ht="12.75">
      <c r="B195" s="102" t="s">
        <v>8</v>
      </c>
      <c r="C195" s="103"/>
      <c r="D195" s="104" t="s">
        <v>9</v>
      </c>
      <c r="E195" s="103"/>
      <c r="F195" s="104" t="s">
        <v>10</v>
      </c>
      <c r="G195" s="103"/>
      <c r="H195" s="104" t="s">
        <v>11</v>
      </c>
      <c r="I195" s="105"/>
      <c r="J195" s="104" t="s">
        <v>12</v>
      </c>
      <c r="K195" s="105"/>
      <c r="L195" s="104" t="s">
        <v>13</v>
      </c>
      <c r="M195" s="105"/>
      <c r="N195" s="102"/>
      <c r="O195" s="106"/>
      <c r="P195" s="102" t="s">
        <v>97</v>
      </c>
      <c r="Q195" s="102"/>
      <c r="R195" s="101"/>
      <c r="S195" s="104" t="s">
        <v>13</v>
      </c>
      <c r="T195" s="103"/>
      <c r="U195" s="104" t="s">
        <v>12</v>
      </c>
      <c r="V195" s="103"/>
      <c r="W195" s="104" t="s">
        <v>11</v>
      </c>
      <c r="X195" s="103"/>
      <c r="Y195" s="104" t="s">
        <v>10</v>
      </c>
      <c r="Z195" s="105"/>
      <c r="AA195" s="104" t="s">
        <v>9</v>
      </c>
      <c r="AB195" s="105"/>
      <c r="AC195" s="102" t="s">
        <v>8</v>
      </c>
    </row>
    <row r="196" spans="2:29" s="47" customFormat="1" ht="2.25" customHeight="1">
      <c r="B196" s="106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2"/>
      <c r="O196" s="106"/>
      <c r="P196" s="102"/>
      <c r="Q196" s="102"/>
      <c r="R196" s="65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6"/>
    </row>
    <row r="197" spans="2:29" s="47" customFormat="1" ht="12.75">
      <c r="B197" s="107" t="s">
        <v>14</v>
      </c>
      <c r="C197" s="103"/>
      <c r="D197" s="108" t="s">
        <v>15</v>
      </c>
      <c r="E197" s="109"/>
      <c r="F197" s="108" t="s">
        <v>16</v>
      </c>
      <c r="G197" s="103"/>
      <c r="H197" s="110" t="s">
        <v>17</v>
      </c>
      <c r="I197" s="111"/>
      <c r="J197" s="104" t="s">
        <v>18</v>
      </c>
      <c r="K197" s="111"/>
      <c r="L197" s="104" t="s">
        <v>19</v>
      </c>
      <c r="M197" s="111"/>
      <c r="N197" s="102"/>
      <c r="O197" s="106"/>
      <c r="P197" s="102"/>
      <c r="Q197" s="102"/>
      <c r="R197" s="65"/>
      <c r="S197" s="104" t="s">
        <v>19</v>
      </c>
      <c r="T197" s="103"/>
      <c r="U197" s="104" t="s">
        <v>18</v>
      </c>
      <c r="V197" s="109"/>
      <c r="W197" s="110" t="s">
        <v>17</v>
      </c>
      <c r="X197" s="103"/>
      <c r="Y197" s="108" t="s">
        <v>16</v>
      </c>
      <c r="Z197" s="105"/>
      <c r="AA197" s="108" t="s">
        <v>15</v>
      </c>
      <c r="AB197" s="105"/>
      <c r="AC197" s="107" t="s">
        <v>14</v>
      </c>
    </row>
    <row r="198" spans="2:29" s="47" customFormat="1" ht="12.75">
      <c r="B198" s="112" t="s">
        <v>20</v>
      </c>
      <c r="C198" s="109"/>
      <c r="D198" s="108"/>
      <c r="E198" s="109"/>
      <c r="F198" s="108"/>
      <c r="G198" s="109"/>
      <c r="H198" s="108" t="s">
        <v>21</v>
      </c>
      <c r="I198" s="111"/>
      <c r="J198" s="108" t="s">
        <v>22</v>
      </c>
      <c r="K198" s="111"/>
      <c r="L198" s="108" t="s">
        <v>23</v>
      </c>
      <c r="M198" s="111"/>
      <c r="N198" s="100"/>
      <c r="O198" s="113"/>
      <c r="P198" s="100"/>
      <c r="Q198" s="100"/>
      <c r="R198" s="114"/>
      <c r="S198" s="108" t="s">
        <v>23</v>
      </c>
      <c r="T198" s="109"/>
      <c r="U198" s="108" t="s">
        <v>22</v>
      </c>
      <c r="V198" s="109"/>
      <c r="W198" s="108" t="s">
        <v>21</v>
      </c>
      <c r="X198" s="109"/>
      <c r="Y198" s="108"/>
      <c r="Z198" s="111"/>
      <c r="AA198" s="108"/>
      <c r="AB198" s="111"/>
      <c r="AC198" s="112" t="s">
        <v>20</v>
      </c>
    </row>
    <row r="199" spans="2:29" s="47" customFormat="1" ht="12.75">
      <c r="B199" s="112"/>
      <c r="C199" s="109"/>
      <c r="D199" s="108"/>
      <c r="E199" s="109"/>
      <c r="F199" s="108"/>
      <c r="G199" s="109"/>
      <c r="H199" s="108" t="s">
        <v>24</v>
      </c>
      <c r="I199" s="111"/>
      <c r="J199" s="108"/>
      <c r="K199" s="111"/>
      <c r="L199" s="108" t="s">
        <v>25</v>
      </c>
      <c r="M199" s="111"/>
      <c r="N199" s="100"/>
      <c r="O199" s="113"/>
      <c r="P199" s="100"/>
      <c r="Q199" s="100"/>
      <c r="R199" s="114"/>
      <c r="S199" s="108" t="s">
        <v>25</v>
      </c>
      <c r="T199" s="109"/>
      <c r="U199" s="108"/>
      <c r="V199" s="109"/>
      <c r="W199" s="108" t="s">
        <v>24</v>
      </c>
      <c r="X199" s="109"/>
      <c r="Y199" s="108"/>
      <c r="Z199" s="111"/>
      <c r="AA199" s="108"/>
      <c r="AB199" s="111"/>
      <c r="AC199" s="112"/>
    </row>
    <row r="200" spans="2:29" s="47" customFormat="1" ht="2.25" customHeight="1">
      <c r="B200" s="115"/>
      <c r="C200" s="116"/>
      <c r="D200" s="117"/>
      <c r="E200" s="116"/>
      <c r="F200" s="117"/>
      <c r="G200" s="116"/>
      <c r="H200" s="117"/>
      <c r="I200" s="116"/>
      <c r="J200" s="117"/>
      <c r="K200" s="116"/>
      <c r="L200" s="117"/>
      <c r="M200" s="116"/>
      <c r="N200" s="118"/>
      <c r="O200" s="118"/>
      <c r="P200" s="118"/>
      <c r="Q200" s="118"/>
      <c r="R200" s="118"/>
      <c r="S200" s="115"/>
      <c r="T200" s="116"/>
      <c r="U200" s="117"/>
      <c r="V200" s="116"/>
      <c r="W200" s="117"/>
      <c r="X200" s="116"/>
      <c r="Y200" s="117"/>
      <c r="Z200" s="116"/>
      <c r="AA200" s="117"/>
      <c r="AB200" s="116"/>
      <c r="AC200" s="117"/>
    </row>
    <row r="201" spans="2:29" s="47" customFormat="1" ht="12" customHeight="1"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63" t="s">
        <v>69</v>
      </c>
      <c r="O201" s="172" t="s">
        <v>70</v>
      </c>
      <c r="P201" s="165"/>
      <c r="Q201" s="143"/>
      <c r="R201" s="143"/>
      <c r="S201" s="142">
        <f>L169</f>
        <v>70425</v>
      </c>
      <c r="T201" s="142"/>
      <c r="U201" s="142">
        <f>J169</f>
        <v>14521</v>
      </c>
      <c r="V201" s="142"/>
      <c r="W201" s="142">
        <f>H169</f>
        <v>82296</v>
      </c>
      <c r="X201" s="142"/>
      <c r="Y201" s="142">
        <f>F169</f>
        <v>549778</v>
      </c>
      <c r="Z201" s="142"/>
      <c r="AA201" s="142">
        <f>D169</f>
        <v>336</v>
      </c>
      <c r="AB201" s="142"/>
      <c r="AC201" s="142">
        <f>S201+U201+W201+Y201+AA201</f>
        <v>717356</v>
      </c>
    </row>
    <row r="202" spans="2:29" s="48" customFormat="1" ht="12" customHeight="1">
      <c r="B202" s="129"/>
      <c r="C202" s="128"/>
      <c r="D202" s="129"/>
      <c r="E202" s="123"/>
      <c r="F202" s="129"/>
      <c r="G202" s="123"/>
      <c r="H202" s="129"/>
      <c r="I202" s="123"/>
      <c r="J202" s="129"/>
      <c r="K202" s="123"/>
      <c r="L202" s="129"/>
      <c r="M202" s="123"/>
      <c r="N202" s="130" t="s">
        <v>71</v>
      </c>
      <c r="O202" s="130" t="s">
        <v>72</v>
      </c>
      <c r="P202" s="171"/>
      <c r="Q202" s="129"/>
      <c r="R202" s="128"/>
      <c r="S202" s="129">
        <f>L170</f>
        <v>16561</v>
      </c>
      <c r="T202" s="128"/>
      <c r="U202" s="129">
        <f>J170</f>
        <v>10860</v>
      </c>
      <c r="V202" s="128"/>
      <c r="W202" s="129">
        <f>H170</f>
        <v>71260</v>
      </c>
      <c r="X202" s="128"/>
      <c r="Y202" s="129">
        <f>F170</f>
        <v>523186</v>
      </c>
      <c r="Z202" s="128"/>
      <c r="AA202" s="129">
        <f>D170</f>
        <v>14</v>
      </c>
      <c r="AB202" s="128"/>
      <c r="AC202" s="129">
        <f>S202+U202+W202+Y202+AA202</f>
        <v>621881</v>
      </c>
    </row>
    <row r="203" spans="2:29" s="47" customFormat="1" ht="12" customHeight="1">
      <c r="B203" s="142">
        <f>D203+F203+H203+J203+L203</f>
        <v>550490</v>
      </c>
      <c r="C203" s="142"/>
      <c r="D203" s="142">
        <f>D204+D205</f>
        <v>0</v>
      </c>
      <c r="E203" s="142"/>
      <c r="F203" s="142">
        <f>F204+F205</f>
        <v>497625</v>
      </c>
      <c r="G203" s="142"/>
      <c r="H203" s="142">
        <f>H204+H205</f>
        <v>52865</v>
      </c>
      <c r="I203" s="142"/>
      <c r="J203" s="142">
        <f>J204+J205</f>
        <v>0</v>
      </c>
      <c r="K203" s="142"/>
      <c r="L203" s="142">
        <f>L204+L205</f>
        <v>0</v>
      </c>
      <c r="M203" s="142"/>
      <c r="N203" s="132" t="s">
        <v>73</v>
      </c>
      <c r="O203" s="132" t="s">
        <v>74</v>
      </c>
      <c r="P203" s="132"/>
      <c r="Q203" s="143"/>
      <c r="R203" s="143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</row>
    <row r="204" spans="2:29" s="51" customFormat="1" ht="12" customHeight="1">
      <c r="B204" s="137">
        <f>D204+F204+H204+J204+L204</f>
        <v>497625</v>
      </c>
      <c r="C204" s="137"/>
      <c r="D204" s="137">
        <v>0</v>
      </c>
      <c r="E204" s="137"/>
      <c r="F204" s="137">
        <v>497625</v>
      </c>
      <c r="G204" s="137"/>
      <c r="H204" s="137">
        <v>0</v>
      </c>
      <c r="I204" s="137"/>
      <c r="J204" s="137">
        <v>0</v>
      </c>
      <c r="K204" s="137"/>
      <c r="L204" s="137">
        <v>0</v>
      </c>
      <c r="M204" s="137"/>
      <c r="N204" s="174" t="s">
        <v>230</v>
      </c>
      <c r="O204" s="175"/>
      <c r="P204" s="176" t="s">
        <v>231</v>
      </c>
      <c r="Q204" s="176"/>
      <c r="R204" s="138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</row>
    <row r="205" spans="2:29" s="51" customFormat="1" ht="12" customHeight="1">
      <c r="B205" s="137">
        <f>D205+F205+H205+J205+L205</f>
        <v>52865</v>
      </c>
      <c r="C205" s="137"/>
      <c r="D205" s="137">
        <v>0</v>
      </c>
      <c r="E205" s="137"/>
      <c r="F205" s="137">
        <v>0</v>
      </c>
      <c r="G205" s="137"/>
      <c r="H205" s="137">
        <v>52865</v>
      </c>
      <c r="I205" s="137"/>
      <c r="J205" s="137">
        <v>0</v>
      </c>
      <c r="K205" s="137"/>
      <c r="L205" s="137">
        <v>0</v>
      </c>
      <c r="M205" s="137"/>
      <c r="N205" s="174" t="s">
        <v>232</v>
      </c>
      <c r="O205" s="175"/>
      <c r="P205" s="176" t="s">
        <v>233</v>
      </c>
      <c r="Q205" s="176"/>
      <c r="R205" s="138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</row>
    <row r="206" spans="2:29" s="47" customFormat="1" ht="12" customHeight="1">
      <c r="B206" s="142">
        <f>D206+F206+H206+J206+L206</f>
        <v>681</v>
      </c>
      <c r="C206" s="142"/>
      <c r="D206" s="142">
        <v>0</v>
      </c>
      <c r="E206" s="142"/>
      <c r="F206" s="142">
        <v>0</v>
      </c>
      <c r="G206" s="142"/>
      <c r="H206" s="142">
        <v>0</v>
      </c>
      <c r="I206" s="142"/>
      <c r="J206" s="142">
        <v>717</v>
      </c>
      <c r="K206" s="142"/>
      <c r="L206" s="142">
        <v>-36</v>
      </c>
      <c r="M206" s="142"/>
      <c r="N206" s="163" t="s">
        <v>77</v>
      </c>
      <c r="O206" s="172" t="s">
        <v>227</v>
      </c>
      <c r="P206" s="163"/>
      <c r="Q206" s="143"/>
      <c r="R206" s="143"/>
      <c r="S206" s="142">
        <v>0</v>
      </c>
      <c r="T206" s="142"/>
      <c r="U206" s="142">
        <v>0</v>
      </c>
      <c r="V206" s="142"/>
      <c r="W206" s="142">
        <v>0</v>
      </c>
      <c r="X206" s="142"/>
      <c r="Y206" s="142">
        <v>681</v>
      </c>
      <c r="Z206" s="142"/>
      <c r="AA206" s="142">
        <v>0</v>
      </c>
      <c r="AB206" s="142"/>
      <c r="AC206" s="142">
        <f>S206+U206+W206+Y206+AA206</f>
        <v>681</v>
      </c>
    </row>
    <row r="207" spans="2:29" s="47" customFormat="1" ht="12" customHeight="1"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63"/>
      <c r="O207" s="172" t="s">
        <v>228</v>
      </c>
      <c r="P207" s="163"/>
      <c r="Q207" s="143"/>
      <c r="R207" s="143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</row>
    <row r="208" spans="2:29" s="47" customFormat="1" ht="12" customHeight="1"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63"/>
      <c r="O208" s="172" t="s">
        <v>229</v>
      </c>
      <c r="P208" s="163"/>
      <c r="Q208" s="143"/>
      <c r="R208" s="143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</row>
    <row r="209" spans="2:29" s="55" customFormat="1" ht="12" customHeight="1">
      <c r="B209" s="152">
        <f>D209+F209+H209+J209+L209</f>
        <v>166866</v>
      </c>
      <c r="C209" s="152"/>
      <c r="D209" s="152">
        <f>AA201+AA206-D203-D206</f>
        <v>336</v>
      </c>
      <c r="E209" s="152"/>
      <c r="F209" s="152">
        <f>Y201+Y206-F203-F206</f>
        <v>52834</v>
      </c>
      <c r="G209" s="152"/>
      <c r="H209" s="152">
        <f>W201+W206-H203-H206</f>
        <v>29431</v>
      </c>
      <c r="I209" s="152"/>
      <c r="J209" s="152">
        <f>U201+U206-J203-J206</f>
        <v>13804</v>
      </c>
      <c r="K209" s="152"/>
      <c r="L209" s="152">
        <f>S201+S206-L203-L206</f>
        <v>70461</v>
      </c>
      <c r="M209" s="152"/>
      <c r="N209" s="182" t="s">
        <v>78</v>
      </c>
      <c r="O209" s="192" t="s">
        <v>79</v>
      </c>
      <c r="P209" s="182"/>
      <c r="Q209" s="153"/>
      <c r="R209" s="153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</row>
    <row r="210" spans="2:60" s="46" customFormat="1" ht="12" customHeight="1" thickBot="1">
      <c r="B210" s="83">
        <f>D210+F210+H210+J210+L210</f>
        <v>71391</v>
      </c>
      <c r="C210" s="84"/>
      <c r="D210" s="83">
        <f>AA202+AA206-D203-D206</f>
        <v>14</v>
      </c>
      <c r="E210" s="84"/>
      <c r="F210" s="83">
        <f>Y202+Y206-F203-F206</f>
        <v>26242</v>
      </c>
      <c r="G210" s="84"/>
      <c r="H210" s="83">
        <f>W202+W206-H203-H206</f>
        <v>18395</v>
      </c>
      <c r="I210" s="84"/>
      <c r="J210" s="83">
        <f>U202+U206-J203-J206</f>
        <v>10143</v>
      </c>
      <c r="K210" s="84"/>
      <c r="L210" s="83">
        <f>S202+S206-L203-L206</f>
        <v>16597</v>
      </c>
      <c r="M210" s="84"/>
      <c r="N210" s="85" t="s">
        <v>80</v>
      </c>
      <c r="O210" s="85" t="s">
        <v>81</v>
      </c>
      <c r="P210" s="85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</row>
    <row r="211" spans="2:29" s="47" customFormat="1" ht="18">
      <c r="B211" s="193" t="s">
        <v>50</v>
      </c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</row>
    <row r="212" spans="2:29" s="47" customFormat="1" ht="21" customHeight="1">
      <c r="B212" s="86" t="s">
        <v>51</v>
      </c>
      <c r="C212" s="86"/>
      <c r="D212" s="87"/>
      <c r="E212" s="88"/>
      <c r="F212" s="88"/>
      <c r="G212" s="88"/>
      <c r="H212" s="88"/>
      <c r="I212" s="88"/>
      <c r="J212" s="88"/>
      <c r="K212" s="88"/>
      <c r="L212" s="89"/>
      <c r="M212" s="88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</row>
    <row r="213" spans="2:29" s="47" customFormat="1" ht="3.75" customHeight="1"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92"/>
      <c r="P213" s="93"/>
      <c r="Q213" s="93"/>
      <c r="R213" s="94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</row>
    <row r="214" spans="2:29" s="47" customFormat="1" ht="12.75">
      <c r="B214" s="95" t="s">
        <v>52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8" t="s">
        <v>6</v>
      </c>
      <c r="O214" s="99"/>
      <c r="P214" s="100" t="s">
        <v>96</v>
      </c>
      <c r="Q214" s="100"/>
      <c r="R214" s="101"/>
      <c r="S214" s="102" t="s">
        <v>53</v>
      </c>
      <c r="T214" s="96"/>
      <c r="U214" s="96"/>
      <c r="V214" s="96"/>
      <c r="W214" s="96"/>
      <c r="X214" s="96"/>
      <c r="Y214" s="96"/>
      <c r="Z214" s="96"/>
      <c r="AA214" s="96"/>
      <c r="AB214" s="96"/>
      <c r="AC214" s="194"/>
    </row>
    <row r="215" spans="2:29" s="47" customFormat="1" ht="2.25" customHeight="1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6"/>
      <c r="O215" s="97"/>
      <c r="P215" s="96"/>
      <c r="Q215" s="96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2:29" s="47" customFormat="1" ht="12.75">
      <c r="B216" s="102" t="s">
        <v>8</v>
      </c>
      <c r="C216" s="103"/>
      <c r="D216" s="104" t="s">
        <v>9</v>
      </c>
      <c r="E216" s="103"/>
      <c r="F216" s="104" t="s">
        <v>10</v>
      </c>
      <c r="G216" s="103"/>
      <c r="H216" s="104" t="s">
        <v>11</v>
      </c>
      <c r="I216" s="105"/>
      <c r="J216" s="104" t="s">
        <v>12</v>
      </c>
      <c r="K216" s="105"/>
      <c r="L216" s="104" t="s">
        <v>13</v>
      </c>
      <c r="M216" s="105"/>
      <c r="N216" s="102"/>
      <c r="O216" s="106"/>
      <c r="P216" s="102" t="s">
        <v>97</v>
      </c>
      <c r="Q216" s="102"/>
      <c r="R216" s="101"/>
      <c r="S216" s="104" t="s">
        <v>13</v>
      </c>
      <c r="T216" s="103"/>
      <c r="U216" s="104" t="s">
        <v>12</v>
      </c>
      <c r="V216" s="103"/>
      <c r="W216" s="104" t="s">
        <v>11</v>
      </c>
      <c r="X216" s="103"/>
      <c r="Y216" s="104" t="s">
        <v>10</v>
      </c>
      <c r="Z216" s="105"/>
      <c r="AA216" s="104" t="s">
        <v>9</v>
      </c>
      <c r="AB216" s="105"/>
      <c r="AC216" s="102" t="s">
        <v>8</v>
      </c>
    </row>
    <row r="217" spans="2:29" s="47" customFormat="1" ht="2.25" customHeight="1">
      <c r="B217" s="106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2"/>
      <c r="O217" s="106"/>
      <c r="P217" s="102"/>
      <c r="Q217" s="102"/>
      <c r="R217" s="65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6"/>
    </row>
    <row r="218" spans="2:29" s="47" customFormat="1" ht="12.75">
      <c r="B218" s="107" t="s">
        <v>14</v>
      </c>
      <c r="C218" s="103"/>
      <c r="D218" s="108" t="s">
        <v>15</v>
      </c>
      <c r="E218" s="109"/>
      <c r="F218" s="108" t="s">
        <v>16</v>
      </c>
      <c r="G218" s="103"/>
      <c r="H218" s="110" t="s">
        <v>17</v>
      </c>
      <c r="I218" s="111"/>
      <c r="J218" s="104" t="s">
        <v>18</v>
      </c>
      <c r="K218" s="111"/>
      <c r="L218" s="104" t="s">
        <v>19</v>
      </c>
      <c r="M218" s="111"/>
      <c r="N218" s="102"/>
      <c r="O218" s="106"/>
      <c r="P218" s="102"/>
      <c r="Q218" s="102"/>
      <c r="R218" s="65"/>
      <c r="S218" s="104" t="s">
        <v>19</v>
      </c>
      <c r="T218" s="103"/>
      <c r="U218" s="104" t="s">
        <v>18</v>
      </c>
      <c r="V218" s="109"/>
      <c r="W218" s="110" t="s">
        <v>17</v>
      </c>
      <c r="X218" s="103"/>
      <c r="Y218" s="108" t="s">
        <v>16</v>
      </c>
      <c r="Z218" s="105"/>
      <c r="AA218" s="108" t="s">
        <v>15</v>
      </c>
      <c r="AB218" s="105"/>
      <c r="AC218" s="107" t="s">
        <v>14</v>
      </c>
    </row>
    <row r="219" spans="2:29" s="47" customFormat="1" ht="12.75">
      <c r="B219" s="112" t="s">
        <v>20</v>
      </c>
      <c r="C219" s="109"/>
      <c r="D219" s="108"/>
      <c r="E219" s="109"/>
      <c r="F219" s="108"/>
      <c r="G219" s="109"/>
      <c r="H219" s="108" t="s">
        <v>21</v>
      </c>
      <c r="I219" s="111"/>
      <c r="J219" s="108" t="s">
        <v>22</v>
      </c>
      <c r="K219" s="111"/>
      <c r="L219" s="108" t="s">
        <v>23</v>
      </c>
      <c r="M219" s="111"/>
      <c r="N219" s="100"/>
      <c r="O219" s="113"/>
      <c r="P219" s="100"/>
      <c r="Q219" s="100"/>
      <c r="R219" s="114"/>
      <c r="S219" s="108" t="s">
        <v>23</v>
      </c>
      <c r="T219" s="109"/>
      <c r="U219" s="108" t="s">
        <v>22</v>
      </c>
      <c r="V219" s="109"/>
      <c r="W219" s="108" t="s">
        <v>21</v>
      </c>
      <c r="X219" s="109"/>
      <c r="Y219" s="108"/>
      <c r="Z219" s="111"/>
      <c r="AA219" s="108"/>
      <c r="AB219" s="111"/>
      <c r="AC219" s="112" t="s">
        <v>20</v>
      </c>
    </row>
    <row r="220" spans="2:29" s="47" customFormat="1" ht="12.75">
      <c r="B220" s="112"/>
      <c r="C220" s="109"/>
      <c r="D220" s="108"/>
      <c r="E220" s="109"/>
      <c r="F220" s="108"/>
      <c r="G220" s="109"/>
      <c r="H220" s="108" t="s">
        <v>24</v>
      </c>
      <c r="I220" s="111"/>
      <c r="J220" s="108"/>
      <c r="K220" s="111"/>
      <c r="L220" s="108" t="s">
        <v>25</v>
      </c>
      <c r="M220" s="111"/>
      <c r="N220" s="100"/>
      <c r="O220" s="113"/>
      <c r="P220" s="100"/>
      <c r="Q220" s="100"/>
      <c r="R220" s="114"/>
      <c r="S220" s="108" t="s">
        <v>25</v>
      </c>
      <c r="T220" s="109"/>
      <c r="U220" s="108"/>
      <c r="V220" s="109"/>
      <c r="W220" s="108" t="s">
        <v>24</v>
      </c>
      <c r="X220" s="109"/>
      <c r="Y220" s="108"/>
      <c r="Z220" s="111"/>
      <c r="AA220" s="108"/>
      <c r="AB220" s="111"/>
      <c r="AC220" s="112"/>
    </row>
    <row r="221" spans="2:29" s="47" customFormat="1" ht="2.25" customHeight="1">
      <c r="B221" s="115"/>
      <c r="C221" s="116"/>
      <c r="D221" s="117"/>
      <c r="E221" s="116"/>
      <c r="F221" s="117"/>
      <c r="G221" s="116"/>
      <c r="H221" s="117"/>
      <c r="I221" s="116"/>
      <c r="J221" s="117"/>
      <c r="K221" s="116"/>
      <c r="L221" s="117"/>
      <c r="M221" s="116"/>
      <c r="N221" s="118"/>
      <c r="O221" s="118"/>
      <c r="P221" s="118"/>
      <c r="Q221" s="118"/>
      <c r="R221" s="118"/>
      <c r="S221" s="115"/>
      <c r="T221" s="116"/>
      <c r="U221" s="117"/>
      <c r="V221" s="116"/>
      <c r="W221" s="117"/>
      <c r="X221" s="116"/>
      <c r="Y221" s="117"/>
      <c r="Z221" s="116"/>
      <c r="AA221" s="117"/>
      <c r="AB221" s="116"/>
      <c r="AC221" s="117"/>
    </row>
    <row r="222" spans="2:29" s="48" customFormat="1" ht="12" customHeight="1">
      <c r="B222" s="129"/>
      <c r="C222" s="128"/>
      <c r="D222" s="129"/>
      <c r="E222" s="123"/>
      <c r="F222" s="129"/>
      <c r="G222" s="123"/>
      <c r="H222" s="129"/>
      <c r="I222" s="123"/>
      <c r="J222" s="129"/>
      <c r="K222" s="123"/>
      <c r="L222" s="129"/>
      <c r="M222" s="123"/>
      <c r="N222" s="130" t="s">
        <v>80</v>
      </c>
      <c r="O222" s="130" t="s">
        <v>81</v>
      </c>
      <c r="P222" s="171"/>
      <c r="Q222" s="129"/>
      <c r="R222" s="128"/>
      <c r="S222" s="129">
        <f>L210</f>
        <v>16597</v>
      </c>
      <c r="T222" s="128"/>
      <c r="U222" s="129">
        <f>J210</f>
        <v>10143</v>
      </c>
      <c r="V222" s="128"/>
      <c r="W222" s="129">
        <f>H210</f>
        <v>18395</v>
      </c>
      <c r="X222" s="128"/>
      <c r="Y222" s="129">
        <f>F210</f>
        <v>26242</v>
      </c>
      <c r="Z222" s="128"/>
      <c r="AA222" s="129">
        <f>D210</f>
        <v>14</v>
      </c>
      <c r="AB222" s="128"/>
      <c r="AC222" s="129">
        <f aca="true" t="shared" si="2" ref="AC222:AC230">S222+U222+W222+Y222+AA222</f>
        <v>71391</v>
      </c>
    </row>
    <row r="223" spans="2:29" s="38" customFormat="1" ht="12" customHeight="1"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32" t="s">
        <v>82</v>
      </c>
      <c r="O223" s="132" t="s">
        <v>83</v>
      </c>
      <c r="P223" s="132"/>
      <c r="Q223" s="143"/>
      <c r="R223" s="143"/>
      <c r="S223" s="142">
        <f>SUM(S224:S226)</f>
        <v>8339</v>
      </c>
      <c r="T223" s="142"/>
      <c r="U223" s="142">
        <f>SUM(U224:U226)</f>
        <v>1272</v>
      </c>
      <c r="V223" s="142"/>
      <c r="W223" s="142">
        <f>SUM(W224:W226)</f>
        <v>10770</v>
      </c>
      <c r="X223" s="142"/>
      <c r="Y223" s="142">
        <f>SUM(Y224:Y226)</f>
        <v>8179</v>
      </c>
      <c r="Z223" s="142"/>
      <c r="AA223" s="142">
        <f>SUM(AA224:AA226)</f>
        <v>287</v>
      </c>
      <c r="AB223" s="142"/>
      <c r="AC223" s="142">
        <f t="shared" si="2"/>
        <v>28847</v>
      </c>
    </row>
    <row r="224" spans="2:29" s="53" customFormat="1" ht="12" customHeight="1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76" t="s">
        <v>234</v>
      </c>
      <c r="O224" s="176"/>
      <c r="P224" s="175" t="s">
        <v>235</v>
      </c>
      <c r="Q224" s="138"/>
      <c r="R224" s="138"/>
      <c r="S224" s="137">
        <v>0</v>
      </c>
      <c r="T224" s="137"/>
      <c r="U224" s="137">
        <v>0</v>
      </c>
      <c r="V224" s="137"/>
      <c r="W224" s="137">
        <v>2756</v>
      </c>
      <c r="X224" s="137"/>
      <c r="Y224" s="137">
        <v>0</v>
      </c>
      <c r="Z224" s="137"/>
      <c r="AA224" s="137">
        <v>0</v>
      </c>
      <c r="AB224" s="137"/>
      <c r="AC224" s="137">
        <f t="shared" si="2"/>
        <v>2756</v>
      </c>
    </row>
    <row r="225" spans="2:29" s="53" customFormat="1" ht="12" customHeight="1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76" t="s">
        <v>236</v>
      </c>
      <c r="O225" s="176"/>
      <c r="P225" s="176" t="s">
        <v>237</v>
      </c>
      <c r="Q225" s="138"/>
      <c r="R225" s="138"/>
      <c r="S225" s="137">
        <v>7599</v>
      </c>
      <c r="T225" s="137"/>
      <c r="U225" s="137">
        <v>0</v>
      </c>
      <c r="V225" s="137"/>
      <c r="W225" s="137">
        <v>5991</v>
      </c>
      <c r="X225" s="137"/>
      <c r="Y225" s="137">
        <v>2942</v>
      </c>
      <c r="Z225" s="137"/>
      <c r="AA225" s="137">
        <v>159</v>
      </c>
      <c r="AB225" s="137"/>
      <c r="AC225" s="137">
        <f t="shared" si="2"/>
        <v>16691</v>
      </c>
    </row>
    <row r="226" spans="2:29" s="51" customFormat="1" ht="12" customHeight="1">
      <c r="B226" s="140"/>
      <c r="C226" s="70"/>
      <c r="D226" s="140"/>
      <c r="E226" s="68"/>
      <c r="F226" s="140"/>
      <c r="G226" s="68"/>
      <c r="H226" s="140"/>
      <c r="I226" s="68"/>
      <c r="J226" s="140"/>
      <c r="K226" s="68"/>
      <c r="L226" s="140"/>
      <c r="M226" s="68"/>
      <c r="N226" s="141" t="s">
        <v>238</v>
      </c>
      <c r="O226" s="141"/>
      <c r="P226" s="141" t="s">
        <v>248</v>
      </c>
      <c r="Q226" s="140"/>
      <c r="R226" s="70"/>
      <c r="S226" s="140">
        <v>740</v>
      </c>
      <c r="T226" s="70"/>
      <c r="U226" s="140">
        <v>1272</v>
      </c>
      <c r="V226" s="70"/>
      <c r="W226" s="140">
        <v>2023</v>
      </c>
      <c r="X226" s="70"/>
      <c r="Y226" s="140">
        <v>5237</v>
      </c>
      <c r="Z226" s="70"/>
      <c r="AA226" s="140">
        <v>128</v>
      </c>
      <c r="AB226" s="70"/>
      <c r="AC226" s="140">
        <f t="shared" si="2"/>
        <v>9400</v>
      </c>
    </row>
    <row r="227" spans="2:60" s="58" customFormat="1" ht="12" customHeight="1"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32" t="s">
        <v>82</v>
      </c>
      <c r="O227" s="132" t="s">
        <v>84</v>
      </c>
      <c r="P227" s="132"/>
      <c r="Q227" s="143"/>
      <c r="R227" s="143"/>
      <c r="S227" s="142">
        <f>SUM(S228:S230)</f>
        <v>746</v>
      </c>
      <c r="T227" s="142"/>
      <c r="U227" s="142">
        <f>SUM(U228:U230)</f>
        <v>-4065</v>
      </c>
      <c r="V227" s="142"/>
      <c r="W227" s="142">
        <f>SUM(W228:W230)</f>
        <v>-15772</v>
      </c>
      <c r="X227" s="142"/>
      <c r="Y227" s="142">
        <f>SUM(Y228:Y230)</f>
        <v>-1627</v>
      </c>
      <c r="Z227" s="142"/>
      <c r="AA227" s="142">
        <f>SUM(AA228:AA230)</f>
        <v>-24</v>
      </c>
      <c r="AB227" s="142"/>
      <c r="AC227" s="142">
        <f t="shared" si="2"/>
        <v>-20742</v>
      </c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</row>
    <row r="228" spans="2:60" s="42" customFormat="1" ht="12" customHeight="1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76" t="s">
        <v>234</v>
      </c>
      <c r="O228" s="175"/>
      <c r="P228" s="176" t="s">
        <v>235</v>
      </c>
      <c r="Q228" s="138"/>
      <c r="R228" s="138"/>
      <c r="S228" s="137">
        <v>-552</v>
      </c>
      <c r="T228" s="137"/>
      <c r="U228" s="137">
        <v>0</v>
      </c>
      <c r="V228" s="137"/>
      <c r="W228" s="137">
        <v>0</v>
      </c>
      <c r="X228" s="137"/>
      <c r="Y228" s="137">
        <v>-2204</v>
      </c>
      <c r="Z228" s="137"/>
      <c r="AA228" s="137">
        <v>0</v>
      </c>
      <c r="AB228" s="137"/>
      <c r="AC228" s="137">
        <f t="shared" si="2"/>
        <v>-2756</v>
      </c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</row>
    <row r="229" spans="2:29" s="59" customFormat="1" ht="12" customHeight="1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76" t="s">
        <v>236</v>
      </c>
      <c r="O229" s="176"/>
      <c r="P229" s="176" t="s">
        <v>237</v>
      </c>
      <c r="Q229" s="138"/>
      <c r="R229" s="138"/>
      <c r="S229" s="137">
        <v>0</v>
      </c>
      <c r="T229" s="137"/>
      <c r="U229" s="137">
        <v>0</v>
      </c>
      <c r="V229" s="137"/>
      <c r="W229" s="137">
        <v>-9252</v>
      </c>
      <c r="X229" s="137"/>
      <c r="Y229" s="137">
        <v>0</v>
      </c>
      <c r="Z229" s="137"/>
      <c r="AA229" s="137">
        <v>0</v>
      </c>
      <c r="AB229" s="137"/>
      <c r="AC229" s="137">
        <f t="shared" si="2"/>
        <v>-9252</v>
      </c>
    </row>
    <row r="230" spans="2:29" s="51" customFormat="1" ht="12" customHeight="1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76" t="s">
        <v>238</v>
      </c>
      <c r="O230" s="176"/>
      <c r="P230" s="176" t="s">
        <v>248</v>
      </c>
      <c r="Q230" s="138"/>
      <c r="R230" s="138"/>
      <c r="S230" s="137">
        <v>1298</v>
      </c>
      <c r="T230" s="137"/>
      <c r="U230" s="137">
        <v>-4065</v>
      </c>
      <c r="V230" s="137"/>
      <c r="W230" s="137">
        <v>-6520</v>
      </c>
      <c r="X230" s="137"/>
      <c r="Y230" s="137">
        <v>577</v>
      </c>
      <c r="Z230" s="137"/>
      <c r="AA230" s="137">
        <v>-24</v>
      </c>
      <c r="AB230" s="137"/>
      <c r="AC230" s="137">
        <f t="shared" si="2"/>
        <v>-8734</v>
      </c>
    </row>
    <row r="231" spans="2:29" s="47" customFormat="1" ht="12" customHeight="1">
      <c r="B231" s="158">
        <f>D231+F231+H231+J231+L231</f>
        <v>79496</v>
      </c>
      <c r="C231" s="158"/>
      <c r="D231" s="158">
        <f>AA222+AA223+AA227</f>
        <v>277</v>
      </c>
      <c r="E231" s="158"/>
      <c r="F231" s="158">
        <f>Y222+Y223+Y227</f>
        <v>32794</v>
      </c>
      <c r="G231" s="158"/>
      <c r="H231" s="158">
        <f>W222+W223+W227</f>
        <v>13393</v>
      </c>
      <c r="I231" s="158"/>
      <c r="J231" s="158">
        <f>U222+U223+U227</f>
        <v>7350</v>
      </c>
      <c r="K231" s="158"/>
      <c r="L231" s="158">
        <f>S222+S223+S227</f>
        <v>25682</v>
      </c>
      <c r="M231" s="158"/>
      <c r="N231" s="186" t="s">
        <v>85</v>
      </c>
      <c r="O231" s="186" t="s">
        <v>239</v>
      </c>
      <c r="P231" s="186"/>
      <c r="Q231" s="143"/>
      <c r="R231" s="143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</row>
    <row r="232" spans="2:29" s="47" customFormat="1" ht="12" customHeight="1"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95"/>
      <c r="O232" s="195" t="s">
        <v>240</v>
      </c>
      <c r="P232" s="195"/>
      <c r="Q232" s="143"/>
      <c r="R232" s="143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</row>
    <row r="233" spans="2:60" s="46" customFormat="1" ht="12" customHeight="1" thickBot="1">
      <c r="B233" s="83"/>
      <c r="C233" s="84"/>
      <c r="D233" s="83"/>
      <c r="E233" s="84"/>
      <c r="F233" s="83"/>
      <c r="G233" s="84"/>
      <c r="H233" s="83"/>
      <c r="I233" s="84"/>
      <c r="J233" s="83"/>
      <c r="K233" s="84"/>
      <c r="L233" s="83"/>
      <c r="M233" s="84"/>
      <c r="N233" s="85"/>
      <c r="O233" s="85" t="s">
        <v>241</v>
      </c>
      <c r="P233" s="85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</row>
    <row r="234" spans="2:29" s="47" customFormat="1" ht="21" customHeight="1">
      <c r="B234" s="86" t="s">
        <v>54</v>
      </c>
      <c r="C234" s="86"/>
      <c r="D234" s="87"/>
      <c r="E234" s="88"/>
      <c r="F234" s="88"/>
      <c r="G234" s="88"/>
      <c r="H234" s="88"/>
      <c r="I234" s="88"/>
      <c r="J234" s="88"/>
      <c r="K234" s="88"/>
      <c r="L234" s="89"/>
      <c r="M234" s="88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</row>
    <row r="235" spans="2:29" s="47" customFormat="1" ht="3.75" customHeight="1"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1"/>
      <c r="O235" s="92"/>
      <c r="P235" s="93"/>
      <c r="Q235" s="93"/>
      <c r="R235" s="94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</row>
    <row r="236" spans="2:29" s="47" customFormat="1" ht="12.75">
      <c r="B236" s="95" t="s">
        <v>52</v>
      </c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8" t="s">
        <v>6</v>
      </c>
      <c r="O236" s="99"/>
      <c r="P236" s="100" t="s">
        <v>96</v>
      </c>
      <c r="Q236" s="100"/>
      <c r="R236" s="101"/>
      <c r="S236" s="102" t="s">
        <v>53</v>
      </c>
      <c r="T236" s="96"/>
      <c r="U236" s="96"/>
      <c r="V236" s="96"/>
      <c r="W236" s="96"/>
      <c r="X236" s="96"/>
      <c r="Y236" s="96"/>
      <c r="Z236" s="96"/>
      <c r="AA236" s="96"/>
      <c r="AB236" s="96"/>
      <c r="AC236" s="194"/>
    </row>
    <row r="237" spans="2:29" s="47" customFormat="1" ht="2.25" customHeight="1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6"/>
      <c r="O237" s="97"/>
      <c r="P237" s="96"/>
      <c r="Q237" s="96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</row>
    <row r="238" spans="2:29" s="47" customFormat="1" ht="12.75">
      <c r="B238" s="102" t="s">
        <v>8</v>
      </c>
      <c r="C238" s="103"/>
      <c r="D238" s="104" t="s">
        <v>9</v>
      </c>
      <c r="E238" s="103"/>
      <c r="F238" s="104" t="s">
        <v>10</v>
      </c>
      <c r="G238" s="103"/>
      <c r="H238" s="104" t="s">
        <v>11</v>
      </c>
      <c r="I238" s="105"/>
      <c r="J238" s="104" t="s">
        <v>12</v>
      </c>
      <c r="K238" s="105"/>
      <c r="L238" s="104" t="s">
        <v>13</v>
      </c>
      <c r="M238" s="105"/>
      <c r="N238" s="102"/>
      <c r="O238" s="106"/>
      <c r="P238" s="102" t="s">
        <v>97</v>
      </c>
      <c r="Q238" s="102"/>
      <c r="R238" s="101"/>
      <c r="S238" s="104" t="s">
        <v>13</v>
      </c>
      <c r="T238" s="103"/>
      <c r="U238" s="104" t="s">
        <v>12</v>
      </c>
      <c r="V238" s="103"/>
      <c r="W238" s="104" t="s">
        <v>11</v>
      </c>
      <c r="X238" s="103"/>
      <c r="Y238" s="104" t="s">
        <v>10</v>
      </c>
      <c r="Z238" s="105"/>
      <c r="AA238" s="104" t="s">
        <v>9</v>
      </c>
      <c r="AB238" s="105"/>
      <c r="AC238" s="102" t="s">
        <v>8</v>
      </c>
    </row>
    <row r="239" spans="2:29" s="47" customFormat="1" ht="2.25" customHeight="1">
      <c r="B239" s="106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2"/>
      <c r="O239" s="106"/>
      <c r="P239" s="102"/>
      <c r="Q239" s="102"/>
      <c r="R239" s="65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6"/>
    </row>
    <row r="240" spans="2:29" s="47" customFormat="1" ht="12.75">
      <c r="B240" s="107" t="s">
        <v>14</v>
      </c>
      <c r="C240" s="103"/>
      <c r="D240" s="108" t="s">
        <v>15</v>
      </c>
      <c r="E240" s="109"/>
      <c r="F240" s="108" t="s">
        <v>16</v>
      </c>
      <c r="G240" s="103"/>
      <c r="H240" s="110" t="s">
        <v>17</v>
      </c>
      <c r="I240" s="111"/>
      <c r="J240" s="104" t="s">
        <v>18</v>
      </c>
      <c r="K240" s="111"/>
      <c r="L240" s="104" t="s">
        <v>19</v>
      </c>
      <c r="M240" s="111"/>
      <c r="N240" s="102"/>
      <c r="O240" s="106"/>
      <c r="P240" s="102"/>
      <c r="Q240" s="102"/>
      <c r="R240" s="65"/>
      <c r="S240" s="104" t="s">
        <v>19</v>
      </c>
      <c r="T240" s="103"/>
      <c r="U240" s="104" t="s">
        <v>18</v>
      </c>
      <c r="V240" s="109"/>
      <c r="W240" s="110" t="s">
        <v>17</v>
      </c>
      <c r="X240" s="103"/>
      <c r="Y240" s="108" t="s">
        <v>16</v>
      </c>
      <c r="Z240" s="105"/>
      <c r="AA240" s="108" t="s">
        <v>15</v>
      </c>
      <c r="AB240" s="105"/>
      <c r="AC240" s="107" t="s">
        <v>14</v>
      </c>
    </row>
    <row r="241" spans="2:29" s="47" customFormat="1" ht="12.75">
      <c r="B241" s="112" t="s">
        <v>20</v>
      </c>
      <c r="C241" s="109"/>
      <c r="D241" s="108"/>
      <c r="E241" s="109"/>
      <c r="F241" s="108"/>
      <c r="G241" s="109"/>
      <c r="H241" s="108" t="s">
        <v>21</v>
      </c>
      <c r="I241" s="111"/>
      <c r="J241" s="108" t="s">
        <v>22</v>
      </c>
      <c r="K241" s="111"/>
      <c r="L241" s="108" t="s">
        <v>23</v>
      </c>
      <c r="M241" s="111"/>
      <c r="N241" s="100"/>
      <c r="O241" s="113"/>
      <c r="P241" s="100"/>
      <c r="Q241" s="100"/>
      <c r="R241" s="114"/>
      <c r="S241" s="108" t="s">
        <v>23</v>
      </c>
      <c r="T241" s="109"/>
      <c r="U241" s="108" t="s">
        <v>22</v>
      </c>
      <c r="V241" s="109"/>
      <c r="W241" s="108" t="s">
        <v>21</v>
      </c>
      <c r="X241" s="109"/>
      <c r="Y241" s="108"/>
      <c r="Z241" s="111"/>
      <c r="AA241" s="108"/>
      <c r="AB241" s="111"/>
      <c r="AC241" s="112" t="s">
        <v>20</v>
      </c>
    </row>
    <row r="242" spans="2:29" s="47" customFormat="1" ht="12.75">
      <c r="B242" s="112"/>
      <c r="C242" s="109"/>
      <c r="D242" s="108"/>
      <c r="E242" s="109"/>
      <c r="F242" s="108"/>
      <c r="G242" s="109"/>
      <c r="H242" s="108" t="s">
        <v>24</v>
      </c>
      <c r="I242" s="111"/>
      <c r="J242" s="108"/>
      <c r="K242" s="111"/>
      <c r="L242" s="108" t="s">
        <v>25</v>
      </c>
      <c r="M242" s="111"/>
      <c r="N242" s="100"/>
      <c r="O242" s="113"/>
      <c r="P242" s="100"/>
      <c r="Q242" s="100"/>
      <c r="R242" s="114"/>
      <c r="S242" s="108" t="s">
        <v>25</v>
      </c>
      <c r="T242" s="109"/>
      <c r="U242" s="108"/>
      <c r="V242" s="109"/>
      <c r="W242" s="108" t="s">
        <v>24</v>
      </c>
      <c r="X242" s="109"/>
      <c r="Y242" s="108"/>
      <c r="Z242" s="111"/>
      <c r="AA242" s="108"/>
      <c r="AB242" s="111"/>
      <c r="AC242" s="112"/>
    </row>
    <row r="243" spans="2:29" s="47" customFormat="1" ht="2.25" customHeight="1">
      <c r="B243" s="115"/>
      <c r="C243" s="116"/>
      <c r="D243" s="117"/>
      <c r="E243" s="116"/>
      <c r="F243" s="117"/>
      <c r="G243" s="116"/>
      <c r="H243" s="117"/>
      <c r="I243" s="116"/>
      <c r="J243" s="117"/>
      <c r="K243" s="116"/>
      <c r="L243" s="117"/>
      <c r="M243" s="116"/>
      <c r="N243" s="118"/>
      <c r="O243" s="118"/>
      <c r="P243" s="118"/>
      <c r="Q243" s="118"/>
      <c r="R243" s="118"/>
      <c r="S243" s="115"/>
      <c r="T243" s="116"/>
      <c r="U243" s="117"/>
      <c r="V243" s="116"/>
      <c r="W243" s="117"/>
      <c r="X243" s="116"/>
      <c r="Y243" s="117"/>
      <c r="Z243" s="116"/>
      <c r="AA243" s="117"/>
      <c r="AB243" s="116"/>
      <c r="AC243" s="117"/>
    </row>
    <row r="244" spans="2:29" s="60" customFormat="1" ht="12" customHeight="1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89" t="s">
        <v>85</v>
      </c>
      <c r="O244" s="168" t="s">
        <v>239</v>
      </c>
      <c r="P244" s="168"/>
      <c r="Q244" s="197"/>
      <c r="R244" s="196"/>
      <c r="S244" s="170">
        <f>L231</f>
        <v>25682</v>
      </c>
      <c r="T244" s="170"/>
      <c r="U244" s="170">
        <f>J231</f>
        <v>7350</v>
      </c>
      <c r="V244" s="170"/>
      <c r="W244" s="170">
        <f>H231</f>
        <v>13393</v>
      </c>
      <c r="X244" s="170"/>
      <c r="Y244" s="170">
        <f>F231</f>
        <v>32794</v>
      </c>
      <c r="Z244" s="170"/>
      <c r="AA244" s="170">
        <f>D231</f>
        <v>277</v>
      </c>
      <c r="AB244" s="170"/>
      <c r="AC244" s="170">
        <f>S244+U244+W244+Y244+AA244</f>
        <v>79496</v>
      </c>
    </row>
    <row r="245" spans="2:29" ht="12" customHeight="1"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98"/>
      <c r="O245" s="199" t="s">
        <v>240</v>
      </c>
      <c r="P245" s="199"/>
      <c r="Q245" s="143"/>
      <c r="R245" s="143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</row>
    <row r="246" spans="2:29" s="48" customFormat="1" ht="12" customHeight="1">
      <c r="B246" s="129"/>
      <c r="C246" s="128"/>
      <c r="D246" s="129"/>
      <c r="E246" s="123"/>
      <c r="F246" s="129"/>
      <c r="G246" s="123"/>
      <c r="H246" s="129"/>
      <c r="I246" s="123"/>
      <c r="J246" s="129"/>
      <c r="K246" s="123"/>
      <c r="L246" s="129"/>
      <c r="M246" s="123"/>
      <c r="N246" s="130"/>
      <c r="O246" s="130" t="s">
        <v>241</v>
      </c>
      <c r="P246" s="130"/>
      <c r="Q246" s="129"/>
      <c r="R246" s="128"/>
      <c r="S246" s="129"/>
      <c r="T246" s="128"/>
      <c r="U246" s="129"/>
      <c r="V246" s="128"/>
      <c r="W246" s="129"/>
      <c r="X246" s="128"/>
      <c r="Y246" s="129"/>
      <c r="Z246" s="128"/>
      <c r="AA246" s="129"/>
      <c r="AB246" s="128"/>
      <c r="AC246" s="129"/>
    </row>
    <row r="247" spans="2:29" s="61" customFormat="1" ht="12" customHeight="1">
      <c r="B247" s="200">
        <f>D247+F247+H247+J247+L247</f>
        <v>194240</v>
      </c>
      <c r="C247" s="190"/>
      <c r="D247" s="200">
        <f>D248+D250</f>
        <v>584</v>
      </c>
      <c r="E247" s="191"/>
      <c r="F247" s="200">
        <f>F248+F250</f>
        <v>58236</v>
      </c>
      <c r="G247" s="191"/>
      <c r="H247" s="200">
        <f>H248+H250</f>
        <v>25840</v>
      </c>
      <c r="I247" s="191"/>
      <c r="J247" s="200">
        <f>J248+J250</f>
        <v>2483</v>
      </c>
      <c r="K247" s="191"/>
      <c r="L247" s="200">
        <f>L248+L250</f>
        <v>107097</v>
      </c>
      <c r="M247" s="191"/>
      <c r="N247" s="201" t="s">
        <v>252</v>
      </c>
      <c r="O247" s="201" t="s">
        <v>253</v>
      </c>
      <c r="P247" s="202"/>
      <c r="Q247" s="200"/>
      <c r="R247" s="190"/>
      <c r="S247" s="200"/>
      <c r="T247" s="190"/>
      <c r="U247" s="200"/>
      <c r="V247" s="190"/>
      <c r="W247" s="200"/>
      <c r="X247" s="190"/>
      <c r="Y247" s="200"/>
      <c r="Z247" s="190"/>
      <c r="AA247" s="200"/>
      <c r="AB247" s="190"/>
      <c r="AC247" s="200"/>
    </row>
    <row r="248" spans="2:29" s="42" customFormat="1" ht="12" customHeight="1">
      <c r="B248" s="137">
        <f>D248+F248+H248+J248+L248</f>
        <v>191715</v>
      </c>
      <c r="C248" s="137"/>
      <c r="D248" s="137">
        <v>584</v>
      </c>
      <c r="E248" s="137"/>
      <c r="F248" s="137">
        <v>57935</v>
      </c>
      <c r="G248" s="137"/>
      <c r="H248" s="137">
        <v>25840</v>
      </c>
      <c r="I248" s="137"/>
      <c r="J248" s="137">
        <v>2483</v>
      </c>
      <c r="K248" s="137"/>
      <c r="L248" s="137">
        <v>104873</v>
      </c>
      <c r="M248" s="137"/>
      <c r="N248" s="139" t="s">
        <v>86</v>
      </c>
      <c r="O248" s="139"/>
      <c r="P248" s="139" t="s">
        <v>87</v>
      </c>
      <c r="Q248" s="138"/>
      <c r="R248" s="138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</row>
    <row r="249" spans="2:29" s="37" customFormat="1" ht="12" customHeight="1">
      <c r="B249" s="142">
        <f>D249+F249+H249+J249+L249</f>
        <v>-95475</v>
      </c>
      <c r="C249" s="142"/>
      <c r="D249" s="142">
        <v>-322</v>
      </c>
      <c r="E249" s="142"/>
      <c r="F249" s="142">
        <v>-26592</v>
      </c>
      <c r="G249" s="142"/>
      <c r="H249" s="142">
        <v>-11036</v>
      </c>
      <c r="I249" s="142"/>
      <c r="J249" s="142">
        <v>-3661</v>
      </c>
      <c r="K249" s="142"/>
      <c r="L249" s="142">
        <v>-53864</v>
      </c>
      <c r="M249" s="142"/>
      <c r="N249" s="172" t="s">
        <v>32</v>
      </c>
      <c r="O249" s="172" t="s">
        <v>33</v>
      </c>
      <c r="P249" s="172"/>
      <c r="Q249" s="143"/>
      <c r="R249" s="143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</row>
    <row r="250" spans="2:29" s="42" customFormat="1" ht="12" customHeight="1">
      <c r="B250" s="137">
        <f>D250+F250+H250+J250+L250</f>
        <v>2525</v>
      </c>
      <c r="C250" s="137"/>
      <c r="D250" s="137">
        <v>0</v>
      </c>
      <c r="E250" s="137"/>
      <c r="F250" s="137">
        <v>301</v>
      </c>
      <c r="G250" s="137"/>
      <c r="H250" s="137">
        <v>0</v>
      </c>
      <c r="I250" s="137"/>
      <c r="J250" s="137">
        <v>0</v>
      </c>
      <c r="K250" s="137"/>
      <c r="L250" s="137">
        <v>2224</v>
      </c>
      <c r="M250" s="137"/>
      <c r="N250" s="211" t="s">
        <v>261</v>
      </c>
      <c r="O250" s="211"/>
      <c r="P250" s="212" t="s">
        <v>262</v>
      </c>
      <c r="Q250" s="138"/>
      <c r="R250" s="138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</row>
    <row r="251" spans="2:29" s="39" customFormat="1" ht="12" customHeight="1">
      <c r="B251" s="142">
        <f>D251+F251+H251+J251+L251</f>
        <v>152</v>
      </c>
      <c r="C251" s="142"/>
      <c r="D251" s="142">
        <v>0</v>
      </c>
      <c r="E251" s="142"/>
      <c r="F251" s="142">
        <v>-712</v>
      </c>
      <c r="G251" s="142"/>
      <c r="H251" s="142">
        <v>311</v>
      </c>
      <c r="I251" s="142"/>
      <c r="J251" s="142">
        <v>0</v>
      </c>
      <c r="K251" s="142"/>
      <c r="L251" s="142">
        <v>553</v>
      </c>
      <c r="M251" s="142"/>
      <c r="N251" s="172" t="s">
        <v>88</v>
      </c>
      <c r="O251" s="172" t="s">
        <v>242</v>
      </c>
      <c r="P251" s="172"/>
      <c r="Q251" s="143"/>
      <c r="R251" s="143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</row>
    <row r="252" spans="2:29" s="39" customFormat="1" ht="12" customHeight="1"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73"/>
      <c r="O252" s="203" t="s">
        <v>243</v>
      </c>
      <c r="P252" s="203"/>
      <c r="Q252" s="143"/>
      <c r="R252" s="143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</row>
    <row r="253" spans="2:29" s="40" customFormat="1" ht="12" customHeight="1"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73"/>
      <c r="O253" s="203" t="s">
        <v>244</v>
      </c>
      <c r="P253" s="203"/>
      <c r="Q253" s="143"/>
      <c r="R253" s="143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</row>
    <row r="254" spans="2:60" s="44" customFormat="1" ht="12" customHeight="1">
      <c r="B254" s="152">
        <f>D254+F254+H254+J254+L254</f>
        <v>-19421</v>
      </c>
      <c r="C254" s="152"/>
      <c r="D254" s="152">
        <f>AA244-D247-D249-D251</f>
        <v>15</v>
      </c>
      <c r="E254" s="152"/>
      <c r="F254" s="152">
        <f>Y244-F247-F249-F251</f>
        <v>1862</v>
      </c>
      <c r="G254" s="152"/>
      <c r="H254" s="152">
        <f>W244-H247-H249-H251</f>
        <v>-1722</v>
      </c>
      <c r="I254" s="152"/>
      <c r="J254" s="152">
        <f>U244-J247-J249-J251</f>
        <v>8528</v>
      </c>
      <c r="K254" s="152"/>
      <c r="L254" s="152">
        <f>S244-L247-L249-L251</f>
        <v>-28104</v>
      </c>
      <c r="M254" s="152"/>
      <c r="N254" s="181" t="s">
        <v>89</v>
      </c>
      <c r="O254" s="181" t="s">
        <v>245</v>
      </c>
      <c r="P254" s="181"/>
      <c r="Q254" s="153"/>
      <c r="R254" s="153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</row>
    <row r="255" spans="2:60" s="44" customFormat="1" ht="12" customHeight="1" thickBot="1">
      <c r="B255" s="204"/>
      <c r="C255" s="205"/>
      <c r="D255" s="204"/>
      <c r="E255" s="205"/>
      <c r="F255" s="204"/>
      <c r="G255" s="205"/>
      <c r="H255" s="204"/>
      <c r="I255" s="205"/>
      <c r="J255" s="204"/>
      <c r="K255" s="205"/>
      <c r="L255" s="204"/>
      <c r="M255" s="205"/>
      <c r="N255" s="206"/>
      <c r="O255" s="206" t="s">
        <v>246</v>
      </c>
      <c r="P255" s="206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</row>
    <row r="256" spans="2:60" s="37" customFormat="1" ht="12" customHeight="1">
      <c r="B256" s="20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</row>
    <row r="257" spans="2:60" s="37" customFormat="1" ht="12" customHeight="1">
      <c r="B257" s="209">
        <v>0</v>
      </c>
      <c r="C257" s="210">
        <f>IF(B257="(P)","Estimación provisional",IF(B257="(A)","Estimación avance",""))</f>
      </c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</row>
    <row r="258" spans="2:60" s="58" customFormat="1" ht="12" customHeight="1"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</row>
    <row r="259" spans="2:60" s="37" customFormat="1" ht="12" customHeight="1"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</row>
    <row r="260" spans="2:29" ht="12" customHeight="1"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</row>
    <row r="261" spans="2:29" s="47" customFormat="1" ht="12" customHeight="1"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</row>
    <row r="262" spans="2:29" s="47" customFormat="1" ht="12" customHeight="1"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</row>
    <row r="263" spans="2:29" s="47" customFormat="1" ht="12" customHeight="1"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</row>
    <row r="264" spans="2:29" s="47" customFormat="1" ht="12" customHeight="1"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</row>
    <row r="265" spans="2:29" s="47" customFormat="1" ht="12" customHeight="1"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</row>
    <row r="266" spans="2:29" s="47" customFormat="1" ht="12" customHeight="1"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</row>
    <row r="267" spans="2:29" s="47" customFormat="1" ht="12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</row>
    <row r="268" spans="2:29" s="47" customFormat="1" ht="12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</row>
    <row r="269" spans="2:29" s="47" customFormat="1" ht="12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</row>
    <row r="270" spans="2:29" s="47" customFormat="1" ht="12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</row>
    <row r="271" spans="2:29" s="47" customFormat="1" ht="12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</row>
    <row r="272" spans="2:29" s="47" customFormat="1" ht="12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</row>
    <row r="273" spans="2:60" s="58" customFormat="1" ht="12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</row>
    <row r="275" spans="2:60" s="37" customFormat="1" ht="12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</row>
  </sheetData>
  <sheetProtection/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9" min="1" max="28" man="1"/>
    <brk id="69" min="1" max="28" man="1"/>
    <brk id="108" min="1" max="28" man="1"/>
    <brk id="146" min="1" max="28" man="1"/>
    <brk id="190" min="1" max="28" man="1"/>
    <brk id="233" min="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BJ275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28125" style="33" customWidth="1"/>
    <col min="2" max="2" width="9.8515625" style="52" customWidth="1"/>
    <col min="3" max="3" width="0.5625" style="52" customWidth="1"/>
    <col min="4" max="4" width="6.421875" style="52" customWidth="1"/>
    <col min="5" max="5" width="0.5625" style="52" customWidth="1"/>
    <col min="6" max="6" width="8.421875" style="52" customWidth="1"/>
    <col min="7" max="7" width="0.5625" style="52" customWidth="1"/>
    <col min="8" max="8" width="8.28125" style="52" customWidth="1"/>
    <col min="9" max="9" width="0.5625" style="52" customWidth="1"/>
    <col min="10" max="10" width="8.8515625" style="52" customWidth="1"/>
    <col min="11" max="11" width="0.5625" style="52" customWidth="1"/>
    <col min="12" max="12" width="8.57421875" style="52" customWidth="1"/>
    <col min="13" max="13" width="0.5625" style="52" customWidth="1"/>
    <col min="14" max="14" width="9.7109375" style="52" bestFit="1" customWidth="1"/>
    <col min="15" max="15" width="0.5625" style="52" customWidth="1"/>
    <col min="16" max="16" width="3.57421875" style="52" customWidth="1"/>
    <col min="17" max="17" width="22.28125" style="52" customWidth="1"/>
    <col min="18" max="18" width="0.5625" style="52" customWidth="1"/>
    <col min="19" max="19" width="9.140625" style="52" bestFit="1" customWidth="1"/>
    <col min="20" max="20" width="0.5625" style="52" customWidth="1"/>
    <col min="21" max="21" width="10.00390625" style="52" bestFit="1" customWidth="1"/>
    <col min="22" max="22" width="0.5625" style="52" customWidth="1"/>
    <col min="23" max="23" width="8.57421875" style="52" bestFit="1" customWidth="1"/>
    <col min="24" max="24" width="0.5625" style="52" customWidth="1"/>
    <col min="25" max="25" width="7.140625" style="52" bestFit="1" customWidth="1"/>
    <col min="26" max="26" width="0.42578125" style="52" customWidth="1"/>
    <col min="27" max="27" width="6.140625" style="52" bestFit="1" customWidth="1"/>
    <col min="28" max="28" width="0.42578125" style="52" customWidth="1"/>
    <col min="29" max="29" width="10.140625" style="52" bestFit="1" customWidth="1"/>
    <col min="30" max="16384" width="11.421875" style="33" customWidth="1"/>
  </cols>
  <sheetData>
    <row r="2" spans="2:62" ht="24.75" customHeight="1">
      <c r="B2" s="21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219" t="s">
        <v>247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1" t="s">
        <v>274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32" t="s">
        <v>255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29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2:29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2:29" ht="17.25" customHeight="1">
      <c r="B8" s="35" t="s">
        <v>98</v>
      </c>
      <c r="C8" s="35"/>
      <c r="D8" s="28"/>
      <c r="E8" s="13"/>
      <c r="F8" s="13"/>
      <c r="G8" s="13"/>
      <c r="H8" s="13"/>
      <c r="I8" s="13"/>
      <c r="J8" s="13"/>
      <c r="K8" s="13"/>
      <c r="L8" s="30"/>
      <c r="M8" s="13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2:29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1"/>
      <c r="P9" s="36"/>
      <c r="Q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s="37" customFormat="1" ht="12" customHeight="1">
      <c r="B10" s="19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6</v>
      </c>
      <c r="O10" s="12"/>
      <c r="P10" s="18" t="s">
        <v>96</v>
      </c>
      <c r="Q10" s="18"/>
      <c r="S10" s="19" t="s">
        <v>35</v>
      </c>
      <c r="T10" s="20"/>
      <c r="U10" s="20"/>
      <c r="V10" s="20"/>
      <c r="W10" s="20"/>
      <c r="X10" s="20"/>
      <c r="Y10" s="20"/>
      <c r="Z10" s="20"/>
      <c r="AA10" s="20"/>
      <c r="AB10" s="20"/>
      <c r="AC10" s="19"/>
    </row>
    <row r="11" spans="2:17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  <c r="O11" s="2"/>
      <c r="P11" s="20"/>
      <c r="Q11" s="20"/>
    </row>
    <row r="12" spans="2:29" s="37" customFormat="1" ht="11.25">
      <c r="B12" s="10" t="s">
        <v>8</v>
      </c>
      <c r="C12" s="3"/>
      <c r="D12" s="9" t="s">
        <v>9</v>
      </c>
      <c r="E12" s="3"/>
      <c r="F12" s="9" t="s">
        <v>10</v>
      </c>
      <c r="G12" s="3"/>
      <c r="H12" s="9" t="s">
        <v>11</v>
      </c>
      <c r="I12" s="5"/>
      <c r="J12" s="9" t="s">
        <v>12</v>
      </c>
      <c r="K12" s="5"/>
      <c r="L12" s="9" t="s">
        <v>13</v>
      </c>
      <c r="M12" s="5"/>
      <c r="N12" s="10"/>
      <c r="O12" s="22"/>
      <c r="P12" s="10" t="s">
        <v>97</v>
      </c>
      <c r="Q12" s="10"/>
      <c r="S12" s="9" t="s">
        <v>13</v>
      </c>
      <c r="T12" s="3"/>
      <c r="U12" s="9" t="s">
        <v>12</v>
      </c>
      <c r="V12" s="3"/>
      <c r="W12" s="9" t="s">
        <v>11</v>
      </c>
      <c r="X12" s="3"/>
      <c r="Y12" s="9" t="s">
        <v>10</v>
      </c>
      <c r="Z12" s="5"/>
      <c r="AA12" s="9" t="s">
        <v>9</v>
      </c>
      <c r="AB12" s="5"/>
      <c r="AC12" s="10" t="s">
        <v>8</v>
      </c>
    </row>
    <row r="13" spans="2:29" s="38" customFormat="1" ht="2.25" customHeight="1">
      <c r="B13" s="2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0"/>
      <c r="O13" s="22"/>
      <c r="P13" s="10"/>
      <c r="Q13" s="10"/>
      <c r="S13" s="3"/>
      <c r="T13" s="3"/>
      <c r="U13" s="3"/>
      <c r="V13" s="3"/>
      <c r="W13" s="3"/>
      <c r="X13" s="3"/>
      <c r="Y13" s="3"/>
      <c r="Z13" s="5"/>
      <c r="AA13" s="3"/>
      <c r="AB13" s="5"/>
      <c r="AC13" s="22"/>
    </row>
    <row r="14" spans="2:29" s="38" customFormat="1" ht="11.25">
      <c r="B14" s="23" t="s">
        <v>14</v>
      </c>
      <c r="C14" s="3"/>
      <c r="D14" s="24" t="s">
        <v>15</v>
      </c>
      <c r="E14" s="4"/>
      <c r="F14" s="24" t="s">
        <v>16</v>
      </c>
      <c r="G14" s="3"/>
      <c r="H14" s="26" t="s">
        <v>17</v>
      </c>
      <c r="I14" s="25"/>
      <c r="J14" s="9" t="s">
        <v>18</v>
      </c>
      <c r="K14" s="25"/>
      <c r="L14" s="9" t="s">
        <v>19</v>
      </c>
      <c r="M14" s="25"/>
      <c r="N14" s="10"/>
      <c r="O14" s="22"/>
      <c r="P14" s="10"/>
      <c r="Q14" s="10"/>
      <c r="S14" s="9" t="s">
        <v>19</v>
      </c>
      <c r="T14" s="3"/>
      <c r="U14" s="9" t="s">
        <v>18</v>
      </c>
      <c r="V14" s="4"/>
      <c r="W14" s="26" t="s">
        <v>17</v>
      </c>
      <c r="X14" s="3"/>
      <c r="Y14" s="24" t="s">
        <v>16</v>
      </c>
      <c r="Z14" s="5"/>
      <c r="AA14" s="24" t="s">
        <v>15</v>
      </c>
      <c r="AB14" s="5"/>
      <c r="AC14" s="23" t="s">
        <v>14</v>
      </c>
    </row>
    <row r="15" spans="2:29" s="39" customFormat="1" ht="11.25">
      <c r="B15" s="27" t="s">
        <v>20</v>
      </c>
      <c r="C15" s="4"/>
      <c r="D15" s="24"/>
      <c r="E15" s="4"/>
      <c r="F15" s="24"/>
      <c r="G15" s="4"/>
      <c r="H15" s="24" t="s">
        <v>21</v>
      </c>
      <c r="I15" s="25"/>
      <c r="J15" s="24" t="s">
        <v>22</v>
      </c>
      <c r="K15" s="25"/>
      <c r="L15" s="24" t="s">
        <v>23</v>
      </c>
      <c r="M15" s="25"/>
      <c r="N15" s="18"/>
      <c r="O15" s="29"/>
      <c r="P15" s="18"/>
      <c r="Q15" s="18"/>
      <c r="S15" s="24" t="s">
        <v>23</v>
      </c>
      <c r="T15" s="4"/>
      <c r="U15" s="24" t="s">
        <v>22</v>
      </c>
      <c r="V15" s="4"/>
      <c r="W15" s="24" t="s">
        <v>21</v>
      </c>
      <c r="X15" s="4"/>
      <c r="Y15" s="24"/>
      <c r="Z15" s="25"/>
      <c r="AA15" s="24"/>
      <c r="AB15" s="25"/>
      <c r="AC15" s="27" t="s">
        <v>20</v>
      </c>
    </row>
    <row r="16" spans="2:29" s="39" customFormat="1" ht="11.25">
      <c r="B16" s="27"/>
      <c r="C16" s="4"/>
      <c r="D16" s="24"/>
      <c r="E16" s="4"/>
      <c r="F16" s="24"/>
      <c r="G16" s="4"/>
      <c r="H16" s="24" t="s">
        <v>24</v>
      </c>
      <c r="I16" s="25"/>
      <c r="J16" s="24"/>
      <c r="K16" s="25"/>
      <c r="L16" s="24" t="s">
        <v>25</v>
      </c>
      <c r="M16" s="25"/>
      <c r="N16" s="18"/>
      <c r="O16" s="29"/>
      <c r="P16" s="18"/>
      <c r="Q16" s="18"/>
      <c r="S16" s="24" t="s">
        <v>25</v>
      </c>
      <c r="T16" s="4"/>
      <c r="U16" s="24"/>
      <c r="V16" s="4"/>
      <c r="W16" s="24" t="s">
        <v>24</v>
      </c>
      <c r="X16" s="4"/>
      <c r="Y16" s="24"/>
      <c r="Z16" s="25"/>
      <c r="AA16" s="24"/>
      <c r="AB16" s="25"/>
      <c r="AC16" s="27"/>
    </row>
    <row r="17" spans="2:29" s="40" customFormat="1" ht="2.25" customHeight="1">
      <c r="B17" s="15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S17" s="15"/>
      <c r="T17" s="8"/>
      <c r="U17" s="14"/>
      <c r="V17" s="8"/>
      <c r="W17" s="14"/>
      <c r="X17" s="8"/>
      <c r="Y17" s="14"/>
      <c r="Z17" s="8"/>
      <c r="AA17" s="14"/>
      <c r="AB17" s="8"/>
      <c r="AC17" s="14"/>
    </row>
    <row r="18" spans="2:60" s="37" customFormat="1" ht="12" customHeight="1"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 t="s">
        <v>26</v>
      </c>
      <c r="N18" s="65" t="s">
        <v>27</v>
      </c>
      <c r="O18" s="65" t="s">
        <v>28</v>
      </c>
      <c r="P18" s="65"/>
      <c r="Q18" s="65"/>
      <c r="R18" s="66"/>
      <c r="S18" s="66">
        <f>SUM(S19:S21)</f>
        <v>1007985</v>
      </c>
      <c r="T18" s="66"/>
      <c r="U18" s="66">
        <f>SUM(U19:U21)</f>
        <v>51203</v>
      </c>
      <c r="V18" s="66"/>
      <c r="W18" s="66">
        <f>SUM(W19:W21)</f>
        <v>126523</v>
      </c>
      <c r="X18" s="66"/>
      <c r="Y18" s="66">
        <f>SUM(Y19:Y21)</f>
        <v>314622</v>
      </c>
      <c r="Z18" s="66"/>
      <c r="AA18" s="66">
        <f>SUM(AA19:AA21)</f>
        <v>8289</v>
      </c>
      <c r="AB18" s="66"/>
      <c r="AC18" s="66">
        <f>S18+U18+W18+Y18+AA18</f>
        <v>1508622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</row>
    <row r="19" spans="2:60" s="42" customFormat="1" ht="12" customHeight="1"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 t="s">
        <v>26</v>
      </c>
      <c r="N19" s="69" t="s">
        <v>90</v>
      </c>
      <c r="O19" s="69"/>
      <c r="P19" s="69" t="s">
        <v>91</v>
      </c>
      <c r="Q19" s="69"/>
      <c r="R19" s="70"/>
      <c r="S19" s="70">
        <v>1003799</v>
      </c>
      <c r="T19" s="70"/>
      <c r="U19" s="70">
        <v>51203</v>
      </c>
      <c r="V19" s="70"/>
      <c r="W19" s="70">
        <v>7343</v>
      </c>
      <c r="X19" s="70"/>
      <c r="Y19" s="70">
        <v>258823</v>
      </c>
      <c r="Z19" s="70"/>
      <c r="AA19" s="70">
        <v>1465</v>
      </c>
      <c r="AB19" s="70"/>
      <c r="AC19" s="70">
        <f>S19+U19+W19+Y19+AA19</f>
        <v>1322633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2:60" s="42" customFormat="1" ht="12" customHeight="1">
      <c r="B20" s="67"/>
      <c r="C20" s="68"/>
      <c r="D20" s="67"/>
      <c r="E20" s="68"/>
      <c r="F20" s="67"/>
      <c r="G20" s="68"/>
      <c r="H20" s="67"/>
      <c r="I20" s="68"/>
      <c r="J20" s="67"/>
      <c r="K20" s="68"/>
      <c r="L20" s="67"/>
      <c r="M20" s="68" t="s">
        <v>26</v>
      </c>
      <c r="N20" s="69" t="s">
        <v>92</v>
      </c>
      <c r="O20" s="69"/>
      <c r="P20" s="69" t="s">
        <v>93</v>
      </c>
      <c r="Q20" s="69"/>
      <c r="R20" s="70"/>
      <c r="S20" s="70">
        <v>4186</v>
      </c>
      <c r="T20" s="70"/>
      <c r="U20" s="70">
        <v>0</v>
      </c>
      <c r="V20" s="70"/>
      <c r="W20" s="70">
        <v>153</v>
      </c>
      <c r="X20" s="70"/>
      <c r="Y20" s="70">
        <v>55799</v>
      </c>
      <c r="Z20" s="70"/>
      <c r="AA20" s="70">
        <v>8</v>
      </c>
      <c r="AB20" s="70"/>
      <c r="AC20" s="70">
        <f>S20+U20+W20+Y20+AA20</f>
        <v>60146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</row>
    <row r="21" spans="2:60" s="42" customFormat="1" ht="12" customHeight="1">
      <c r="B21" s="67"/>
      <c r="C21" s="68"/>
      <c r="D21" s="67"/>
      <c r="E21" s="68"/>
      <c r="F21" s="67"/>
      <c r="G21" s="68"/>
      <c r="H21" s="67"/>
      <c r="I21" s="68"/>
      <c r="J21" s="67"/>
      <c r="K21" s="68"/>
      <c r="L21" s="67"/>
      <c r="M21" s="68"/>
      <c r="N21" s="69" t="s">
        <v>94</v>
      </c>
      <c r="O21" s="69"/>
      <c r="P21" s="69" t="s">
        <v>95</v>
      </c>
      <c r="Q21" s="69"/>
      <c r="R21" s="70"/>
      <c r="S21" s="70">
        <v>0</v>
      </c>
      <c r="T21" s="70"/>
      <c r="U21" s="70">
        <v>0</v>
      </c>
      <c r="V21" s="70"/>
      <c r="W21" s="70">
        <v>119027</v>
      </c>
      <c r="X21" s="70"/>
      <c r="Y21" s="70">
        <v>0</v>
      </c>
      <c r="Z21" s="70"/>
      <c r="AA21" s="70">
        <v>6816</v>
      </c>
      <c r="AB21" s="70"/>
      <c r="AC21" s="70">
        <f>S21+U21+W21+Y21+AA21</f>
        <v>125843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2:60" s="37" customFormat="1" ht="12" customHeight="1">
      <c r="B22" s="63">
        <f>D22+F22+H22+J22+L22</f>
        <v>801488</v>
      </c>
      <c r="C22" s="64"/>
      <c r="D22" s="63">
        <v>4292</v>
      </c>
      <c r="E22" s="64"/>
      <c r="F22" s="63">
        <v>112687</v>
      </c>
      <c r="G22" s="64"/>
      <c r="H22" s="63">
        <v>35674</v>
      </c>
      <c r="I22" s="64"/>
      <c r="J22" s="63">
        <v>18272</v>
      </c>
      <c r="K22" s="64"/>
      <c r="L22" s="63">
        <v>630563</v>
      </c>
      <c r="M22" s="64"/>
      <c r="N22" s="65" t="s">
        <v>29</v>
      </c>
      <c r="O22" s="65" t="s">
        <v>30</v>
      </c>
      <c r="P22" s="69"/>
      <c r="Q22" s="6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2:60" s="37" customFormat="1" ht="12" customHeight="1"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5" t="s">
        <v>99</v>
      </c>
      <c r="O23" s="65" t="s">
        <v>100</v>
      </c>
      <c r="P23" s="69"/>
      <c r="Q23" s="65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>
        <v>75948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</row>
    <row r="24" spans="2:60" s="37" customFormat="1" ht="12" customHeight="1"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5" t="s">
        <v>101</v>
      </c>
      <c r="O24" s="65" t="s">
        <v>102</v>
      </c>
      <c r="P24" s="69"/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</row>
    <row r="25" spans="2:60" s="44" customFormat="1" ht="12" customHeight="1">
      <c r="B25" s="71">
        <f>AC18+AC23-B22</f>
        <v>783082</v>
      </c>
      <c r="C25" s="72"/>
      <c r="D25" s="71">
        <f>AA18-D22</f>
        <v>3997</v>
      </c>
      <c r="E25" s="72"/>
      <c r="F25" s="71">
        <f>Y18-F22</f>
        <v>201935</v>
      </c>
      <c r="G25" s="72"/>
      <c r="H25" s="71">
        <f>W18-H22</f>
        <v>90849</v>
      </c>
      <c r="I25" s="72"/>
      <c r="J25" s="71">
        <f>U18-J22</f>
        <v>32931</v>
      </c>
      <c r="K25" s="72"/>
      <c r="L25" s="71">
        <f>S18-L22</f>
        <v>377422</v>
      </c>
      <c r="M25" s="72"/>
      <c r="N25" s="73" t="s">
        <v>103</v>
      </c>
      <c r="O25" s="73" t="s">
        <v>104</v>
      </c>
      <c r="P25" s="74"/>
      <c r="Q25" s="73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2:60" s="44" customFormat="1" ht="12" customHeight="1">
      <c r="B26" s="76"/>
      <c r="C26" s="77"/>
      <c r="D26" s="76"/>
      <c r="E26" s="78"/>
      <c r="F26" s="76"/>
      <c r="G26" s="78"/>
      <c r="H26" s="76"/>
      <c r="I26" s="78"/>
      <c r="J26" s="76"/>
      <c r="K26" s="78"/>
      <c r="L26" s="76"/>
      <c r="M26" s="78" t="s">
        <v>26</v>
      </c>
      <c r="N26" s="73" t="s">
        <v>105</v>
      </c>
      <c r="O26" s="73" t="s">
        <v>106</v>
      </c>
      <c r="P26" s="74"/>
      <c r="Q26" s="73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2:60" s="37" customFormat="1" ht="12" customHeight="1">
      <c r="B27" s="63">
        <f>D27+F27+H27+J27+L27</f>
        <v>104888</v>
      </c>
      <c r="C27" s="64"/>
      <c r="D27" s="63">
        <v>350</v>
      </c>
      <c r="E27" s="64"/>
      <c r="F27" s="63">
        <v>29567</v>
      </c>
      <c r="G27" s="64"/>
      <c r="H27" s="63">
        <v>12047</v>
      </c>
      <c r="I27" s="64"/>
      <c r="J27" s="63">
        <v>3927</v>
      </c>
      <c r="K27" s="64"/>
      <c r="L27" s="63">
        <v>58997</v>
      </c>
      <c r="M27" s="64" t="s">
        <v>26</v>
      </c>
      <c r="N27" s="65" t="s">
        <v>32</v>
      </c>
      <c r="O27" s="65" t="s">
        <v>33</v>
      </c>
      <c r="P27" s="65"/>
      <c r="Q27" s="6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</row>
    <row r="28" spans="2:60" s="46" customFormat="1" ht="12" customHeight="1">
      <c r="B28" s="79">
        <f>B25-B27</f>
        <v>678194</v>
      </c>
      <c r="C28" s="80"/>
      <c r="D28" s="79">
        <f>D25-D27</f>
        <v>3647</v>
      </c>
      <c r="E28" s="81"/>
      <c r="F28" s="79">
        <f>F25-F27</f>
        <v>172368</v>
      </c>
      <c r="G28" s="81"/>
      <c r="H28" s="79">
        <f>H25-H27</f>
        <v>78802</v>
      </c>
      <c r="I28" s="81"/>
      <c r="J28" s="79">
        <f>J25-J27</f>
        <v>29004</v>
      </c>
      <c r="K28" s="81"/>
      <c r="L28" s="79">
        <f>L25-L27</f>
        <v>318425</v>
      </c>
      <c r="M28" s="81" t="s">
        <v>26</v>
      </c>
      <c r="N28" s="82" t="s">
        <v>107</v>
      </c>
      <c r="O28" s="82" t="s">
        <v>108</v>
      </c>
      <c r="P28" s="82"/>
      <c r="Q28" s="82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2:60" s="46" customFormat="1" ht="12" customHeight="1" thickBot="1">
      <c r="B29" s="83"/>
      <c r="C29" s="84"/>
      <c r="D29" s="83"/>
      <c r="E29" s="84"/>
      <c r="F29" s="83"/>
      <c r="G29" s="84"/>
      <c r="H29" s="83"/>
      <c r="I29" s="84"/>
      <c r="J29" s="83"/>
      <c r="K29" s="84"/>
      <c r="L29" s="83"/>
      <c r="M29" s="84" t="s">
        <v>26</v>
      </c>
      <c r="N29" s="85" t="s">
        <v>109</v>
      </c>
      <c r="O29" s="85" t="s">
        <v>110</v>
      </c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2:29" s="47" customFormat="1" ht="21" customHeight="1">
      <c r="B30" s="86" t="s">
        <v>47</v>
      </c>
      <c r="C30" s="86"/>
      <c r="D30" s="87"/>
      <c r="E30" s="88"/>
      <c r="F30" s="88"/>
      <c r="G30" s="88"/>
      <c r="H30" s="88"/>
      <c r="I30" s="88"/>
      <c r="J30" s="88"/>
      <c r="K30" s="88"/>
      <c r="L30" s="89"/>
      <c r="M30" s="88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2:29" s="47" customFormat="1" ht="3.7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92"/>
      <c r="P31" s="93"/>
      <c r="Q31" s="93"/>
      <c r="R31" s="94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</row>
    <row r="32" spans="2:29" s="47" customFormat="1" ht="12.75">
      <c r="B32" s="95" t="s">
        <v>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8" t="s">
        <v>6</v>
      </c>
      <c r="O32" s="99"/>
      <c r="P32" s="100" t="s">
        <v>96</v>
      </c>
      <c r="Q32" s="100"/>
      <c r="R32" s="101"/>
      <c r="S32" s="95" t="s">
        <v>35</v>
      </c>
      <c r="T32" s="96"/>
      <c r="U32" s="96"/>
      <c r="V32" s="96"/>
      <c r="W32" s="96"/>
      <c r="X32" s="96"/>
      <c r="Y32" s="96"/>
      <c r="Z32" s="96"/>
      <c r="AA32" s="96"/>
      <c r="AB32" s="96"/>
      <c r="AC32" s="95"/>
    </row>
    <row r="33" spans="2:29" s="47" customFormat="1" ht="2.2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6"/>
      <c r="O33" s="97"/>
      <c r="P33" s="96"/>
      <c r="Q33" s="96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2:29" s="47" customFormat="1" ht="12.75">
      <c r="B34" s="102" t="s">
        <v>8</v>
      </c>
      <c r="C34" s="103"/>
      <c r="D34" s="104" t="s">
        <v>9</v>
      </c>
      <c r="E34" s="103"/>
      <c r="F34" s="104" t="s">
        <v>10</v>
      </c>
      <c r="G34" s="103"/>
      <c r="H34" s="104" t="s">
        <v>11</v>
      </c>
      <c r="I34" s="105"/>
      <c r="J34" s="104" t="s">
        <v>12</v>
      </c>
      <c r="K34" s="105"/>
      <c r="L34" s="104" t="s">
        <v>13</v>
      </c>
      <c r="M34" s="105"/>
      <c r="N34" s="102"/>
      <c r="O34" s="106"/>
      <c r="P34" s="102" t="s">
        <v>97</v>
      </c>
      <c r="Q34" s="102"/>
      <c r="R34" s="101"/>
      <c r="S34" s="104" t="s">
        <v>13</v>
      </c>
      <c r="T34" s="103"/>
      <c r="U34" s="104" t="s">
        <v>12</v>
      </c>
      <c r="V34" s="103"/>
      <c r="W34" s="104" t="s">
        <v>11</v>
      </c>
      <c r="X34" s="103"/>
      <c r="Y34" s="104" t="s">
        <v>10</v>
      </c>
      <c r="Z34" s="105"/>
      <c r="AA34" s="104" t="s">
        <v>9</v>
      </c>
      <c r="AB34" s="105"/>
      <c r="AC34" s="102" t="s">
        <v>8</v>
      </c>
    </row>
    <row r="35" spans="2:29" s="47" customFormat="1" ht="2.25" customHeight="1">
      <c r="B35" s="106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2"/>
      <c r="O35" s="106"/>
      <c r="P35" s="102"/>
      <c r="Q35" s="102"/>
      <c r="R35" s="6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6"/>
    </row>
    <row r="36" spans="2:29" s="47" customFormat="1" ht="12.75">
      <c r="B36" s="107" t="s">
        <v>14</v>
      </c>
      <c r="C36" s="103"/>
      <c r="D36" s="108" t="s">
        <v>15</v>
      </c>
      <c r="E36" s="109"/>
      <c r="F36" s="108" t="s">
        <v>16</v>
      </c>
      <c r="G36" s="103"/>
      <c r="H36" s="110" t="s">
        <v>17</v>
      </c>
      <c r="I36" s="111"/>
      <c r="J36" s="104" t="s">
        <v>18</v>
      </c>
      <c r="K36" s="111"/>
      <c r="L36" s="104" t="s">
        <v>19</v>
      </c>
      <c r="M36" s="111"/>
      <c r="N36" s="102"/>
      <c r="O36" s="106"/>
      <c r="P36" s="102"/>
      <c r="Q36" s="102"/>
      <c r="R36" s="65"/>
      <c r="S36" s="104" t="s">
        <v>19</v>
      </c>
      <c r="T36" s="103"/>
      <c r="U36" s="104" t="s">
        <v>18</v>
      </c>
      <c r="V36" s="109"/>
      <c r="W36" s="110" t="s">
        <v>17</v>
      </c>
      <c r="X36" s="103"/>
      <c r="Y36" s="108" t="s">
        <v>16</v>
      </c>
      <c r="Z36" s="105"/>
      <c r="AA36" s="108" t="s">
        <v>15</v>
      </c>
      <c r="AB36" s="105"/>
      <c r="AC36" s="107" t="s">
        <v>14</v>
      </c>
    </row>
    <row r="37" spans="2:29" s="47" customFormat="1" ht="12.75">
      <c r="B37" s="112" t="s">
        <v>20</v>
      </c>
      <c r="C37" s="109"/>
      <c r="D37" s="108"/>
      <c r="E37" s="109"/>
      <c r="F37" s="108"/>
      <c r="G37" s="109"/>
      <c r="H37" s="108" t="s">
        <v>21</v>
      </c>
      <c r="I37" s="111"/>
      <c r="J37" s="108" t="s">
        <v>22</v>
      </c>
      <c r="K37" s="111"/>
      <c r="L37" s="108" t="s">
        <v>23</v>
      </c>
      <c r="M37" s="111"/>
      <c r="N37" s="100"/>
      <c r="O37" s="113"/>
      <c r="P37" s="100"/>
      <c r="Q37" s="100"/>
      <c r="R37" s="114"/>
      <c r="S37" s="108" t="s">
        <v>23</v>
      </c>
      <c r="T37" s="109"/>
      <c r="U37" s="108" t="s">
        <v>22</v>
      </c>
      <c r="V37" s="109"/>
      <c r="W37" s="108" t="s">
        <v>21</v>
      </c>
      <c r="X37" s="109"/>
      <c r="Y37" s="108"/>
      <c r="Z37" s="111"/>
      <c r="AA37" s="108"/>
      <c r="AB37" s="111"/>
      <c r="AC37" s="112" t="s">
        <v>20</v>
      </c>
    </row>
    <row r="38" spans="2:29" s="47" customFormat="1" ht="12.75">
      <c r="B38" s="112"/>
      <c r="C38" s="109"/>
      <c r="D38" s="108"/>
      <c r="E38" s="109"/>
      <c r="F38" s="108"/>
      <c r="G38" s="109"/>
      <c r="H38" s="108" t="s">
        <v>24</v>
      </c>
      <c r="I38" s="111"/>
      <c r="J38" s="108"/>
      <c r="K38" s="111"/>
      <c r="L38" s="108" t="s">
        <v>25</v>
      </c>
      <c r="M38" s="111"/>
      <c r="N38" s="100"/>
      <c r="O38" s="113"/>
      <c r="P38" s="100"/>
      <c r="Q38" s="100"/>
      <c r="R38" s="114"/>
      <c r="S38" s="108" t="s">
        <v>25</v>
      </c>
      <c r="T38" s="109"/>
      <c r="U38" s="108"/>
      <c r="V38" s="109"/>
      <c r="W38" s="108" t="s">
        <v>24</v>
      </c>
      <c r="X38" s="109"/>
      <c r="Y38" s="108"/>
      <c r="Z38" s="111"/>
      <c r="AA38" s="108"/>
      <c r="AB38" s="111"/>
      <c r="AC38" s="112"/>
    </row>
    <row r="39" spans="2:29" s="47" customFormat="1" ht="2.25" customHeight="1">
      <c r="B39" s="115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8"/>
      <c r="O39" s="118"/>
      <c r="P39" s="118"/>
      <c r="Q39" s="118"/>
      <c r="R39" s="118"/>
      <c r="S39" s="115"/>
      <c r="T39" s="116"/>
      <c r="U39" s="117"/>
      <c r="V39" s="116"/>
      <c r="W39" s="117"/>
      <c r="X39" s="116"/>
      <c r="Y39" s="117"/>
      <c r="Z39" s="116"/>
      <c r="AA39" s="117"/>
      <c r="AB39" s="116"/>
      <c r="AC39" s="117"/>
    </row>
    <row r="40" spans="2:29" s="47" customFormat="1" ht="12" customHeight="1"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  <c r="N40" s="119" t="s">
        <v>31</v>
      </c>
      <c r="O40" s="120" t="s">
        <v>111</v>
      </c>
      <c r="P40" s="121"/>
      <c r="Q40" s="65"/>
      <c r="R40" s="66"/>
      <c r="S40" s="66">
        <f>L25</f>
        <v>377422</v>
      </c>
      <c r="T40" s="66"/>
      <c r="U40" s="66">
        <f>J25</f>
        <v>32931</v>
      </c>
      <c r="V40" s="66"/>
      <c r="W40" s="66">
        <f>H25</f>
        <v>90849</v>
      </c>
      <c r="X40" s="66"/>
      <c r="Y40" s="66">
        <f>F25</f>
        <v>201935</v>
      </c>
      <c r="Z40" s="66"/>
      <c r="AA40" s="66">
        <f>D25</f>
        <v>3997</v>
      </c>
      <c r="AB40" s="66"/>
      <c r="AC40" s="66">
        <f>B25</f>
        <v>783082</v>
      </c>
    </row>
    <row r="41" spans="2:29" s="47" customFormat="1" ht="12" customHeight="1">
      <c r="B41" s="63"/>
      <c r="C41" s="64"/>
      <c r="D41" s="63"/>
      <c r="E41" s="64"/>
      <c r="F41" s="63"/>
      <c r="G41" s="64"/>
      <c r="H41" s="63"/>
      <c r="I41" s="64"/>
      <c r="J41" s="63"/>
      <c r="K41" s="64"/>
      <c r="L41" s="63"/>
      <c r="M41" s="64"/>
      <c r="N41" s="119"/>
      <c r="O41" s="120" t="s">
        <v>112</v>
      </c>
      <c r="P41" s="121"/>
      <c r="Q41" s="6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2:29" s="48" customFormat="1" ht="12" customHeight="1">
      <c r="B42" s="122"/>
      <c r="C42" s="123"/>
      <c r="D42" s="122"/>
      <c r="E42" s="123"/>
      <c r="F42" s="122"/>
      <c r="G42" s="123"/>
      <c r="H42" s="122"/>
      <c r="I42" s="123"/>
      <c r="J42" s="122"/>
      <c r="K42" s="123"/>
      <c r="L42" s="122"/>
      <c r="M42" s="123"/>
      <c r="N42" s="124" t="s">
        <v>34</v>
      </c>
      <c r="O42" s="125" t="s">
        <v>113</v>
      </c>
      <c r="P42" s="126"/>
      <c r="Q42" s="127"/>
      <c r="R42" s="128"/>
      <c r="S42" s="128">
        <f>L28</f>
        <v>318425</v>
      </c>
      <c r="T42" s="128"/>
      <c r="U42" s="128">
        <f>J28</f>
        <v>29004</v>
      </c>
      <c r="V42" s="128"/>
      <c r="W42" s="128">
        <f>H28</f>
        <v>78802</v>
      </c>
      <c r="X42" s="128"/>
      <c r="Y42" s="128">
        <f>F28</f>
        <v>172368</v>
      </c>
      <c r="Z42" s="128"/>
      <c r="AA42" s="128">
        <f>D28</f>
        <v>3647</v>
      </c>
      <c r="AB42" s="128"/>
      <c r="AC42" s="128">
        <f>B28</f>
        <v>678194</v>
      </c>
    </row>
    <row r="43" spans="2:29" s="48" customFormat="1" ht="12" customHeight="1">
      <c r="B43" s="129"/>
      <c r="C43" s="128"/>
      <c r="D43" s="129"/>
      <c r="E43" s="123"/>
      <c r="F43" s="129"/>
      <c r="G43" s="123"/>
      <c r="H43" s="129"/>
      <c r="I43" s="123"/>
      <c r="J43" s="129"/>
      <c r="K43" s="123"/>
      <c r="L43" s="129"/>
      <c r="M43" s="123"/>
      <c r="N43" s="129"/>
      <c r="O43" s="130" t="s">
        <v>114</v>
      </c>
      <c r="P43" s="129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129"/>
    </row>
    <row r="44" spans="2:29" s="47" customFormat="1" ht="12" customHeight="1">
      <c r="B44" s="131">
        <f>D44+F44+H44+J44+L44</f>
        <v>379194</v>
      </c>
      <c r="C44" s="66"/>
      <c r="D44" s="131">
        <f>D45+D46</f>
        <v>3641</v>
      </c>
      <c r="E44" s="64"/>
      <c r="F44" s="131">
        <f>F45+F46</f>
        <v>39595</v>
      </c>
      <c r="G44" s="64"/>
      <c r="H44" s="131">
        <f>H45+H46</f>
        <v>78691</v>
      </c>
      <c r="I44" s="64"/>
      <c r="J44" s="131">
        <f>J45+J46</f>
        <v>16833</v>
      </c>
      <c r="K44" s="64"/>
      <c r="L44" s="131">
        <f>L45+L46</f>
        <v>240434</v>
      </c>
      <c r="M44" s="64"/>
      <c r="N44" s="132" t="s">
        <v>36</v>
      </c>
      <c r="O44" s="132" t="s">
        <v>37</v>
      </c>
      <c r="P44" s="132"/>
      <c r="Q44" s="6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2:29" s="47" customFormat="1" ht="12" customHeight="1">
      <c r="B45" s="133">
        <f>D45+F45+H45+J45+L45</f>
        <v>295833</v>
      </c>
      <c r="C45" s="77"/>
      <c r="D45" s="133">
        <v>2916</v>
      </c>
      <c r="E45" s="78"/>
      <c r="F45" s="133">
        <v>31544</v>
      </c>
      <c r="G45" s="78"/>
      <c r="H45" s="133">
        <v>60556</v>
      </c>
      <c r="I45" s="78"/>
      <c r="J45" s="133">
        <v>12737</v>
      </c>
      <c r="K45" s="78"/>
      <c r="L45" s="133">
        <v>188080</v>
      </c>
      <c r="M45" s="78"/>
      <c r="N45" s="119" t="s">
        <v>115</v>
      </c>
      <c r="O45" s="119"/>
      <c r="P45" s="119" t="s">
        <v>116</v>
      </c>
      <c r="Q45" s="73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2:29" s="47" customFormat="1" ht="12" customHeight="1">
      <c r="B46" s="63">
        <f>D46+F46+H46+J46+L46</f>
        <v>83361</v>
      </c>
      <c r="C46" s="66"/>
      <c r="D46" s="63">
        <f>D48+D49</f>
        <v>725</v>
      </c>
      <c r="E46" s="64"/>
      <c r="F46" s="63">
        <f>F48+F49</f>
        <v>8051</v>
      </c>
      <c r="G46" s="64"/>
      <c r="H46" s="63">
        <f>H48+H49</f>
        <v>18135</v>
      </c>
      <c r="I46" s="64"/>
      <c r="J46" s="63">
        <f>J48+J49</f>
        <v>4096</v>
      </c>
      <c r="K46" s="64"/>
      <c r="L46" s="63">
        <f>L48+L49</f>
        <v>52354</v>
      </c>
      <c r="M46" s="64"/>
      <c r="N46" s="132" t="s">
        <v>117</v>
      </c>
      <c r="O46" s="132"/>
      <c r="P46" s="132" t="s">
        <v>118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2:29" s="49" customFormat="1" ht="12" customHeight="1">
      <c r="B47" s="134"/>
      <c r="C47" s="135"/>
      <c r="D47" s="134"/>
      <c r="E47" s="135"/>
      <c r="F47" s="134"/>
      <c r="G47" s="135"/>
      <c r="H47" s="134"/>
      <c r="I47" s="135"/>
      <c r="J47" s="134"/>
      <c r="K47" s="135"/>
      <c r="L47" s="134"/>
      <c r="M47" s="135"/>
      <c r="N47" s="132"/>
      <c r="O47" s="132"/>
      <c r="P47" s="136" t="s">
        <v>119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</row>
    <row r="48" spans="2:29" s="50" customFormat="1" ht="12" customHeight="1">
      <c r="B48" s="137">
        <f>D48+F48+H48+J48+L48</f>
        <v>70895</v>
      </c>
      <c r="C48" s="137"/>
      <c r="D48" s="137">
        <v>702</v>
      </c>
      <c r="E48" s="137"/>
      <c r="F48" s="137">
        <v>7742</v>
      </c>
      <c r="G48" s="137"/>
      <c r="H48" s="137">
        <v>11774</v>
      </c>
      <c r="I48" s="137"/>
      <c r="J48" s="137">
        <v>3381</v>
      </c>
      <c r="K48" s="137"/>
      <c r="L48" s="137">
        <v>47296</v>
      </c>
      <c r="M48" s="137"/>
      <c r="N48" s="139" t="s">
        <v>120</v>
      </c>
      <c r="O48" s="139" t="s">
        <v>121</v>
      </c>
      <c r="P48" s="69" t="s">
        <v>121</v>
      </c>
      <c r="Q48" s="69"/>
      <c r="R48" s="138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</row>
    <row r="49" spans="2:29" s="51" customFormat="1" ht="12" customHeight="1">
      <c r="B49" s="140">
        <f>D49+F49+H49+J49+L49</f>
        <v>12466</v>
      </c>
      <c r="C49" s="70"/>
      <c r="D49" s="140">
        <v>23</v>
      </c>
      <c r="E49" s="68"/>
      <c r="F49" s="140">
        <v>309</v>
      </c>
      <c r="G49" s="68"/>
      <c r="H49" s="140">
        <v>6361</v>
      </c>
      <c r="I49" s="68"/>
      <c r="J49" s="140">
        <v>715</v>
      </c>
      <c r="K49" s="68"/>
      <c r="L49" s="140">
        <v>5058</v>
      </c>
      <c r="M49" s="68"/>
      <c r="N49" s="141" t="s">
        <v>122</v>
      </c>
      <c r="O49" s="141"/>
      <c r="P49" s="141" t="s">
        <v>123</v>
      </c>
      <c r="Q49" s="140"/>
      <c r="R49" s="70"/>
      <c r="S49" s="140"/>
      <c r="T49" s="70"/>
      <c r="U49" s="140"/>
      <c r="V49" s="70"/>
      <c r="W49" s="140"/>
      <c r="X49" s="70"/>
      <c r="Y49" s="140"/>
      <c r="Z49" s="70"/>
      <c r="AA49" s="140"/>
      <c r="AB49" s="70"/>
      <c r="AC49" s="140"/>
    </row>
    <row r="50" spans="2:29" s="37" customFormat="1" ht="12" customHeight="1">
      <c r="B50" s="66">
        <f>B52+B59</f>
        <v>92649</v>
      </c>
      <c r="C50" s="142"/>
      <c r="D50" s="142">
        <v>11</v>
      </c>
      <c r="E50" s="142"/>
      <c r="F50" s="142">
        <v>3134</v>
      </c>
      <c r="G50" s="142"/>
      <c r="H50" s="142">
        <v>111</v>
      </c>
      <c r="I50" s="142"/>
      <c r="J50" s="142">
        <v>277</v>
      </c>
      <c r="K50" s="142"/>
      <c r="L50" s="142">
        <v>4887</v>
      </c>
      <c r="M50" s="142"/>
      <c r="N50" s="132" t="s">
        <v>124</v>
      </c>
      <c r="O50" s="132" t="s">
        <v>125</v>
      </c>
      <c r="P50" s="132"/>
      <c r="Q50" s="143"/>
      <c r="R50" s="143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</row>
    <row r="51" spans="2:29" s="37" customFormat="1" ht="12" customHeight="1">
      <c r="B51" s="66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32"/>
      <c r="O51" s="136" t="s">
        <v>126</v>
      </c>
      <c r="P51" s="136"/>
      <c r="Q51" s="143"/>
      <c r="R51" s="143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</row>
    <row r="52" spans="2:29" s="38" customFormat="1" ht="12" customHeight="1">
      <c r="B52" s="66">
        <f>SUM(B53:B56)</f>
        <v>84229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32" t="s">
        <v>127</v>
      </c>
      <c r="O52" s="132"/>
      <c r="P52" s="132" t="s">
        <v>128</v>
      </c>
      <c r="Q52" s="143"/>
      <c r="R52" s="143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</row>
    <row r="53" spans="2:29" s="41" customFormat="1" ht="12" customHeight="1">
      <c r="B53" s="70">
        <v>46887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9" t="s">
        <v>129</v>
      </c>
      <c r="O53" s="139"/>
      <c r="P53" s="139" t="s">
        <v>130</v>
      </c>
      <c r="Q53" s="138"/>
      <c r="R53" s="138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</row>
    <row r="54" spans="2:29" s="53" customFormat="1" ht="12" customHeight="1">
      <c r="B54" s="70">
        <v>1115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9" t="s">
        <v>131</v>
      </c>
      <c r="O54" s="144"/>
      <c r="P54" s="139" t="s">
        <v>132</v>
      </c>
      <c r="Q54" s="138"/>
      <c r="R54" s="138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2:29" s="53" customFormat="1" ht="12" customHeight="1">
      <c r="B55" s="70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9"/>
      <c r="O55" s="144"/>
      <c r="P55" s="145" t="s">
        <v>133</v>
      </c>
      <c r="Q55" s="138"/>
      <c r="R55" s="138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</row>
    <row r="56" spans="2:29" s="54" customFormat="1" ht="12" customHeight="1">
      <c r="B56" s="70">
        <v>36227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9" t="s">
        <v>134</v>
      </c>
      <c r="O56" s="144"/>
      <c r="P56" s="139" t="s">
        <v>135</v>
      </c>
      <c r="Q56" s="138"/>
      <c r="R56" s="138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</row>
    <row r="57" spans="2:29" s="51" customFormat="1" ht="12" customHeight="1">
      <c r="B57" s="70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46"/>
      <c r="O57" s="147"/>
      <c r="P57" s="145" t="s">
        <v>136</v>
      </c>
      <c r="Q57" s="138"/>
      <c r="R57" s="138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</row>
    <row r="58" spans="2:29" s="51" customFormat="1" ht="12" customHeight="1">
      <c r="B58" s="70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46"/>
      <c r="O58" s="147"/>
      <c r="P58" s="145" t="s">
        <v>137</v>
      </c>
      <c r="Q58" s="138"/>
      <c r="R58" s="138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</row>
    <row r="59" spans="2:29" s="47" customFormat="1" ht="12" customHeight="1">
      <c r="B59" s="66">
        <f>D59+F59+H59+J59+L59</f>
        <v>8420</v>
      </c>
      <c r="C59" s="142"/>
      <c r="D59" s="142">
        <v>11</v>
      </c>
      <c r="E59" s="142"/>
      <c r="F59" s="142">
        <v>3134</v>
      </c>
      <c r="G59" s="142"/>
      <c r="H59" s="142">
        <v>111</v>
      </c>
      <c r="I59" s="142"/>
      <c r="J59" s="142">
        <v>277</v>
      </c>
      <c r="K59" s="142"/>
      <c r="L59" s="142">
        <v>4887</v>
      </c>
      <c r="M59" s="142"/>
      <c r="N59" s="132" t="s">
        <v>138</v>
      </c>
      <c r="O59" s="148"/>
      <c r="P59" s="132" t="s">
        <v>139</v>
      </c>
      <c r="Q59" s="143"/>
      <c r="R59" s="143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</row>
    <row r="60" spans="2:29" s="47" customFormat="1" ht="12" customHeight="1">
      <c r="B60" s="149"/>
      <c r="C60" s="66"/>
      <c r="D60" s="149"/>
      <c r="E60" s="64"/>
      <c r="F60" s="149"/>
      <c r="G60" s="64"/>
      <c r="H60" s="149"/>
      <c r="I60" s="64"/>
      <c r="J60" s="149"/>
      <c r="K60" s="64"/>
      <c r="L60" s="149"/>
      <c r="M60" s="64"/>
      <c r="N60" s="150"/>
      <c r="O60" s="150"/>
      <c r="P60" s="150" t="s">
        <v>140</v>
      </c>
      <c r="Q60" s="149"/>
      <c r="R60" s="66"/>
      <c r="S60" s="149"/>
      <c r="T60" s="66"/>
      <c r="U60" s="149"/>
      <c r="V60" s="66"/>
      <c r="W60" s="149"/>
      <c r="X60" s="66"/>
      <c r="Y60" s="149"/>
      <c r="Z60" s="66"/>
      <c r="AA60" s="149"/>
      <c r="AB60" s="66"/>
      <c r="AC60" s="149"/>
    </row>
    <row r="61" spans="2:29" s="47" customFormat="1" ht="12" customHeight="1">
      <c r="B61" s="66">
        <f>B62+B65</f>
        <v>-14156</v>
      </c>
      <c r="C61" s="142"/>
      <c r="D61" s="142">
        <v>-5</v>
      </c>
      <c r="E61" s="142"/>
      <c r="F61" s="142">
        <v>-2028</v>
      </c>
      <c r="G61" s="142"/>
      <c r="H61" s="142">
        <v>0</v>
      </c>
      <c r="I61" s="142"/>
      <c r="J61" s="142">
        <v>-96</v>
      </c>
      <c r="K61" s="142"/>
      <c r="L61" s="142">
        <v>-3746</v>
      </c>
      <c r="M61" s="142"/>
      <c r="N61" s="132" t="s">
        <v>141</v>
      </c>
      <c r="O61" s="132" t="s">
        <v>142</v>
      </c>
      <c r="P61" s="132"/>
      <c r="Q61" s="143"/>
      <c r="R61" s="143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2:29" s="47" customFormat="1" ht="12" customHeight="1">
      <c r="B62" s="66">
        <f>SUM(B63:B64)</f>
        <v>-8281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32" t="s">
        <v>101</v>
      </c>
      <c r="O62" s="148"/>
      <c r="P62" s="132" t="s">
        <v>143</v>
      </c>
      <c r="Q62" s="143"/>
      <c r="R62" s="143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</row>
    <row r="63" spans="2:29" s="51" customFormat="1" ht="12" customHeight="1">
      <c r="B63" s="70">
        <v>0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9" t="s">
        <v>144</v>
      </c>
      <c r="O63" s="151"/>
      <c r="P63" s="139" t="s">
        <v>145</v>
      </c>
      <c r="Q63" s="138"/>
      <c r="R63" s="138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</row>
    <row r="64" spans="2:29" s="51" customFormat="1" ht="12" customHeight="1">
      <c r="B64" s="70">
        <v>-8281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9" t="s">
        <v>146</v>
      </c>
      <c r="O64" s="151"/>
      <c r="P64" s="139" t="s">
        <v>147</v>
      </c>
      <c r="Q64" s="138"/>
      <c r="R64" s="138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</row>
    <row r="65" spans="2:29" s="47" customFormat="1" ht="12" customHeight="1">
      <c r="B65" s="66">
        <f>D65+F65+H65+J65+L65</f>
        <v>-5875</v>
      </c>
      <c r="C65" s="142"/>
      <c r="D65" s="142">
        <v>-5</v>
      </c>
      <c r="E65" s="142"/>
      <c r="F65" s="142">
        <v>-2028</v>
      </c>
      <c r="G65" s="142"/>
      <c r="H65" s="142">
        <v>0</v>
      </c>
      <c r="I65" s="142"/>
      <c r="J65" s="142">
        <v>-96</v>
      </c>
      <c r="K65" s="142"/>
      <c r="L65" s="142">
        <v>-3746</v>
      </c>
      <c r="M65" s="142"/>
      <c r="N65" s="132" t="s">
        <v>148</v>
      </c>
      <c r="O65" s="148"/>
      <c r="P65" s="132" t="s">
        <v>149</v>
      </c>
      <c r="Q65" s="143"/>
      <c r="R65" s="143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</row>
    <row r="66" spans="2:60" s="44" customFormat="1" ht="12" customHeight="1">
      <c r="B66" s="75">
        <f>D66+F66+H66+J66+L66</f>
        <v>196661</v>
      </c>
      <c r="C66" s="152"/>
      <c r="D66" s="152">
        <f>AA40-D44-D50-D61</f>
        <v>350</v>
      </c>
      <c r="E66" s="152"/>
      <c r="F66" s="152">
        <f>Y40-F44-F50-F61-F67</f>
        <v>32500</v>
      </c>
      <c r="G66" s="152"/>
      <c r="H66" s="152">
        <f>W40-H44-H50-H61</f>
        <v>12047</v>
      </c>
      <c r="I66" s="152"/>
      <c r="J66" s="152">
        <f>U40-J44-J50-J61</f>
        <v>15917</v>
      </c>
      <c r="K66" s="152"/>
      <c r="L66" s="152">
        <f>S40-L44-L50-L61</f>
        <v>135847</v>
      </c>
      <c r="M66" s="152"/>
      <c r="N66" s="154" t="s">
        <v>38</v>
      </c>
      <c r="O66" s="155" t="s">
        <v>39</v>
      </c>
      <c r="P66" s="156"/>
      <c r="Q66" s="153"/>
      <c r="R66" s="153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</row>
    <row r="67" spans="2:29" s="55" customFormat="1" ht="12" customHeight="1">
      <c r="B67" s="75">
        <f>D67+F67+H67+J67+L67</f>
        <v>128734</v>
      </c>
      <c r="C67" s="152"/>
      <c r="D67" s="152"/>
      <c r="E67" s="152"/>
      <c r="F67" s="152">
        <v>128734</v>
      </c>
      <c r="G67" s="152"/>
      <c r="H67" s="152"/>
      <c r="I67" s="152"/>
      <c r="J67" s="152"/>
      <c r="K67" s="152"/>
      <c r="L67" s="152"/>
      <c r="M67" s="152"/>
      <c r="N67" s="154" t="s">
        <v>40</v>
      </c>
      <c r="O67" s="157" t="s">
        <v>41</v>
      </c>
      <c r="P67" s="156"/>
      <c r="Q67" s="153"/>
      <c r="R67" s="153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</row>
    <row r="68" spans="2:29" s="56" customFormat="1" ht="12" customHeight="1">
      <c r="B68" s="80">
        <f>D68+F68+H68+J68+L68</f>
        <v>102416</v>
      </c>
      <c r="C68" s="158"/>
      <c r="D68" s="158">
        <f>AA42-D44-D50-D61</f>
        <v>0</v>
      </c>
      <c r="E68" s="158"/>
      <c r="F68" s="158">
        <f>Y42-F44-F50-F61-F69</f>
        <v>13576</v>
      </c>
      <c r="G68" s="158"/>
      <c r="H68" s="158">
        <f>W42-H44-H50-H61</f>
        <v>0</v>
      </c>
      <c r="I68" s="158"/>
      <c r="J68" s="158">
        <f>U42-J44-J50-J61</f>
        <v>11990</v>
      </c>
      <c r="K68" s="158"/>
      <c r="L68" s="158">
        <f>S42-L44-L50-L61</f>
        <v>76850</v>
      </c>
      <c r="M68" s="158"/>
      <c r="N68" s="160" t="s">
        <v>42</v>
      </c>
      <c r="O68" s="161" t="s">
        <v>43</v>
      </c>
      <c r="P68" s="162"/>
      <c r="Q68" s="159"/>
      <c r="R68" s="159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2:60" s="46" customFormat="1" ht="12" customHeight="1" thickBot="1">
      <c r="B69" s="83">
        <f>D69+F69+H69+J69+L69</f>
        <v>118091</v>
      </c>
      <c r="C69" s="84"/>
      <c r="D69" s="83"/>
      <c r="E69" s="84"/>
      <c r="F69" s="83">
        <v>118091</v>
      </c>
      <c r="G69" s="84"/>
      <c r="H69" s="83"/>
      <c r="I69" s="84"/>
      <c r="J69" s="83"/>
      <c r="K69" s="84"/>
      <c r="L69" s="83"/>
      <c r="M69" s="84"/>
      <c r="N69" s="85" t="s">
        <v>44</v>
      </c>
      <c r="O69" s="85" t="s">
        <v>45</v>
      </c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2:29" s="47" customFormat="1" ht="21" customHeight="1">
      <c r="B70" s="86" t="s">
        <v>46</v>
      </c>
      <c r="C70" s="86"/>
      <c r="D70" s="87"/>
      <c r="E70" s="88"/>
      <c r="F70" s="88"/>
      <c r="G70" s="88"/>
      <c r="H70" s="88"/>
      <c r="I70" s="88"/>
      <c r="J70" s="88"/>
      <c r="K70" s="88"/>
      <c r="L70" s="89"/>
      <c r="M70" s="88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</row>
    <row r="71" spans="2:29" s="47" customFormat="1" ht="3.7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1"/>
      <c r="O71" s="92"/>
      <c r="P71" s="93"/>
      <c r="Q71" s="93"/>
      <c r="R71" s="94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2:29" s="47" customFormat="1" ht="12.75">
      <c r="B72" s="95" t="s">
        <v>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8" t="s">
        <v>6</v>
      </c>
      <c r="O72" s="99"/>
      <c r="P72" s="100" t="s">
        <v>96</v>
      </c>
      <c r="Q72" s="100"/>
      <c r="R72" s="101"/>
      <c r="S72" s="95" t="s">
        <v>35</v>
      </c>
      <c r="T72" s="96"/>
      <c r="U72" s="96"/>
      <c r="V72" s="96"/>
      <c r="W72" s="96"/>
      <c r="X72" s="96"/>
      <c r="Y72" s="96"/>
      <c r="Z72" s="96"/>
      <c r="AA72" s="96"/>
      <c r="AB72" s="96"/>
      <c r="AC72" s="95"/>
    </row>
    <row r="73" spans="2:29" s="47" customFormat="1" ht="2.25" customHeight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6"/>
      <c r="O73" s="97"/>
      <c r="P73" s="96"/>
      <c r="Q73" s="96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2:29" s="47" customFormat="1" ht="12.75">
      <c r="B74" s="102" t="s">
        <v>8</v>
      </c>
      <c r="C74" s="103"/>
      <c r="D74" s="104" t="s">
        <v>9</v>
      </c>
      <c r="E74" s="103"/>
      <c r="F74" s="104" t="s">
        <v>10</v>
      </c>
      <c r="G74" s="103"/>
      <c r="H74" s="104" t="s">
        <v>11</v>
      </c>
      <c r="I74" s="105"/>
      <c r="J74" s="104" t="s">
        <v>12</v>
      </c>
      <c r="K74" s="105"/>
      <c r="L74" s="104" t="s">
        <v>13</v>
      </c>
      <c r="M74" s="105"/>
      <c r="N74" s="102"/>
      <c r="O74" s="106"/>
      <c r="P74" s="102" t="s">
        <v>97</v>
      </c>
      <c r="Q74" s="102"/>
      <c r="R74" s="101"/>
      <c r="S74" s="104" t="s">
        <v>13</v>
      </c>
      <c r="T74" s="103"/>
      <c r="U74" s="104" t="s">
        <v>12</v>
      </c>
      <c r="V74" s="103"/>
      <c r="W74" s="104" t="s">
        <v>11</v>
      </c>
      <c r="X74" s="103"/>
      <c r="Y74" s="104" t="s">
        <v>10</v>
      </c>
      <c r="Z74" s="105"/>
      <c r="AA74" s="104" t="s">
        <v>9</v>
      </c>
      <c r="AB74" s="105"/>
      <c r="AC74" s="102" t="s">
        <v>8</v>
      </c>
    </row>
    <row r="75" spans="2:29" s="47" customFormat="1" ht="2.25" customHeight="1">
      <c r="B75" s="106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2"/>
      <c r="O75" s="106"/>
      <c r="P75" s="102"/>
      <c r="Q75" s="102"/>
      <c r="R75" s="65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6"/>
    </row>
    <row r="76" spans="2:29" s="47" customFormat="1" ht="12.75">
      <c r="B76" s="107" t="s">
        <v>14</v>
      </c>
      <c r="C76" s="103"/>
      <c r="D76" s="108" t="s">
        <v>15</v>
      </c>
      <c r="E76" s="109"/>
      <c r="F76" s="108" t="s">
        <v>16</v>
      </c>
      <c r="G76" s="103"/>
      <c r="H76" s="110" t="s">
        <v>17</v>
      </c>
      <c r="I76" s="111"/>
      <c r="J76" s="104" t="s">
        <v>18</v>
      </c>
      <c r="K76" s="111"/>
      <c r="L76" s="104" t="s">
        <v>19</v>
      </c>
      <c r="M76" s="111"/>
      <c r="N76" s="102"/>
      <c r="O76" s="106"/>
      <c r="P76" s="102"/>
      <c r="Q76" s="102"/>
      <c r="R76" s="65"/>
      <c r="S76" s="104" t="s">
        <v>19</v>
      </c>
      <c r="T76" s="103"/>
      <c r="U76" s="104" t="s">
        <v>18</v>
      </c>
      <c r="V76" s="109"/>
      <c r="W76" s="110" t="s">
        <v>17</v>
      </c>
      <c r="X76" s="103"/>
      <c r="Y76" s="108" t="s">
        <v>16</v>
      </c>
      <c r="Z76" s="105"/>
      <c r="AA76" s="108" t="s">
        <v>15</v>
      </c>
      <c r="AB76" s="105"/>
      <c r="AC76" s="107" t="s">
        <v>14</v>
      </c>
    </row>
    <row r="77" spans="2:29" s="47" customFormat="1" ht="12.75">
      <c r="B77" s="112" t="s">
        <v>20</v>
      </c>
      <c r="C77" s="109"/>
      <c r="D77" s="108"/>
      <c r="E77" s="109"/>
      <c r="F77" s="108"/>
      <c r="G77" s="109"/>
      <c r="H77" s="108" t="s">
        <v>21</v>
      </c>
      <c r="I77" s="111"/>
      <c r="J77" s="108" t="s">
        <v>22</v>
      </c>
      <c r="K77" s="111"/>
      <c r="L77" s="108" t="s">
        <v>23</v>
      </c>
      <c r="M77" s="111"/>
      <c r="N77" s="100"/>
      <c r="O77" s="113"/>
      <c r="P77" s="100"/>
      <c r="Q77" s="100"/>
      <c r="R77" s="114"/>
      <c r="S77" s="108" t="s">
        <v>23</v>
      </c>
      <c r="T77" s="109"/>
      <c r="U77" s="108" t="s">
        <v>22</v>
      </c>
      <c r="V77" s="109"/>
      <c r="W77" s="108" t="s">
        <v>21</v>
      </c>
      <c r="X77" s="109"/>
      <c r="Y77" s="108"/>
      <c r="Z77" s="111"/>
      <c r="AA77" s="108"/>
      <c r="AB77" s="111"/>
      <c r="AC77" s="112" t="s">
        <v>20</v>
      </c>
    </row>
    <row r="78" spans="2:29" s="47" customFormat="1" ht="12.75">
      <c r="B78" s="112"/>
      <c r="C78" s="109"/>
      <c r="D78" s="108"/>
      <c r="E78" s="109"/>
      <c r="F78" s="108"/>
      <c r="G78" s="109"/>
      <c r="H78" s="108" t="s">
        <v>24</v>
      </c>
      <c r="I78" s="111"/>
      <c r="J78" s="108"/>
      <c r="K78" s="111"/>
      <c r="L78" s="108" t="s">
        <v>25</v>
      </c>
      <c r="M78" s="111"/>
      <c r="N78" s="100"/>
      <c r="O78" s="113"/>
      <c r="P78" s="100"/>
      <c r="Q78" s="100"/>
      <c r="R78" s="114"/>
      <c r="S78" s="108" t="s">
        <v>25</v>
      </c>
      <c r="T78" s="109"/>
      <c r="U78" s="108"/>
      <c r="V78" s="109"/>
      <c r="W78" s="108" t="s">
        <v>24</v>
      </c>
      <c r="X78" s="109"/>
      <c r="Y78" s="108"/>
      <c r="Z78" s="111"/>
      <c r="AA78" s="108"/>
      <c r="AB78" s="111"/>
      <c r="AC78" s="112"/>
    </row>
    <row r="79" spans="2:29" s="47" customFormat="1" ht="2.25" customHeight="1">
      <c r="B79" s="115"/>
      <c r="C79" s="116"/>
      <c r="D79" s="117"/>
      <c r="E79" s="116"/>
      <c r="F79" s="117"/>
      <c r="G79" s="116"/>
      <c r="H79" s="117"/>
      <c r="I79" s="116"/>
      <c r="J79" s="117"/>
      <c r="K79" s="116"/>
      <c r="L79" s="117"/>
      <c r="M79" s="116"/>
      <c r="N79" s="118"/>
      <c r="O79" s="118"/>
      <c r="P79" s="118"/>
      <c r="Q79" s="118"/>
      <c r="R79" s="118"/>
      <c r="S79" s="115"/>
      <c r="T79" s="116"/>
      <c r="U79" s="117"/>
      <c r="V79" s="116"/>
      <c r="W79" s="117"/>
      <c r="X79" s="116"/>
      <c r="Y79" s="117"/>
      <c r="Z79" s="116"/>
      <c r="AA79" s="117"/>
      <c r="AB79" s="116"/>
      <c r="AC79" s="117"/>
    </row>
    <row r="80" spans="2:60" s="37" customFormat="1" ht="12" customHeight="1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63" t="s">
        <v>38</v>
      </c>
      <c r="O80" s="164" t="s">
        <v>39</v>
      </c>
      <c r="P80" s="165"/>
      <c r="Q80" s="166"/>
      <c r="R80" s="143"/>
      <c r="S80" s="142">
        <f>L66</f>
        <v>135847</v>
      </c>
      <c r="T80" s="142"/>
      <c r="U80" s="142">
        <f>J66</f>
        <v>15917</v>
      </c>
      <c r="V80" s="142"/>
      <c r="W80" s="142">
        <f>H66</f>
        <v>12047</v>
      </c>
      <c r="X80" s="142"/>
      <c r="Y80" s="142">
        <f>F66</f>
        <v>32500</v>
      </c>
      <c r="Z80" s="142"/>
      <c r="AA80" s="142">
        <f>D66</f>
        <v>350</v>
      </c>
      <c r="AB80" s="142"/>
      <c r="AC80" s="142">
        <f aca="true" t="shared" si="0" ref="AC80:AC86">S80+U80+W80+Y80+AA80</f>
        <v>196661</v>
      </c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2:29" s="47" customFormat="1" ht="12" customHeight="1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63" t="s">
        <v>40</v>
      </c>
      <c r="O81" s="164" t="s">
        <v>41</v>
      </c>
      <c r="P81" s="165"/>
      <c r="Q81" s="166"/>
      <c r="R81" s="143"/>
      <c r="S81" s="142">
        <f>L67</f>
        <v>0</v>
      </c>
      <c r="T81" s="142"/>
      <c r="U81" s="142">
        <f>J67</f>
        <v>0</v>
      </c>
      <c r="V81" s="142"/>
      <c r="W81" s="142">
        <f>H67</f>
        <v>0</v>
      </c>
      <c r="X81" s="142"/>
      <c r="Y81" s="142">
        <f>F67</f>
        <v>128734</v>
      </c>
      <c r="Z81" s="142"/>
      <c r="AA81" s="142">
        <f>D67</f>
        <v>0</v>
      </c>
      <c r="AB81" s="142"/>
      <c r="AC81" s="142">
        <f t="shared" si="0"/>
        <v>128734</v>
      </c>
    </row>
    <row r="82" spans="2:29" s="47" customFormat="1" ht="12" customHeight="1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67" t="s">
        <v>42</v>
      </c>
      <c r="O82" s="168" t="s">
        <v>43</v>
      </c>
      <c r="P82" s="169"/>
      <c r="Q82" s="166"/>
      <c r="R82" s="143"/>
      <c r="S82" s="170">
        <f>L68</f>
        <v>76850</v>
      </c>
      <c r="T82" s="170"/>
      <c r="U82" s="170">
        <f>J68</f>
        <v>11990</v>
      </c>
      <c r="V82" s="170"/>
      <c r="W82" s="170">
        <f>H68</f>
        <v>0</v>
      </c>
      <c r="X82" s="170"/>
      <c r="Y82" s="170">
        <f>F68</f>
        <v>13576</v>
      </c>
      <c r="Z82" s="170"/>
      <c r="AA82" s="170">
        <f>D68</f>
        <v>0</v>
      </c>
      <c r="AB82" s="170"/>
      <c r="AC82" s="170">
        <f t="shared" si="0"/>
        <v>102416</v>
      </c>
    </row>
    <row r="83" spans="2:29" s="48" customFormat="1" ht="12" customHeight="1">
      <c r="B83" s="129"/>
      <c r="C83" s="128"/>
      <c r="D83" s="129"/>
      <c r="E83" s="123"/>
      <c r="F83" s="129"/>
      <c r="G83" s="123"/>
      <c r="H83" s="129"/>
      <c r="I83" s="123"/>
      <c r="J83" s="129"/>
      <c r="K83" s="123"/>
      <c r="L83" s="129"/>
      <c r="M83" s="123"/>
      <c r="N83" s="130" t="s">
        <v>44</v>
      </c>
      <c r="O83" s="130" t="s">
        <v>45</v>
      </c>
      <c r="P83" s="171"/>
      <c r="Q83" s="129"/>
      <c r="R83" s="128"/>
      <c r="S83" s="129">
        <f>L69</f>
        <v>0</v>
      </c>
      <c r="T83" s="128"/>
      <c r="U83" s="129">
        <f>J69</f>
        <v>0</v>
      </c>
      <c r="V83" s="128"/>
      <c r="W83" s="129">
        <f>H69</f>
        <v>0</v>
      </c>
      <c r="X83" s="128"/>
      <c r="Y83" s="129">
        <f>F69</f>
        <v>118091</v>
      </c>
      <c r="Z83" s="128"/>
      <c r="AA83" s="129">
        <f>D69</f>
        <v>0</v>
      </c>
      <c r="AB83" s="128"/>
      <c r="AC83" s="129">
        <f t="shared" si="0"/>
        <v>118091</v>
      </c>
    </row>
    <row r="84" spans="2:29" s="1" customFormat="1" ht="12" customHeight="1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32" t="s">
        <v>36</v>
      </c>
      <c r="O84" s="132" t="s">
        <v>37</v>
      </c>
      <c r="P84" s="132"/>
      <c r="Q84" s="166"/>
      <c r="R84" s="143"/>
      <c r="S84" s="142">
        <f>S85+S86</f>
        <v>0</v>
      </c>
      <c r="T84" s="142"/>
      <c r="U84" s="142">
        <f>U85+U86</f>
        <v>0</v>
      </c>
      <c r="V84" s="142"/>
      <c r="W84" s="142">
        <f>W85+W86</f>
        <v>0</v>
      </c>
      <c r="X84" s="142"/>
      <c r="Y84" s="142">
        <f>Y85+Y86</f>
        <v>379273</v>
      </c>
      <c r="Z84" s="142"/>
      <c r="AA84" s="142">
        <f>AA85+AA86</f>
        <v>0</v>
      </c>
      <c r="AB84" s="142"/>
      <c r="AC84" s="142">
        <f t="shared" si="0"/>
        <v>379273</v>
      </c>
    </row>
    <row r="85" spans="2:29" s="37" customFormat="1" ht="12" customHeight="1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63" t="s">
        <v>115</v>
      </c>
      <c r="O85" s="164"/>
      <c r="P85" s="172" t="s">
        <v>116</v>
      </c>
      <c r="Q85" s="166"/>
      <c r="R85" s="143"/>
      <c r="S85" s="142">
        <v>0</v>
      </c>
      <c r="T85" s="142"/>
      <c r="U85" s="142">
        <v>0</v>
      </c>
      <c r="V85" s="142"/>
      <c r="W85" s="142">
        <v>0</v>
      </c>
      <c r="X85" s="142"/>
      <c r="Y85" s="142">
        <v>295916</v>
      </c>
      <c r="Z85" s="142"/>
      <c r="AA85" s="142">
        <v>0</v>
      </c>
      <c r="AB85" s="142"/>
      <c r="AC85" s="142">
        <f t="shared" si="0"/>
        <v>295916</v>
      </c>
    </row>
    <row r="86" spans="2:29" s="37" customFormat="1" ht="12" customHeight="1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63" t="s">
        <v>117</v>
      </c>
      <c r="O86" s="164"/>
      <c r="P86" s="172" t="s">
        <v>150</v>
      </c>
      <c r="Q86" s="166"/>
      <c r="R86" s="143"/>
      <c r="S86" s="142">
        <f>S88+S89</f>
        <v>0</v>
      </c>
      <c r="T86" s="142"/>
      <c r="U86" s="142">
        <f>U88+U89</f>
        <v>0</v>
      </c>
      <c r="V86" s="142"/>
      <c r="W86" s="142">
        <f>W88+W89</f>
        <v>0</v>
      </c>
      <c r="X86" s="142"/>
      <c r="Y86" s="142">
        <f>Y88+Y89</f>
        <v>83357</v>
      </c>
      <c r="Z86" s="142"/>
      <c r="AA86" s="142">
        <f>AA88+AA89</f>
        <v>0</v>
      </c>
      <c r="AB86" s="142"/>
      <c r="AC86" s="142">
        <f t="shared" si="0"/>
        <v>83357</v>
      </c>
    </row>
    <row r="87" spans="2:29" s="37" customFormat="1" ht="12" customHeight="1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63"/>
      <c r="O87" s="164"/>
      <c r="P87" s="173" t="s">
        <v>151</v>
      </c>
      <c r="Q87" s="166"/>
      <c r="R87" s="143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</row>
    <row r="88" spans="2:29" s="41" customFormat="1" ht="12" customHeight="1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74" t="s">
        <v>120</v>
      </c>
      <c r="O88" s="175"/>
      <c r="P88" s="176" t="s">
        <v>121</v>
      </c>
      <c r="Q88" s="177"/>
      <c r="R88" s="138"/>
      <c r="S88" s="137">
        <v>0</v>
      </c>
      <c r="T88" s="137"/>
      <c r="U88" s="137">
        <v>0</v>
      </c>
      <c r="V88" s="137"/>
      <c r="W88" s="137">
        <v>0</v>
      </c>
      <c r="X88" s="137"/>
      <c r="Y88" s="137">
        <v>70891</v>
      </c>
      <c r="Z88" s="137"/>
      <c r="AA88" s="137">
        <v>0</v>
      </c>
      <c r="AB88" s="137"/>
      <c r="AC88" s="137">
        <f>S88+U88+W88+Y88+AA88</f>
        <v>70891</v>
      </c>
    </row>
    <row r="89" spans="2:29" s="51" customFormat="1" ht="12" customHeight="1">
      <c r="B89" s="140"/>
      <c r="C89" s="70"/>
      <c r="D89" s="140"/>
      <c r="E89" s="68"/>
      <c r="F89" s="140"/>
      <c r="G89" s="68"/>
      <c r="H89" s="140"/>
      <c r="I89" s="68"/>
      <c r="J89" s="140"/>
      <c r="K89" s="68"/>
      <c r="L89" s="140"/>
      <c r="M89" s="68"/>
      <c r="N89" s="141" t="s">
        <v>122</v>
      </c>
      <c r="O89" s="141"/>
      <c r="P89" s="141" t="s">
        <v>152</v>
      </c>
      <c r="Q89" s="140"/>
      <c r="R89" s="70"/>
      <c r="S89" s="140">
        <v>0</v>
      </c>
      <c r="T89" s="70"/>
      <c r="U89" s="140">
        <v>0</v>
      </c>
      <c r="V89" s="70"/>
      <c r="W89" s="140">
        <v>0</v>
      </c>
      <c r="X89" s="70"/>
      <c r="Y89" s="140">
        <v>12466</v>
      </c>
      <c r="Z89" s="70"/>
      <c r="AA89" s="140">
        <v>0</v>
      </c>
      <c r="AB89" s="70"/>
      <c r="AC89" s="140">
        <f>S89+U89+W89+Y89+AA89</f>
        <v>12466</v>
      </c>
    </row>
    <row r="90" spans="2:29" s="39" customFormat="1" ht="12" customHeight="1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32" t="s">
        <v>124</v>
      </c>
      <c r="O90" s="132" t="s">
        <v>153</v>
      </c>
      <c r="P90" s="132"/>
      <c r="Q90" s="166"/>
      <c r="R90" s="143"/>
      <c r="S90" s="142">
        <f>S92+S93</f>
        <v>0</v>
      </c>
      <c r="T90" s="142"/>
      <c r="U90" s="142">
        <f>U92+U93</f>
        <v>0</v>
      </c>
      <c r="V90" s="142"/>
      <c r="W90" s="142">
        <f>W92+W93</f>
        <v>89762</v>
      </c>
      <c r="X90" s="142"/>
      <c r="Y90" s="142">
        <f>Y92+Y93</f>
        <v>0</v>
      </c>
      <c r="Z90" s="142"/>
      <c r="AA90" s="142">
        <f>AA92+AA93</f>
        <v>0</v>
      </c>
      <c r="AB90" s="142"/>
      <c r="AC90" s="142">
        <f>S90+U90+W90+Y90+AA90</f>
        <v>89762</v>
      </c>
    </row>
    <row r="91" spans="2:29" s="39" customFormat="1" ht="12" customHeight="1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32"/>
      <c r="O91" s="178" t="s">
        <v>154</v>
      </c>
      <c r="P91" s="132"/>
      <c r="Q91" s="166"/>
      <c r="R91" s="143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</row>
    <row r="92" spans="2:29" s="54" customFormat="1" ht="12" customHeight="1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74" t="s">
        <v>127</v>
      </c>
      <c r="O92" s="175"/>
      <c r="P92" s="176" t="s">
        <v>128</v>
      </c>
      <c r="Q92" s="177"/>
      <c r="R92" s="138"/>
      <c r="S92" s="137">
        <v>0</v>
      </c>
      <c r="T92" s="137"/>
      <c r="U92" s="137">
        <v>0</v>
      </c>
      <c r="V92" s="137"/>
      <c r="W92" s="137">
        <v>81342</v>
      </c>
      <c r="X92" s="137"/>
      <c r="Y92" s="137">
        <v>0</v>
      </c>
      <c r="Z92" s="137"/>
      <c r="AA92" s="137">
        <v>0</v>
      </c>
      <c r="AB92" s="137"/>
      <c r="AC92" s="137">
        <f aca="true" t="shared" si="1" ref="AC92:AC100">S92+U92+W92+Y92+AA92</f>
        <v>81342</v>
      </c>
    </row>
    <row r="93" spans="2:29" s="51" customFormat="1" ht="12" customHeight="1">
      <c r="B93" s="140"/>
      <c r="C93" s="70"/>
      <c r="D93" s="140"/>
      <c r="E93" s="68"/>
      <c r="F93" s="140"/>
      <c r="G93" s="68"/>
      <c r="H93" s="140"/>
      <c r="I93" s="68"/>
      <c r="J93" s="140"/>
      <c r="K93" s="68"/>
      <c r="L93" s="140"/>
      <c r="M93" s="68"/>
      <c r="N93" s="141" t="s">
        <v>138</v>
      </c>
      <c r="O93" s="141"/>
      <c r="P93" s="141" t="s">
        <v>155</v>
      </c>
      <c r="Q93" s="140"/>
      <c r="R93" s="70"/>
      <c r="S93" s="140">
        <v>0</v>
      </c>
      <c r="T93" s="70"/>
      <c r="U93" s="140">
        <v>0</v>
      </c>
      <c r="V93" s="70"/>
      <c r="W93" s="140">
        <v>8420</v>
      </c>
      <c r="X93" s="70"/>
      <c r="Y93" s="140">
        <v>0</v>
      </c>
      <c r="Z93" s="70"/>
      <c r="AA93" s="140">
        <v>0</v>
      </c>
      <c r="AB93" s="70"/>
      <c r="AC93" s="140">
        <f t="shared" si="1"/>
        <v>8420</v>
      </c>
    </row>
    <row r="94" spans="2:29" s="47" customFormat="1" ht="12" customHeight="1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32" t="s">
        <v>141</v>
      </c>
      <c r="O94" s="132" t="s">
        <v>142</v>
      </c>
      <c r="P94" s="132"/>
      <c r="Q94" s="166"/>
      <c r="R94" s="143"/>
      <c r="S94" s="142">
        <f>S95+S96</f>
        <v>0</v>
      </c>
      <c r="T94" s="142"/>
      <c r="U94" s="142">
        <f>U95+U96</f>
        <v>0</v>
      </c>
      <c r="V94" s="142"/>
      <c r="W94" s="142">
        <f>W95+W96</f>
        <v>-8174</v>
      </c>
      <c r="X94" s="142"/>
      <c r="Y94" s="142">
        <f>Y95+Y96</f>
        <v>0</v>
      </c>
      <c r="Z94" s="142"/>
      <c r="AA94" s="142">
        <f>AA95+AA96</f>
        <v>0</v>
      </c>
      <c r="AB94" s="142"/>
      <c r="AC94" s="142">
        <f t="shared" si="1"/>
        <v>-8174</v>
      </c>
    </row>
    <row r="95" spans="2:60" s="42" customFormat="1" ht="12" customHeight="1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74" t="s">
        <v>101</v>
      </c>
      <c r="O95" s="175"/>
      <c r="P95" s="176" t="s">
        <v>143</v>
      </c>
      <c r="Q95" s="177"/>
      <c r="R95" s="138"/>
      <c r="S95" s="137">
        <v>0</v>
      </c>
      <c r="T95" s="137"/>
      <c r="U95" s="137">
        <v>0</v>
      </c>
      <c r="V95" s="137"/>
      <c r="W95" s="137">
        <v>-3550</v>
      </c>
      <c r="X95" s="137"/>
      <c r="Y95" s="137">
        <v>0</v>
      </c>
      <c r="Z95" s="137"/>
      <c r="AA95" s="137">
        <v>0</v>
      </c>
      <c r="AB95" s="137"/>
      <c r="AC95" s="137">
        <f t="shared" si="1"/>
        <v>-3550</v>
      </c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</row>
    <row r="96" spans="2:29" s="51" customFormat="1" ht="12" customHeight="1">
      <c r="B96" s="140"/>
      <c r="C96" s="70"/>
      <c r="D96" s="140"/>
      <c r="E96" s="68"/>
      <c r="F96" s="140"/>
      <c r="G96" s="68"/>
      <c r="H96" s="140"/>
      <c r="I96" s="68"/>
      <c r="J96" s="140"/>
      <c r="K96" s="68"/>
      <c r="L96" s="140"/>
      <c r="M96" s="68"/>
      <c r="N96" s="141" t="s">
        <v>148</v>
      </c>
      <c r="O96" s="141"/>
      <c r="P96" s="141" t="s">
        <v>149</v>
      </c>
      <c r="Q96" s="140"/>
      <c r="R96" s="70"/>
      <c r="S96" s="140">
        <v>0</v>
      </c>
      <c r="T96" s="70"/>
      <c r="U96" s="140">
        <v>0</v>
      </c>
      <c r="V96" s="70"/>
      <c r="W96" s="140">
        <v>-4624</v>
      </c>
      <c r="X96" s="70"/>
      <c r="Y96" s="140">
        <v>0</v>
      </c>
      <c r="Z96" s="70"/>
      <c r="AA96" s="140">
        <v>0</v>
      </c>
      <c r="AB96" s="70"/>
      <c r="AC96" s="140">
        <f t="shared" si="1"/>
        <v>-4624</v>
      </c>
    </row>
    <row r="97" spans="2:29" s="47" customFormat="1" ht="12" customHeight="1">
      <c r="B97" s="142">
        <f>D97+F97+H97+J97+L97</f>
        <v>139701</v>
      </c>
      <c r="C97" s="142"/>
      <c r="D97" s="142">
        <f>D98+D99+D100+D102+D104</f>
        <v>66</v>
      </c>
      <c r="E97" s="142"/>
      <c r="F97" s="142">
        <f>F98+F99+F100+F102+F104</f>
        <v>10565</v>
      </c>
      <c r="G97" s="142"/>
      <c r="H97" s="142">
        <f>H98+H99+H100+H102+H104</f>
        <v>19011</v>
      </c>
      <c r="I97" s="142"/>
      <c r="J97" s="142">
        <f>J98+J99+J100+J102+J104</f>
        <v>59694</v>
      </c>
      <c r="K97" s="142"/>
      <c r="L97" s="142">
        <f>L98+L99+L100+L102+L104</f>
        <v>50365</v>
      </c>
      <c r="M97" s="142"/>
      <c r="N97" s="132" t="s">
        <v>55</v>
      </c>
      <c r="O97" s="132" t="s">
        <v>56</v>
      </c>
      <c r="P97" s="132"/>
      <c r="Q97" s="166"/>
      <c r="R97" s="143"/>
      <c r="S97" s="142">
        <f>S98+S99+S100+S102+S104</f>
        <v>19591</v>
      </c>
      <c r="T97" s="142"/>
      <c r="U97" s="142">
        <f>U98+U99+U100+U102+U104</f>
        <v>62000</v>
      </c>
      <c r="V97" s="142"/>
      <c r="W97" s="142">
        <f>W98+W99+W100+W102+W104</f>
        <v>6880</v>
      </c>
      <c r="X97" s="142"/>
      <c r="Y97" s="142">
        <f>Y98+Y99+Y100+Y102+Y104</f>
        <v>38675</v>
      </c>
      <c r="Z97" s="142"/>
      <c r="AA97" s="142">
        <f>AA98+AA99+AA100+AA102+AA104</f>
        <v>299</v>
      </c>
      <c r="AB97" s="142"/>
      <c r="AC97" s="142">
        <f t="shared" si="1"/>
        <v>127445</v>
      </c>
    </row>
    <row r="98" spans="2:29" s="51" customFormat="1" ht="12" customHeight="1">
      <c r="B98" s="137">
        <f>D98+F98+H98+J98+L98</f>
        <v>93306</v>
      </c>
      <c r="C98" s="137"/>
      <c r="D98" s="137">
        <v>66</v>
      </c>
      <c r="E98" s="137"/>
      <c r="F98" s="137">
        <v>9850</v>
      </c>
      <c r="G98" s="137"/>
      <c r="H98" s="137">
        <v>18996</v>
      </c>
      <c r="I98" s="137"/>
      <c r="J98" s="137">
        <v>43607</v>
      </c>
      <c r="K98" s="137"/>
      <c r="L98" s="137">
        <v>20787</v>
      </c>
      <c r="M98" s="137"/>
      <c r="N98" s="174" t="s">
        <v>156</v>
      </c>
      <c r="O98" s="175"/>
      <c r="P98" s="176" t="s">
        <v>157</v>
      </c>
      <c r="Q98" s="177"/>
      <c r="R98" s="138"/>
      <c r="S98" s="137">
        <v>5291</v>
      </c>
      <c r="T98" s="137"/>
      <c r="U98" s="137">
        <v>55197</v>
      </c>
      <c r="V98" s="137"/>
      <c r="W98" s="137">
        <v>2500</v>
      </c>
      <c r="X98" s="137"/>
      <c r="Y98" s="137">
        <v>17678</v>
      </c>
      <c r="Z98" s="137"/>
      <c r="AA98" s="137">
        <v>255</v>
      </c>
      <c r="AB98" s="137"/>
      <c r="AC98" s="137">
        <f t="shared" si="1"/>
        <v>80921</v>
      </c>
    </row>
    <row r="99" spans="2:29" s="51" customFormat="1" ht="12" customHeight="1">
      <c r="B99" s="137">
        <f>D99+F99+H99+J99+L99</f>
        <v>35155</v>
      </c>
      <c r="C99" s="137"/>
      <c r="D99" s="137">
        <v>0</v>
      </c>
      <c r="E99" s="137"/>
      <c r="F99" s="137">
        <v>0</v>
      </c>
      <c r="G99" s="137"/>
      <c r="H99" s="137">
        <v>0</v>
      </c>
      <c r="I99" s="137"/>
      <c r="J99" s="137">
        <v>7229</v>
      </c>
      <c r="K99" s="137"/>
      <c r="L99" s="137">
        <v>27926</v>
      </c>
      <c r="M99" s="137"/>
      <c r="N99" s="174" t="s">
        <v>158</v>
      </c>
      <c r="O99" s="175"/>
      <c r="P99" s="176" t="s">
        <v>159</v>
      </c>
      <c r="Q99" s="177"/>
      <c r="R99" s="138"/>
      <c r="S99" s="137">
        <v>12453</v>
      </c>
      <c r="T99" s="137"/>
      <c r="U99" s="137">
        <v>6700</v>
      </c>
      <c r="V99" s="137"/>
      <c r="W99" s="137">
        <v>4158</v>
      </c>
      <c r="X99" s="137"/>
      <c r="Y99" s="137">
        <v>11761</v>
      </c>
      <c r="Z99" s="137"/>
      <c r="AA99" s="137">
        <v>44</v>
      </c>
      <c r="AB99" s="137"/>
      <c r="AC99" s="137">
        <f t="shared" si="1"/>
        <v>35116</v>
      </c>
    </row>
    <row r="100" spans="2:29" s="51" customFormat="1" ht="12" customHeight="1">
      <c r="B100" s="137">
        <f>D100+F100+H100+J100+L100</f>
        <v>1348</v>
      </c>
      <c r="C100" s="137"/>
      <c r="D100" s="137">
        <v>0</v>
      </c>
      <c r="E100" s="137"/>
      <c r="F100" s="137">
        <v>0</v>
      </c>
      <c r="G100" s="137"/>
      <c r="H100" s="137">
        <v>0</v>
      </c>
      <c r="I100" s="137"/>
      <c r="J100" s="137">
        <v>68</v>
      </c>
      <c r="K100" s="137"/>
      <c r="L100" s="137">
        <v>1280</v>
      </c>
      <c r="M100" s="137"/>
      <c r="N100" s="174" t="s">
        <v>160</v>
      </c>
      <c r="O100" s="176"/>
      <c r="P100" s="176" t="s">
        <v>161</v>
      </c>
      <c r="Q100" s="177"/>
      <c r="R100" s="138"/>
      <c r="S100" s="137">
        <v>1437</v>
      </c>
      <c r="T100" s="137"/>
      <c r="U100" s="137">
        <v>103</v>
      </c>
      <c r="V100" s="137"/>
      <c r="W100" s="137">
        <v>0</v>
      </c>
      <c r="X100" s="137"/>
      <c r="Y100" s="137">
        <v>0</v>
      </c>
      <c r="Z100" s="137"/>
      <c r="AA100" s="137">
        <v>0</v>
      </c>
      <c r="AB100" s="137"/>
      <c r="AC100" s="137">
        <f t="shared" si="1"/>
        <v>1540</v>
      </c>
    </row>
    <row r="101" spans="2:29" s="51" customFormat="1" ht="12" customHeight="1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79"/>
      <c r="O101" s="180"/>
      <c r="P101" s="180" t="s">
        <v>162</v>
      </c>
      <c r="Q101" s="177"/>
      <c r="R101" s="138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</row>
    <row r="102" spans="2:29" s="51" customFormat="1" ht="12" customHeight="1">
      <c r="B102" s="137">
        <f>D102+F102+H102+J102+L102</f>
        <v>8790</v>
      </c>
      <c r="C102" s="137"/>
      <c r="D102" s="137">
        <v>0</v>
      </c>
      <c r="E102" s="137"/>
      <c r="F102" s="137">
        <v>0</v>
      </c>
      <c r="G102" s="137"/>
      <c r="H102" s="137">
        <v>0</v>
      </c>
      <c r="I102" s="137"/>
      <c r="J102" s="137">
        <v>8790</v>
      </c>
      <c r="K102" s="137"/>
      <c r="L102" s="137">
        <v>0</v>
      </c>
      <c r="M102" s="137"/>
      <c r="N102" s="174" t="s">
        <v>163</v>
      </c>
      <c r="O102" s="176"/>
      <c r="P102" s="176" t="s">
        <v>164</v>
      </c>
      <c r="Q102" s="177"/>
      <c r="R102" s="138"/>
      <c r="S102" s="137">
        <v>398</v>
      </c>
      <c r="T102" s="137"/>
      <c r="U102" s="137">
        <v>0</v>
      </c>
      <c r="V102" s="137"/>
      <c r="W102" s="137">
        <v>0</v>
      </c>
      <c r="X102" s="137"/>
      <c r="Y102" s="137">
        <v>8368</v>
      </c>
      <c r="Z102" s="137"/>
      <c r="AA102" s="137">
        <v>0</v>
      </c>
      <c r="AB102" s="137"/>
      <c r="AC102" s="137">
        <f>S102+U102+W102+Y102+AA102</f>
        <v>8766</v>
      </c>
    </row>
    <row r="103" spans="2:29" s="51" customFormat="1" ht="12" customHeight="1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79"/>
      <c r="O103" s="180"/>
      <c r="P103" s="180" t="s">
        <v>165</v>
      </c>
      <c r="Q103" s="177"/>
      <c r="R103" s="138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</row>
    <row r="104" spans="2:29" s="51" customFormat="1" ht="12" customHeight="1">
      <c r="B104" s="137">
        <f>D104+F104+H104+J104+L104</f>
        <v>1102</v>
      </c>
      <c r="C104" s="137"/>
      <c r="D104" s="137">
        <v>0</v>
      </c>
      <c r="E104" s="137"/>
      <c r="F104" s="137">
        <v>715</v>
      </c>
      <c r="G104" s="137"/>
      <c r="H104" s="137">
        <v>15</v>
      </c>
      <c r="I104" s="137"/>
      <c r="J104" s="137">
        <v>0</v>
      </c>
      <c r="K104" s="137"/>
      <c r="L104" s="137">
        <v>372</v>
      </c>
      <c r="M104" s="137"/>
      <c r="N104" s="174" t="s">
        <v>166</v>
      </c>
      <c r="O104" s="176"/>
      <c r="P104" s="176" t="s">
        <v>167</v>
      </c>
      <c r="Q104" s="177"/>
      <c r="R104" s="138"/>
      <c r="S104" s="137">
        <v>12</v>
      </c>
      <c r="T104" s="137"/>
      <c r="U104" s="137">
        <v>0</v>
      </c>
      <c r="V104" s="137"/>
      <c r="W104" s="137">
        <v>222</v>
      </c>
      <c r="X104" s="137"/>
      <c r="Y104" s="137">
        <v>868</v>
      </c>
      <c r="Z104" s="137"/>
      <c r="AA104" s="137">
        <v>0</v>
      </c>
      <c r="AB104" s="137"/>
      <c r="AC104" s="137">
        <f>S104+U104+W104+Y104+AA104</f>
        <v>1102</v>
      </c>
    </row>
    <row r="105" spans="2:29" s="55" customFormat="1" ht="12" customHeight="1">
      <c r="B105" s="152">
        <f>D105+F105+H105+J105+L105</f>
        <v>774000</v>
      </c>
      <c r="C105" s="152"/>
      <c r="D105" s="152">
        <f>AA80+AA84+AA90+AA94+AA97-D97</f>
        <v>583</v>
      </c>
      <c r="E105" s="152"/>
      <c r="F105" s="152">
        <f>Y80+Y81+Y84+Y90+Y94+Y97-F97</f>
        <v>568617</v>
      </c>
      <c r="G105" s="152"/>
      <c r="H105" s="152">
        <f>W80+W84+W90+W94+W97-H97</f>
        <v>81504</v>
      </c>
      <c r="I105" s="152"/>
      <c r="J105" s="152">
        <f>U80+U84+U90+U94+U97-J97</f>
        <v>18223</v>
      </c>
      <c r="K105" s="152"/>
      <c r="L105" s="152">
        <f>S80+S84+S90+S94+S97-L97</f>
        <v>105073</v>
      </c>
      <c r="M105" s="152"/>
      <c r="N105" s="181" t="s">
        <v>257</v>
      </c>
      <c r="O105" s="181" t="s">
        <v>168</v>
      </c>
      <c r="P105" s="182"/>
      <c r="Q105" s="183"/>
      <c r="R105" s="153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</row>
    <row r="106" spans="2:29" s="55" customFormat="1" ht="12" customHeight="1"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84"/>
      <c r="O106" s="184" t="s">
        <v>169</v>
      </c>
      <c r="P106" s="185"/>
      <c r="Q106" s="183"/>
      <c r="R106" s="153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</row>
    <row r="107" spans="2:29" s="56" customFormat="1" ht="12" customHeight="1">
      <c r="B107" s="158">
        <f>D107+F107+H107+J107+L107</f>
        <v>669112</v>
      </c>
      <c r="C107" s="158"/>
      <c r="D107" s="158">
        <f>AA82+AA84+AA90+AA94+AA97-D97</f>
        <v>233</v>
      </c>
      <c r="E107" s="158"/>
      <c r="F107" s="158">
        <f>Y82+Y83+Y84+Y90+Y94+Y97-F97</f>
        <v>539050</v>
      </c>
      <c r="G107" s="158"/>
      <c r="H107" s="158">
        <f>W82+W84+W90+W94+W97-H97</f>
        <v>69457</v>
      </c>
      <c r="I107" s="158"/>
      <c r="J107" s="158">
        <f>U82+U84+U90+U94+U97-J97</f>
        <v>14296</v>
      </c>
      <c r="K107" s="158"/>
      <c r="L107" s="158">
        <f>S82+S84+S90+S94+S97-L97</f>
        <v>46076</v>
      </c>
      <c r="M107" s="158"/>
      <c r="N107" s="186" t="s">
        <v>258</v>
      </c>
      <c r="O107" s="186" t="s">
        <v>170</v>
      </c>
      <c r="P107" s="187"/>
      <c r="Q107" s="188"/>
      <c r="R107" s="159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2:60" s="46" customFormat="1" ht="12" customHeight="1" thickBot="1">
      <c r="B108" s="83"/>
      <c r="C108" s="84"/>
      <c r="D108" s="83"/>
      <c r="E108" s="84"/>
      <c r="F108" s="83"/>
      <c r="G108" s="84"/>
      <c r="H108" s="83"/>
      <c r="I108" s="84"/>
      <c r="J108" s="83"/>
      <c r="K108" s="84"/>
      <c r="L108" s="83"/>
      <c r="M108" s="84"/>
      <c r="N108" s="85"/>
      <c r="O108" s="85" t="s">
        <v>171</v>
      </c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2:29" s="47" customFormat="1" ht="21" customHeight="1">
      <c r="B109" s="86" t="s">
        <v>48</v>
      </c>
      <c r="C109" s="86"/>
      <c r="D109" s="87"/>
      <c r="E109" s="88"/>
      <c r="F109" s="88"/>
      <c r="G109" s="88"/>
      <c r="H109" s="88"/>
      <c r="I109" s="88"/>
      <c r="J109" s="88"/>
      <c r="K109" s="88"/>
      <c r="L109" s="89"/>
      <c r="M109" s="88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</row>
    <row r="110" spans="2:29" s="47" customFormat="1" ht="3.75" customHeight="1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  <c r="O110" s="92"/>
      <c r="P110" s="93"/>
      <c r="Q110" s="93"/>
      <c r="R110" s="94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</row>
    <row r="111" spans="2:29" s="47" customFormat="1" ht="12.75">
      <c r="B111" s="95" t="s">
        <v>7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8" t="s">
        <v>6</v>
      </c>
      <c r="O111" s="99"/>
      <c r="P111" s="100" t="s">
        <v>96</v>
      </c>
      <c r="Q111" s="100"/>
      <c r="R111" s="101"/>
      <c r="S111" s="95" t="s">
        <v>35</v>
      </c>
      <c r="T111" s="96"/>
      <c r="U111" s="96"/>
      <c r="V111" s="96"/>
      <c r="W111" s="96"/>
      <c r="X111" s="96"/>
      <c r="Y111" s="96"/>
      <c r="Z111" s="96"/>
      <c r="AA111" s="96"/>
      <c r="AB111" s="96"/>
      <c r="AC111" s="95"/>
    </row>
    <row r="112" spans="2:29" s="47" customFormat="1" ht="2.25" customHeight="1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6"/>
      <c r="O112" s="97"/>
      <c r="P112" s="96"/>
      <c r="Q112" s="96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2:29" s="47" customFormat="1" ht="12.75">
      <c r="B113" s="102" t="s">
        <v>8</v>
      </c>
      <c r="C113" s="103"/>
      <c r="D113" s="104" t="s">
        <v>9</v>
      </c>
      <c r="E113" s="103"/>
      <c r="F113" s="104" t="s">
        <v>10</v>
      </c>
      <c r="G113" s="103"/>
      <c r="H113" s="104" t="s">
        <v>11</v>
      </c>
      <c r="I113" s="105"/>
      <c r="J113" s="104" t="s">
        <v>12</v>
      </c>
      <c r="K113" s="105"/>
      <c r="L113" s="104" t="s">
        <v>13</v>
      </c>
      <c r="M113" s="105"/>
      <c r="N113" s="102"/>
      <c r="O113" s="106"/>
      <c r="P113" s="102" t="s">
        <v>97</v>
      </c>
      <c r="Q113" s="102"/>
      <c r="R113" s="101"/>
      <c r="S113" s="104" t="s">
        <v>13</v>
      </c>
      <c r="T113" s="103"/>
      <c r="U113" s="104" t="s">
        <v>12</v>
      </c>
      <c r="V113" s="103"/>
      <c r="W113" s="104" t="s">
        <v>11</v>
      </c>
      <c r="X113" s="103"/>
      <c r="Y113" s="104" t="s">
        <v>10</v>
      </c>
      <c r="Z113" s="105"/>
      <c r="AA113" s="104" t="s">
        <v>9</v>
      </c>
      <c r="AB113" s="105"/>
      <c r="AC113" s="102" t="s">
        <v>8</v>
      </c>
    </row>
    <row r="114" spans="2:29" s="47" customFormat="1" ht="2.25" customHeight="1">
      <c r="B114" s="106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2"/>
      <c r="O114" s="106"/>
      <c r="P114" s="102"/>
      <c r="Q114" s="102"/>
      <c r="R114" s="65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6"/>
    </row>
    <row r="115" spans="2:29" s="47" customFormat="1" ht="12.75">
      <c r="B115" s="107" t="s">
        <v>14</v>
      </c>
      <c r="C115" s="103"/>
      <c r="D115" s="108" t="s">
        <v>15</v>
      </c>
      <c r="E115" s="109"/>
      <c r="F115" s="108" t="s">
        <v>16</v>
      </c>
      <c r="G115" s="103"/>
      <c r="H115" s="110" t="s">
        <v>17</v>
      </c>
      <c r="I115" s="111"/>
      <c r="J115" s="104" t="s">
        <v>18</v>
      </c>
      <c r="K115" s="111"/>
      <c r="L115" s="104" t="s">
        <v>19</v>
      </c>
      <c r="M115" s="111"/>
      <c r="N115" s="102"/>
      <c r="O115" s="106"/>
      <c r="P115" s="102"/>
      <c r="Q115" s="102"/>
      <c r="R115" s="65"/>
      <c r="S115" s="104" t="s">
        <v>19</v>
      </c>
      <c r="T115" s="103"/>
      <c r="U115" s="104" t="s">
        <v>18</v>
      </c>
      <c r="V115" s="109"/>
      <c r="W115" s="110" t="s">
        <v>17</v>
      </c>
      <c r="X115" s="103"/>
      <c r="Y115" s="108" t="s">
        <v>16</v>
      </c>
      <c r="Z115" s="105"/>
      <c r="AA115" s="108" t="s">
        <v>15</v>
      </c>
      <c r="AB115" s="105"/>
      <c r="AC115" s="107" t="s">
        <v>14</v>
      </c>
    </row>
    <row r="116" spans="2:29" s="47" customFormat="1" ht="12.75">
      <c r="B116" s="112" t="s">
        <v>20</v>
      </c>
      <c r="C116" s="109"/>
      <c r="D116" s="108"/>
      <c r="E116" s="109"/>
      <c r="F116" s="108"/>
      <c r="G116" s="109"/>
      <c r="H116" s="108" t="s">
        <v>21</v>
      </c>
      <c r="I116" s="111"/>
      <c r="J116" s="108" t="s">
        <v>22</v>
      </c>
      <c r="K116" s="111"/>
      <c r="L116" s="108" t="s">
        <v>23</v>
      </c>
      <c r="M116" s="111"/>
      <c r="N116" s="100"/>
      <c r="O116" s="113"/>
      <c r="P116" s="100"/>
      <c r="Q116" s="100"/>
      <c r="R116" s="114"/>
      <c r="S116" s="108" t="s">
        <v>23</v>
      </c>
      <c r="T116" s="109"/>
      <c r="U116" s="108" t="s">
        <v>22</v>
      </c>
      <c r="V116" s="109"/>
      <c r="W116" s="108" t="s">
        <v>21</v>
      </c>
      <c r="X116" s="109"/>
      <c r="Y116" s="108"/>
      <c r="Z116" s="111"/>
      <c r="AA116" s="108"/>
      <c r="AB116" s="111"/>
      <c r="AC116" s="112" t="s">
        <v>20</v>
      </c>
    </row>
    <row r="117" spans="2:29" s="47" customFormat="1" ht="12.75">
      <c r="B117" s="112"/>
      <c r="C117" s="109"/>
      <c r="D117" s="108"/>
      <c r="E117" s="109"/>
      <c r="F117" s="108"/>
      <c r="G117" s="109"/>
      <c r="H117" s="108" t="s">
        <v>24</v>
      </c>
      <c r="I117" s="111"/>
      <c r="J117" s="108"/>
      <c r="K117" s="111"/>
      <c r="L117" s="108" t="s">
        <v>25</v>
      </c>
      <c r="M117" s="111"/>
      <c r="N117" s="100"/>
      <c r="O117" s="113"/>
      <c r="P117" s="100"/>
      <c r="Q117" s="100"/>
      <c r="R117" s="114"/>
      <c r="S117" s="108" t="s">
        <v>25</v>
      </c>
      <c r="T117" s="109"/>
      <c r="U117" s="108"/>
      <c r="V117" s="109"/>
      <c r="W117" s="108" t="s">
        <v>24</v>
      </c>
      <c r="X117" s="109"/>
      <c r="Y117" s="108"/>
      <c r="Z117" s="111"/>
      <c r="AA117" s="108"/>
      <c r="AB117" s="111"/>
      <c r="AC117" s="112"/>
    </row>
    <row r="118" spans="2:29" s="47" customFormat="1" ht="2.25" customHeight="1">
      <c r="B118" s="115"/>
      <c r="C118" s="116"/>
      <c r="D118" s="117"/>
      <c r="E118" s="116"/>
      <c r="F118" s="117"/>
      <c r="G118" s="116"/>
      <c r="H118" s="117"/>
      <c r="I118" s="116"/>
      <c r="J118" s="117"/>
      <c r="K118" s="116"/>
      <c r="L118" s="117"/>
      <c r="M118" s="116"/>
      <c r="N118" s="118"/>
      <c r="O118" s="118"/>
      <c r="P118" s="118"/>
      <c r="Q118" s="118"/>
      <c r="R118" s="118"/>
      <c r="S118" s="115"/>
      <c r="T118" s="116"/>
      <c r="U118" s="117"/>
      <c r="V118" s="116"/>
      <c r="W118" s="117"/>
      <c r="X118" s="116"/>
      <c r="Y118" s="117"/>
      <c r="Z118" s="116"/>
      <c r="AA118" s="117"/>
      <c r="AB118" s="116"/>
      <c r="AC118" s="117"/>
    </row>
    <row r="119" spans="2:29" s="1" customFormat="1" ht="12" customHeight="1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72" t="s">
        <v>172</v>
      </c>
      <c r="O119" s="172" t="s">
        <v>173</v>
      </c>
      <c r="P119" s="164"/>
      <c r="Q119" s="166"/>
      <c r="R119" s="143"/>
      <c r="S119" s="142">
        <f>L105</f>
        <v>105073</v>
      </c>
      <c r="T119" s="142"/>
      <c r="U119" s="142">
        <f>J105</f>
        <v>18223</v>
      </c>
      <c r="V119" s="142"/>
      <c r="W119" s="142">
        <f>H105</f>
        <v>81504</v>
      </c>
      <c r="X119" s="142"/>
      <c r="Y119" s="142">
        <f>F105</f>
        <v>568617</v>
      </c>
      <c r="Z119" s="142"/>
      <c r="AA119" s="142">
        <f>D105</f>
        <v>583</v>
      </c>
      <c r="AB119" s="142"/>
      <c r="AC119" s="142">
        <f>S119+U119+W119+Y119+AA119</f>
        <v>774000</v>
      </c>
    </row>
    <row r="120" spans="2:29" s="37" customFormat="1" ht="12" customHeight="1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72" t="s">
        <v>174</v>
      </c>
      <c r="O120" s="172" t="s">
        <v>175</v>
      </c>
      <c r="P120" s="164"/>
      <c r="Q120" s="166"/>
      <c r="R120" s="143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</row>
    <row r="121" spans="2:29" s="37" customFormat="1" ht="12" customHeight="1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89" t="s">
        <v>176</v>
      </c>
      <c r="O121" s="189" t="s">
        <v>177</v>
      </c>
      <c r="P121" s="168"/>
      <c r="Q121" s="166"/>
      <c r="R121" s="143"/>
      <c r="S121" s="170">
        <f>L107</f>
        <v>46076</v>
      </c>
      <c r="T121" s="170"/>
      <c r="U121" s="170">
        <f>J107</f>
        <v>14296</v>
      </c>
      <c r="V121" s="170"/>
      <c r="W121" s="170">
        <f>H107</f>
        <v>69457</v>
      </c>
      <c r="X121" s="170"/>
      <c r="Y121" s="170">
        <f>F107</f>
        <v>539050</v>
      </c>
      <c r="Z121" s="170"/>
      <c r="AA121" s="170">
        <f>D107</f>
        <v>233</v>
      </c>
      <c r="AB121" s="170"/>
      <c r="AC121" s="170">
        <f>S121+U121+W121+Y121+AA121</f>
        <v>669112</v>
      </c>
    </row>
    <row r="122" spans="2:29" s="48" customFormat="1" ht="12" customHeight="1">
      <c r="B122" s="129"/>
      <c r="C122" s="128"/>
      <c r="D122" s="129"/>
      <c r="E122" s="123"/>
      <c r="F122" s="129"/>
      <c r="G122" s="123"/>
      <c r="H122" s="129"/>
      <c r="I122" s="123"/>
      <c r="J122" s="129"/>
      <c r="K122" s="123"/>
      <c r="L122" s="129"/>
      <c r="M122" s="123"/>
      <c r="N122" s="130" t="s">
        <v>178</v>
      </c>
      <c r="O122" s="130" t="s">
        <v>179</v>
      </c>
      <c r="P122" s="171"/>
      <c r="Q122" s="129"/>
      <c r="R122" s="128"/>
      <c r="S122" s="129"/>
      <c r="T122" s="128"/>
      <c r="U122" s="129"/>
      <c r="V122" s="128"/>
      <c r="W122" s="129"/>
      <c r="X122" s="128"/>
      <c r="Y122" s="129"/>
      <c r="Z122" s="128"/>
      <c r="AA122" s="129"/>
      <c r="AB122" s="128"/>
      <c r="AC122" s="129"/>
    </row>
    <row r="123" spans="2:29" s="38" customFormat="1" ht="12" customHeight="1">
      <c r="B123" s="142">
        <f>D123+F123+H123+J123+L123</f>
        <v>77998</v>
      </c>
      <c r="C123" s="142"/>
      <c r="D123" s="142">
        <v>0</v>
      </c>
      <c r="E123" s="142"/>
      <c r="F123" s="142">
        <v>53367</v>
      </c>
      <c r="G123" s="142"/>
      <c r="H123" s="142">
        <v>0</v>
      </c>
      <c r="I123" s="142"/>
      <c r="J123" s="142">
        <v>3280</v>
      </c>
      <c r="K123" s="142"/>
      <c r="L123" s="142">
        <v>21351</v>
      </c>
      <c r="M123" s="142"/>
      <c r="N123" s="132" t="s">
        <v>57</v>
      </c>
      <c r="O123" s="132" t="s">
        <v>180</v>
      </c>
      <c r="P123" s="132"/>
      <c r="Q123" s="166"/>
      <c r="R123" s="143"/>
      <c r="S123" s="142">
        <v>0</v>
      </c>
      <c r="T123" s="142"/>
      <c r="U123" s="142">
        <v>0</v>
      </c>
      <c r="V123" s="142"/>
      <c r="W123" s="142">
        <v>77968</v>
      </c>
      <c r="X123" s="142"/>
      <c r="Y123" s="142">
        <v>0</v>
      </c>
      <c r="Z123" s="142"/>
      <c r="AA123" s="142">
        <v>0</v>
      </c>
      <c r="AB123" s="142"/>
      <c r="AC123" s="142">
        <f>S123+U123+W123+Y123+AA123</f>
        <v>77968</v>
      </c>
    </row>
    <row r="124" spans="2:29" s="38" customFormat="1" ht="12" customHeight="1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32"/>
      <c r="O124" s="178" t="s">
        <v>181</v>
      </c>
      <c r="P124" s="178"/>
      <c r="Q124" s="166"/>
      <c r="R124" s="143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</row>
    <row r="125" spans="2:29" s="39" customFormat="1" ht="12" customHeight="1">
      <c r="B125" s="142">
        <f>D125+F125+H125+J125+L125</f>
        <v>112468</v>
      </c>
      <c r="C125" s="142"/>
      <c r="D125" s="142">
        <f>D126+D127</f>
        <v>0</v>
      </c>
      <c r="E125" s="142"/>
      <c r="F125" s="142">
        <f>F126+F127</f>
        <v>112468</v>
      </c>
      <c r="G125" s="142"/>
      <c r="H125" s="142">
        <f>H126+H127</f>
        <v>0</v>
      </c>
      <c r="I125" s="142"/>
      <c r="J125" s="142">
        <f>J126+J127</f>
        <v>0</v>
      </c>
      <c r="K125" s="142"/>
      <c r="L125" s="142">
        <f>L126+L127</f>
        <v>0</v>
      </c>
      <c r="M125" s="142"/>
      <c r="N125" s="132" t="s">
        <v>58</v>
      </c>
      <c r="O125" s="132" t="s">
        <v>59</v>
      </c>
      <c r="P125" s="132"/>
      <c r="Q125" s="166"/>
      <c r="R125" s="143"/>
      <c r="S125" s="142">
        <f>S126+S127</f>
        <v>5058</v>
      </c>
      <c r="T125" s="142"/>
      <c r="U125" s="142">
        <f>U126+U127</f>
        <v>5376</v>
      </c>
      <c r="V125" s="142"/>
      <c r="W125" s="142">
        <f>W126+W127</f>
        <v>101847</v>
      </c>
      <c r="X125" s="142"/>
      <c r="Y125" s="142">
        <f>Y126+Y127</f>
        <v>309</v>
      </c>
      <c r="Z125" s="142"/>
      <c r="AA125" s="142">
        <f>AA126+AA127</f>
        <v>23</v>
      </c>
      <c r="AB125" s="142"/>
      <c r="AC125" s="142">
        <f>S125+U125+W125+Y125+AA125</f>
        <v>112613</v>
      </c>
    </row>
    <row r="126" spans="2:29" s="53" customFormat="1" ht="12" customHeight="1">
      <c r="B126" s="137">
        <f>D126+F126+H126+J126+L126</f>
        <v>100002</v>
      </c>
      <c r="C126" s="137"/>
      <c r="D126" s="137">
        <v>0</v>
      </c>
      <c r="E126" s="137"/>
      <c r="F126" s="137">
        <v>100002</v>
      </c>
      <c r="G126" s="137"/>
      <c r="H126" s="137">
        <v>0</v>
      </c>
      <c r="I126" s="137"/>
      <c r="J126" s="137">
        <v>0</v>
      </c>
      <c r="K126" s="137"/>
      <c r="L126" s="137">
        <v>0</v>
      </c>
      <c r="M126" s="137"/>
      <c r="N126" s="176" t="s">
        <v>182</v>
      </c>
      <c r="O126" s="176"/>
      <c r="P126" s="176" t="s">
        <v>183</v>
      </c>
      <c r="Q126" s="177"/>
      <c r="R126" s="138"/>
      <c r="S126" s="137">
        <v>0</v>
      </c>
      <c r="T126" s="137"/>
      <c r="U126" s="137">
        <v>4661</v>
      </c>
      <c r="V126" s="137"/>
      <c r="W126" s="137">
        <v>95486</v>
      </c>
      <c r="X126" s="137"/>
      <c r="Y126" s="137">
        <v>0</v>
      </c>
      <c r="Z126" s="137"/>
      <c r="AA126" s="137">
        <v>0</v>
      </c>
      <c r="AB126" s="137"/>
      <c r="AC126" s="137">
        <f>S126+U126+W126+Y126+AA126</f>
        <v>100147</v>
      </c>
    </row>
    <row r="127" spans="2:29" s="51" customFormat="1" ht="12" customHeight="1">
      <c r="B127" s="140">
        <f>D127+F127+H127+J127+L127</f>
        <v>12466</v>
      </c>
      <c r="C127" s="70"/>
      <c r="D127" s="140">
        <v>0</v>
      </c>
      <c r="E127" s="68"/>
      <c r="F127" s="140">
        <v>12466</v>
      </c>
      <c r="G127" s="68"/>
      <c r="H127" s="140">
        <v>0</v>
      </c>
      <c r="I127" s="68"/>
      <c r="J127" s="140">
        <v>0</v>
      </c>
      <c r="K127" s="68"/>
      <c r="L127" s="140">
        <v>0</v>
      </c>
      <c r="M127" s="68"/>
      <c r="N127" s="141" t="s">
        <v>184</v>
      </c>
      <c r="O127" s="141"/>
      <c r="P127" s="141" t="s">
        <v>185</v>
      </c>
      <c r="Q127" s="140"/>
      <c r="R127" s="70"/>
      <c r="S127" s="140">
        <v>5058</v>
      </c>
      <c r="T127" s="70"/>
      <c r="U127" s="140">
        <v>715</v>
      </c>
      <c r="V127" s="70"/>
      <c r="W127" s="140">
        <v>6361</v>
      </c>
      <c r="X127" s="70"/>
      <c r="Y127" s="140">
        <v>309</v>
      </c>
      <c r="Z127" s="70"/>
      <c r="AA127" s="140">
        <v>23</v>
      </c>
      <c r="AB127" s="70"/>
      <c r="AC127" s="140">
        <f>S127+U127+W127+Y127+AA127</f>
        <v>12466</v>
      </c>
    </row>
    <row r="128" spans="2:29" s="47" customFormat="1" ht="12" customHeight="1">
      <c r="B128" s="142">
        <f>D128+F128+H128+J128+L128</f>
        <v>100907</v>
      </c>
      <c r="C128" s="142"/>
      <c r="D128" s="142">
        <f>D130+D132+D134+D136</f>
        <v>29</v>
      </c>
      <c r="E128" s="142"/>
      <c r="F128" s="142">
        <f>F130+F132+F134+F136</f>
        <v>309</v>
      </c>
      <c r="G128" s="142"/>
      <c r="H128" s="142">
        <f>H130+H132+H134+H136</f>
        <v>91664</v>
      </c>
      <c r="I128" s="142"/>
      <c r="J128" s="142">
        <f>J130+J132+J134+J136</f>
        <v>3847</v>
      </c>
      <c r="K128" s="142"/>
      <c r="L128" s="142">
        <f>L130+L132+L134+L136</f>
        <v>5058</v>
      </c>
      <c r="M128" s="142"/>
      <c r="N128" s="132" t="s">
        <v>60</v>
      </c>
      <c r="O128" s="132" t="s">
        <v>186</v>
      </c>
      <c r="P128" s="132"/>
      <c r="Q128" s="166"/>
      <c r="R128" s="143"/>
      <c r="S128" s="142">
        <f>S130+S132+S134+S136</f>
        <v>0</v>
      </c>
      <c r="T128" s="142"/>
      <c r="U128" s="142">
        <f>U130+U132+U134+U136</f>
        <v>0</v>
      </c>
      <c r="V128" s="142"/>
      <c r="W128" s="142">
        <f>W130+W132+W134+W136</f>
        <v>0</v>
      </c>
      <c r="X128" s="142"/>
      <c r="Y128" s="142">
        <f>Y130+Y132+Y134+Y136</f>
        <v>100883</v>
      </c>
      <c r="Z128" s="142"/>
      <c r="AA128" s="142">
        <f>AA130+AA132+AA134+AA136</f>
        <v>0</v>
      </c>
      <c r="AB128" s="142"/>
      <c r="AC128" s="142">
        <f>S128+U128+W128+Y128+AA128</f>
        <v>100883</v>
      </c>
    </row>
    <row r="129" spans="2:29" s="47" customFormat="1" ht="12" customHeight="1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78"/>
      <c r="O129" s="178" t="s">
        <v>187</v>
      </c>
      <c r="P129" s="178"/>
      <c r="Q129" s="166"/>
      <c r="R129" s="143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</row>
    <row r="130" spans="2:29" s="51" customFormat="1" ht="12" customHeight="1">
      <c r="B130" s="137">
        <f>D130+F130+H130+J130+L130</f>
        <v>79443</v>
      </c>
      <c r="C130" s="137"/>
      <c r="D130" s="137">
        <v>0</v>
      </c>
      <c r="E130" s="137"/>
      <c r="F130" s="137">
        <v>0</v>
      </c>
      <c r="G130" s="137"/>
      <c r="H130" s="137">
        <v>79443</v>
      </c>
      <c r="I130" s="137"/>
      <c r="J130" s="137">
        <v>0</v>
      </c>
      <c r="K130" s="137"/>
      <c r="L130" s="137">
        <v>0</v>
      </c>
      <c r="M130" s="137"/>
      <c r="N130" s="176" t="s">
        <v>188</v>
      </c>
      <c r="O130" s="175"/>
      <c r="P130" s="176" t="s">
        <v>189</v>
      </c>
      <c r="Q130" s="177"/>
      <c r="R130" s="138"/>
      <c r="S130" s="137">
        <v>0</v>
      </c>
      <c r="T130" s="137"/>
      <c r="U130" s="137">
        <v>0</v>
      </c>
      <c r="V130" s="137"/>
      <c r="W130" s="137">
        <v>0</v>
      </c>
      <c r="X130" s="137"/>
      <c r="Y130" s="137">
        <v>79419</v>
      </c>
      <c r="Z130" s="137"/>
      <c r="AA130" s="137">
        <v>0</v>
      </c>
      <c r="AB130" s="137"/>
      <c r="AC130" s="137">
        <f>S130+U130+W130+Y130+AA130</f>
        <v>79419</v>
      </c>
    </row>
    <row r="131" spans="2:29" s="51" customFormat="1" ht="12" customHeight="1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80"/>
      <c r="O131" s="207"/>
      <c r="P131" s="180" t="s">
        <v>190</v>
      </c>
      <c r="Q131" s="177"/>
      <c r="R131" s="138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</row>
    <row r="132" spans="2:29" s="51" customFormat="1" ht="12" customHeight="1">
      <c r="B132" s="137">
        <f>D132+F132+H132+J132+L132</f>
        <v>3132</v>
      </c>
      <c r="C132" s="137"/>
      <c r="D132" s="137">
        <v>0</v>
      </c>
      <c r="E132" s="137"/>
      <c r="F132" s="137">
        <v>0</v>
      </c>
      <c r="G132" s="137"/>
      <c r="H132" s="137">
        <v>0</v>
      </c>
      <c r="I132" s="137"/>
      <c r="J132" s="137">
        <v>3132</v>
      </c>
      <c r="K132" s="137"/>
      <c r="L132" s="137">
        <v>0</v>
      </c>
      <c r="M132" s="137"/>
      <c r="N132" s="176" t="s">
        <v>191</v>
      </c>
      <c r="O132" s="175"/>
      <c r="P132" s="176" t="s">
        <v>192</v>
      </c>
      <c r="Q132" s="177"/>
      <c r="R132" s="138"/>
      <c r="S132" s="137">
        <v>0</v>
      </c>
      <c r="T132" s="137"/>
      <c r="U132" s="137">
        <v>0</v>
      </c>
      <c r="V132" s="137"/>
      <c r="W132" s="137">
        <v>0</v>
      </c>
      <c r="X132" s="137"/>
      <c r="Y132" s="137">
        <v>3132</v>
      </c>
      <c r="Z132" s="137"/>
      <c r="AA132" s="137">
        <v>0</v>
      </c>
      <c r="AB132" s="137"/>
      <c r="AC132" s="137">
        <f>S132+U132+W132+Y132+AA132</f>
        <v>3132</v>
      </c>
    </row>
    <row r="133" spans="2:60" s="42" customFormat="1" ht="12" customHeight="1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80"/>
      <c r="O133" s="207"/>
      <c r="P133" s="180" t="s">
        <v>193</v>
      </c>
      <c r="Q133" s="177"/>
      <c r="R133" s="138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</row>
    <row r="134" spans="2:29" s="51" customFormat="1" ht="12" customHeight="1">
      <c r="B134" s="137">
        <f>D134+F134+H134+J134+L134</f>
        <v>13245</v>
      </c>
      <c r="C134" s="137"/>
      <c r="D134" s="137">
        <v>23</v>
      </c>
      <c r="E134" s="137"/>
      <c r="F134" s="137">
        <v>309</v>
      </c>
      <c r="G134" s="137"/>
      <c r="H134" s="137">
        <v>7140</v>
      </c>
      <c r="I134" s="137"/>
      <c r="J134" s="137">
        <v>715</v>
      </c>
      <c r="K134" s="137"/>
      <c r="L134" s="137">
        <v>5058</v>
      </c>
      <c r="M134" s="137"/>
      <c r="N134" s="176" t="s">
        <v>194</v>
      </c>
      <c r="O134" s="176"/>
      <c r="P134" s="176" t="s">
        <v>195</v>
      </c>
      <c r="Q134" s="177"/>
      <c r="R134" s="138"/>
      <c r="S134" s="137">
        <v>0</v>
      </c>
      <c r="T134" s="137"/>
      <c r="U134" s="137">
        <v>0</v>
      </c>
      <c r="V134" s="137"/>
      <c r="W134" s="137">
        <v>0</v>
      </c>
      <c r="X134" s="137"/>
      <c r="Y134" s="137">
        <v>13245</v>
      </c>
      <c r="Z134" s="137"/>
      <c r="AA134" s="137">
        <v>0</v>
      </c>
      <c r="AB134" s="137"/>
      <c r="AC134" s="137">
        <f>S134+U134+W134+Y134+AA134</f>
        <v>13245</v>
      </c>
    </row>
    <row r="135" spans="2:29" s="51" customFormat="1" ht="12" customHeight="1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76"/>
      <c r="O135" s="176"/>
      <c r="P135" s="180" t="s">
        <v>151</v>
      </c>
      <c r="Q135" s="177"/>
      <c r="R135" s="138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</row>
    <row r="136" spans="2:29" s="51" customFormat="1" ht="12" customHeight="1">
      <c r="B136" s="137">
        <f>D136+F136+H136+J136+L136</f>
        <v>5087</v>
      </c>
      <c r="C136" s="137"/>
      <c r="D136" s="137">
        <v>6</v>
      </c>
      <c r="E136" s="137"/>
      <c r="F136" s="137">
        <v>0</v>
      </c>
      <c r="G136" s="137"/>
      <c r="H136" s="137">
        <v>5081</v>
      </c>
      <c r="I136" s="137"/>
      <c r="J136" s="137">
        <v>0</v>
      </c>
      <c r="K136" s="137"/>
      <c r="L136" s="137">
        <v>0</v>
      </c>
      <c r="M136" s="137"/>
      <c r="N136" s="176" t="s">
        <v>196</v>
      </c>
      <c r="O136" s="175"/>
      <c r="P136" s="176" t="s">
        <v>197</v>
      </c>
      <c r="Q136" s="177"/>
      <c r="R136" s="138"/>
      <c r="S136" s="137">
        <v>0</v>
      </c>
      <c r="T136" s="137"/>
      <c r="U136" s="137">
        <v>0</v>
      </c>
      <c r="V136" s="137"/>
      <c r="W136" s="137">
        <v>0</v>
      </c>
      <c r="X136" s="137"/>
      <c r="Y136" s="137">
        <v>5087</v>
      </c>
      <c r="Z136" s="137"/>
      <c r="AA136" s="137">
        <v>0</v>
      </c>
      <c r="AB136" s="137"/>
      <c r="AC136" s="137">
        <f>S136+U136+W136+Y136+AA136</f>
        <v>5087</v>
      </c>
    </row>
    <row r="137" spans="2:29" s="51" customFormat="1" ht="12" customHeight="1">
      <c r="B137" s="140"/>
      <c r="C137" s="70"/>
      <c r="D137" s="140"/>
      <c r="E137" s="68"/>
      <c r="F137" s="140"/>
      <c r="G137" s="68"/>
      <c r="H137" s="140"/>
      <c r="I137" s="68"/>
      <c r="J137" s="140"/>
      <c r="K137" s="68"/>
      <c r="L137" s="140"/>
      <c r="M137" s="68"/>
      <c r="N137" s="141"/>
      <c r="O137" s="141"/>
      <c r="P137" s="141" t="s">
        <v>190</v>
      </c>
      <c r="Q137" s="140"/>
      <c r="R137" s="70"/>
      <c r="S137" s="140"/>
      <c r="T137" s="70"/>
      <c r="U137" s="140"/>
      <c r="V137" s="70"/>
      <c r="W137" s="140"/>
      <c r="X137" s="70"/>
      <c r="Y137" s="140"/>
      <c r="Z137" s="70"/>
      <c r="AA137" s="140"/>
      <c r="AB137" s="70"/>
      <c r="AC137" s="140"/>
    </row>
    <row r="138" spans="2:29" s="47" customFormat="1" ht="12" customHeight="1">
      <c r="B138" s="142">
        <f>D138+F138+H138+J138+L138</f>
        <v>140322</v>
      </c>
      <c r="C138" s="142"/>
      <c r="D138" s="142">
        <f>D139+D140+D141+D143+D144</f>
        <v>1412</v>
      </c>
      <c r="E138" s="142"/>
      <c r="F138" s="142">
        <f>F139+F140+F141+F143+F144</f>
        <v>41492</v>
      </c>
      <c r="G138" s="142"/>
      <c r="H138" s="142">
        <f>H139+H140+H141+H143+H144</f>
        <v>69971</v>
      </c>
      <c r="I138" s="142"/>
      <c r="J138" s="142">
        <f>J139+J140+J141+J143+J144</f>
        <v>17779</v>
      </c>
      <c r="K138" s="142"/>
      <c r="L138" s="142">
        <f>L139+L140+L141+L143+L144</f>
        <v>9668</v>
      </c>
      <c r="M138" s="142"/>
      <c r="N138" s="132" t="s">
        <v>61</v>
      </c>
      <c r="O138" s="132" t="s">
        <v>62</v>
      </c>
      <c r="P138" s="132"/>
      <c r="Q138" s="166"/>
      <c r="R138" s="143"/>
      <c r="S138" s="142">
        <f>S139+S140+S141+S143+S144</f>
        <v>3859</v>
      </c>
      <c r="T138" s="142"/>
      <c r="U138" s="142">
        <f>U139+U140+U141+U143+U144</f>
        <v>16839</v>
      </c>
      <c r="V138" s="142"/>
      <c r="W138" s="142">
        <f>W139+W140+W141+W143+W144</f>
        <v>64822</v>
      </c>
      <c r="X138" s="142"/>
      <c r="Y138" s="142">
        <f>Y139+Y140+Y141+Y143+Y144</f>
        <v>43038</v>
      </c>
      <c r="Z138" s="142"/>
      <c r="AA138" s="142">
        <f>AA139+AA140+AA141+AA143+AA144</f>
        <v>7777</v>
      </c>
      <c r="AB138" s="142"/>
      <c r="AC138" s="142">
        <f>S138+U138+W138+Y138+AA138</f>
        <v>136335</v>
      </c>
    </row>
    <row r="139" spans="2:29" s="51" customFormat="1" ht="12" customHeight="1">
      <c r="B139" s="137">
        <f>D139+F139+H139+J139+L139</f>
        <v>16731</v>
      </c>
      <c r="C139" s="137"/>
      <c r="D139" s="137">
        <v>34</v>
      </c>
      <c r="E139" s="137"/>
      <c r="F139" s="137">
        <v>11537</v>
      </c>
      <c r="G139" s="137"/>
      <c r="H139" s="137">
        <v>172</v>
      </c>
      <c r="I139" s="137"/>
      <c r="J139" s="137">
        <v>56</v>
      </c>
      <c r="K139" s="137"/>
      <c r="L139" s="137">
        <v>4932</v>
      </c>
      <c r="M139" s="137"/>
      <c r="N139" s="176" t="s">
        <v>198</v>
      </c>
      <c r="O139" s="175"/>
      <c r="P139" s="176" t="s">
        <v>199</v>
      </c>
      <c r="Q139" s="177"/>
      <c r="R139" s="138"/>
      <c r="S139" s="137">
        <v>0</v>
      </c>
      <c r="T139" s="137"/>
      <c r="U139" s="137">
        <v>16825</v>
      </c>
      <c r="V139" s="137"/>
      <c r="W139" s="137">
        <v>0</v>
      </c>
      <c r="X139" s="137"/>
      <c r="Y139" s="137">
        <v>0</v>
      </c>
      <c r="Z139" s="137"/>
      <c r="AA139" s="137">
        <v>0</v>
      </c>
      <c r="AB139" s="137"/>
      <c r="AC139" s="137">
        <f>S139+U139+W139+Y139+AA139</f>
        <v>16825</v>
      </c>
    </row>
    <row r="140" spans="2:29" s="51" customFormat="1" ht="12" customHeight="1">
      <c r="B140" s="137">
        <f>D140+F140+H140+J140+L140</f>
        <v>16825</v>
      </c>
      <c r="C140" s="137"/>
      <c r="D140" s="137">
        <v>0</v>
      </c>
      <c r="E140" s="137"/>
      <c r="F140" s="137">
        <v>0</v>
      </c>
      <c r="G140" s="137"/>
      <c r="H140" s="137">
        <v>0</v>
      </c>
      <c r="I140" s="137"/>
      <c r="J140" s="137">
        <v>16825</v>
      </c>
      <c r="K140" s="137"/>
      <c r="L140" s="137">
        <v>0</v>
      </c>
      <c r="M140" s="137"/>
      <c r="N140" s="176" t="s">
        <v>200</v>
      </c>
      <c r="O140" s="175"/>
      <c r="P140" s="176" t="s">
        <v>201</v>
      </c>
      <c r="Q140" s="177"/>
      <c r="R140" s="138"/>
      <c r="S140" s="137">
        <v>3859</v>
      </c>
      <c r="T140" s="137"/>
      <c r="U140" s="137">
        <v>14</v>
      </c>
      <c r="V140" s="137"/>
      <c r="W140" s="137">
        <v>128</v>
      </c>
      <c r="X140" s="137"/>
      <c r="Y140" s="137">
        <v>12799</v>
      </c>
      <c r="Z140" s="137"/>
      <c r="AA140" s="137">
        <v>38</v>
      </c>
      <c r="AB140" s="137"/>
      <c r="AC140" s="137">
        <f>S140+U140+W140+Y140+AA140</f>
        <v>16838</v>
      </c>
    </row>
    <row r="141" spans="2:29" s="51" customFormat="1" ht="12" customHeight="1">
      <c r="B141" s="137">
        <f>D141+F141+H141+J141+L141</f>
        <v>58601</v>
      </c>
      <c r="C141" s="137"/>
      <c r="D141" s="137">
        <v>0</v>
      </c>
      <c r="E141" s="137"/>
      <c r="F141" s="137">
        <v>0</v>
      </c>
      <c r="G141" s="137"/>
      <c r="H141" s="137">
        <v>58601</v>
      </c>
      <c r="I141" s="137"/>
      <c r="J141" s="137">
        <v>0</v>
      </c>
      <c r="K141" s="137"/>
      <c r="L141" s="137">
        <v>0</v>
      </c>
      <c r="M141" s="137"/>
      <c r="N141" s="176" t="s">
        <v>202</v>
      </c>
      <c r="O141" s="175"/>
      <c r="P141" s="176" t="s">
        <v>203</v>
      </c>
      <c r="Q141" s="177"/>
      <c r="R141" s="138"/>
      <c r="S141" s="137">
        <v>0</v>
      </c>
      <c r="T141" s="137"/>
      <c r="U141" s="137">
        <v>0</v>
      </c>
      <c r="V141" s="137"/>
      <c r="W141" s="137">
        <v>58601</v>
      </c>
      <c r="X141" s="137"/>
      <c r="Y141" s="137">
        <v>0</v>
      </c>
      <c r="Z141" s="137"/>
      <c r="AA141" s="137">
        <v>0</v>
      </c>
      <c r="AB141" s="137"/>
      <c r="AC141" s="137">
        <f>S141+U141+W141+Y141+AA141</f>
        <v>58601</v>
      </c>
    </row>
    <row r="142" spans="2:29" s="51" customFormat="1" ht="12" customHeight="1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76"/>
      <c r="O142" s="175"/>
      <c r="P142" s="180" t="s">
        <v>204</v>
      </c>
      <c r="Q142" s="177"/>
      <c r="R142" s="138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</row>
    <row r="143" spans="2:29" s="51" customFormat="1" ht="12" customHeight="1">
      <c r="B143" s="137">
        <f>D143+F143+H143+J143+L143</f>
        <v>803</v>
      </c>
      <c r="C143" s="137"/>
      <c r="D143" s="137">
        <v>0</v>
      </c>
      <c r="E143" s="137"/>
      <c r="F143" s="137">
        <v>0</v>
      </c>
      <c r="G143" s="137"/>
      <c r="H143" s="137">
        <v>803</v>
      </c>
      <c r="I143" s="137"/>
      <c r="J143" s="137">
        <v>0</v>
      </c>
      <c r="K143" s="137"/>
      <c r="L143" s="137">
        <v>0</v>
      </c>
      <c r="M143" s="137"/>
      <c r="N143" s="176" t="s">
        <v>205</v>
      </c>
      <c r="O143" s="176"/>
      <c r="P143" s="176" t="s">
        <v>206</v>
      </c>
      <c r="Q143" s="177"/>
      <c r="R143" s="138"/>
      <c r="S143" s="137">
        <v>0</v>
      </c>
      <c r="T143" s="137"/>
      <c r="U143" s="137">
        <v>0</v>
      </c>
      <c r="V143" s="137"/>
      <c r="W143" s="137">
        <v>1635</v>
      </c>
      <c r="X143" s="137"/>
      <c r="Y143" s="137">
        <v>0</v>
      </c>
      <c r="Z143" s="137"/>
      <c r="AA143" s="137">
        <v>0</v>
      </c>
      <c r="AB143" s="137"/>
      <c r="AC143" s="137">
        <f>S143+U143+W143+Y143+AA143</f>
        <v>1635</v>
      </c>
    </row>
    <row r="144" spans="2:29" s="51" customFormat="1" ht="12" customHeight="1">
      <c r="B144" s="70">
        <f>D144+F144+H144+J144+L144</f>
        <v>47362</v>
      </c>
      <c r="C144" s="70"/>
      <c r="D144" s="137">
        <v>1378</v>
      </c>
      <c r="E144" s="137"/>
      <c r="F144" s="137">
        <v>29955</v>
      </c>
      <c r="G144" s="137"/>
      <c r="H144" s="137">
        <v>10395</v>
      </c>
      <c r="I144" s="137"/>
      <c r="J144" s="137">
        <v>898</v>
      </c>
      <c r="K144" s="137"/>
      <c r="L144" s="137">
        <v>4736</v>
      </c>
      <c r="M144" s="137"/>
      <c r="N144" s="176" t="s">
        <v>207</v>
      </c>
      <c r="O144" s="176"/>
      <c r="P144" s="176" t="s">
        <v>208</v>
      </c>
      <c r="Q144" s="177"/>
      <c r="R144" s="138"/>
      <c r="S144" s="137">
        <v>0</v>
      </c>
      <c r="T144" s="137"/>
      <c r="U144" s="137">
        <v>0</v>
      </c>
      <c r="V144" s="137"/>
      <c r="W144" s="137">
        <v>4458</v>
      </c>
      <c r="X144" s="137"/>
      <c r="Y144" s="137">
        <v>30239</v>
      </c>
      <c r="Z144" s="137"/>
      <c r="AA144" s="137">
        <v>7739</v>
      </c>
      <c r="AB144" s="137"/>
      <c r="AC144" s="137">
        <f>S144+U144+W144+Y144+AA144</f>
        <v>42436</v>
      </c>
    </row>
    <row r="145" spans="2:29" s="55" customFormat="1" ht="12" customHeight="1">
      <c r="B145" s="152">
        <f>D145+F145+H145+J145+L145</f>
        <v>770104</v>
      </c>
      <c r="C145" s="152"/>
      <c r="D145" s="152">
        <f>AA119+AA123+AA125+AA128+AA138-D123-D125-D128-D138</f>
        <v>6942</v>
      </c>
      <c r="E145" s="152"/>
      <c r="F145" s="152">
        <f>Y119+Y123+Y125+Y128+Y138-F123-F125-F128-F138</f>
        <v>505211</v>
      </c>
      <c r="G145" s="152"/>
      <c r="H145" s="152">
        <f>W119+W123+W125+W128+W138-H123-H125-H128-H138</f>
        <v>164506</v>
      </c>
      <c r="I145" s="152"/>
      <c r="J145" s="152">
        <f>U119+U123+U125+U128+U138-J123-J125-J128-J138</f>
        <v>15532</v>
      </c>
      <c r="K145" s="152"/>
      <c r="L145" s="152">
        <f>S119+S123+S125+S128+S138-L123-L125-L128-L138</f>
        <v>77913</v>
      </c>
      <c r="M145" s="152"/>
      <c r="N145" s="181" t="s">
        <v>63</v>
      </c>
      <c r="O145" s="181" t="s">
        <v>64</v>
      </c>
      <c r="P145" s="181"/>
      <c r="Q145" s="183"/>
      <c r="R145" s="153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</row>
    <row r="146" spans="2:60" s="46" customFormat="1" ht="12" customHeight="1" thickBot="1">
      <c r="B146" s="83">
        <f>D146+F146+H146+J146+L146</f>
        <v>665216</v>
      </c>
      <c r="C146" s="84"/>
      <c r="D146" s="83">
        <f>AA121+AA123+AA125+AA128+AA138-D123-D125-D128-D138</f>
        <v>6592</v>
      </c>
      <c r="E146" s="84"/>
      <c r="F146" s="83">
        <f>Y121+Y123+Y125+Y128+Y138-F123-F125-F128-F138</f>
        <v>475644</v>
      </c>
      <c r="G146" s="84"/>
      <c r="H146" s="83">
        <f>W121+W123+W125+W128+W138-H123-H125-H128-H138</f>
        <v>152459</v>
      </c>
      <c r="I146" s="84"/>
      <c r="J146" s="83">
        <f>U121+U123+U125+U128+U138-J123-J125-J128-J138</f>
        <v>11605</v>
      </c>
      <c r="K146" s="84"/>
      <c r="L146" s="83">
        <f>S121+S123+S125+S128+S138-L123-L125-L128-L138</f>
        <v>18916</v>
      </c>
      <c r="M146" s="84"/>
      <c r="N146" s="85" t="s">
        <v>65</v>
      </c>
      <c r="O146" s="85" t="s">
        <v>66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</row>
    <row r="147" spans="2:29" s="47" customFormat="1" ht="21" customHeight="1">
      <c r="B147" s="86" t="s">
        <v>49</v>
      </c>
      <c r="C147" s="86"/>
      <c r="D147" s="87"/>
      <c r="E147" s="88"/>
      <c r="F147" s="88"/>
      <c r="G147" s="88"/>
      <c r="H147" s="88"/>
      <c r="I147" s="88"/>
      <c r="J147" s="88"/>
      <c r="K147" s="88"/>
      <c r="L147" s="89"/>
      <c r="M147" s="88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</row>
    <row r="148" spans="2:29" s="47" customFormat="1" ht="3.75" customHeight="1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1"/>
      <c r="O148" s="92"/>
      <c r="P148" s="93"/>
      <c r="Q148" s="93"/>
      <c r="R148" s="94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</row>
    <row r="149" spans="2:29" s="47" customFormat="1" ht="12.75">
      <c r="B149" s="95" t="s">
        <v>7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8" t="s">
        <v>6</v>
      </c>
      <c r="O149" s="99"/>
      <c r="P149" s="100" t="s">
        <v>96</v>
      </c>
      <c r="Q149" s="100"/>
      <c r="R149" s="101"/>
      <c r="S149" s="95" t="s">
        <v>35</v>
      </c>
      <c r="T149" s="96"/>
      <c r="U149" s="96"/>
      <c r="V149" s="96"/>
      <c r="W149" s="96"/>
      <c r="X149" s="96"/>
      <c r="Y149" s="96"/>
      <c r="Z149" s="96"/>
      <c r="AA149" s="96"/>
      <c r="AB149" s="96"/>
      <c r="AC149" s="95"/>
    </row>
    <row r="150" spans="2:29" s="47" customFormat="1" ht="2.25" customHeight="1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6"/>
      <c r="O150" s="97"/>
      <c r="P150" s="96"/>
      <c r="Q150" s="96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2:29" s="47" customFormat="1" ht="12.75">
      <c r="B151" s="102" t="s">
        <v>8</v>
      </c>
      <c r="C151" s="103"/>
      <c r="D151" s="104" t="s">
        <v>9</v>
      </c>
      <c r="E151" s="103"/>
      <c r="F151" s="104" t="s">
        <v>10</v>
      </c>
      <c r="G151" s="103"/>
      <c r="H151" s="104" t="s">
        <v>11</v>
      </c>
      <c r="I151" s="105"/>
      <c r="J151" s="104" t="s">
        <v>12</v>
      </c>
      <c r="K151" s="105"/>
      <c r="L151" s="104" t="s">
        <v>13</v>
      </c>
      <c r="M151" s="105"/>
      <c r="N151" s="102"/>
      <c r="O151" s="106"/>
      <c r="P151" s="102" t="s">
        <v>97</v>
      </c>
      <c r="Q151" s="102"/>
      <c r="R151" s="101"/>
      <c r="S151" s="104" t="s">
        <v>13</v>
      </c>
      <c r="T151" s="103"/>
      <c r="U151" s="104" t="s">
        <v>12</v>
      </c>
      <c r="V151" s="103"/>
      <c r="W151" s="104" t="s">
        <v>11</v>
      </c>
      <c r="X151" s="103"/>
      <c r="Y151" s="104" t="s">
        <v>10</v>
      </c>
      <c r="Z151" s="105"/>
      <c r="AA151" s="104" t="s">
        <v>9</v>
      </c>
      <c r="AB151" s="105"/>
      <c r="AC151" s="102" t="s">
        <v>8</v>
      </c>
    </row>
    <row r="152" spans="2:29" s="47" customFormat="1" ht="2.25" customHeight="1">
      <c r="B152" s="106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2"/>
      <c r="O152" s="106"/>
      <c r="P152" s="102"/>
      <c r="Q152" s="102"/>
      <c r="R152" s="65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6"/>
    </row>
    <row r="153" spans="2:29" s="47" customFormat="1" ht="12.75">
      <c r="B153" s="107" t="s">
        <v>14</v>
      </c>
      <c r="C153" s="103"/>
      <c r="D153" s="108" t="s">
        <v>15</v>
      </c>
      <c r="E153" s="109"/>
      <c r="F153" s="108" t="s">
        <v>16</v>
      </c>
      <c r="G153" s="103"/>
      <c r="H153" s="110" t="s">
        <v>17</v>
      </c>
      <c r="I153" s="111"/>
      <c r="J153" s="104" t="s">
        <v>18</v>
      </c>
      <c r="K153" s="111"/>
      <c r="L153" s="104" t="s">
        <v>19</v>
      </c>
      <c r="M153" s="111"/>
      <c r="N153" s="102"/>
      <c r="O153" s="106"/>
      <c r="P153" s="102"/>
      <c r="Q153" s="102"/>
      <c r="R153" s="65"/>
      <c r="S153" s="104" t="s">
        <v>19</v>
      </c>
      <c r="T153" s="103"/>
      <c r="U153" s="104" t="s">
        <v>18</v>
      </c>
      <c r="V153" s="109"/>
      <c r="W153" s="110" t="s">
        <v>17</v>
      </c>
      <c r="X153" s="103"/>
      <c r="Y153" s="108" t="s">
        <v>16</v>
      </c>
      <c r="Z153" s="105"/>
      <c r="AA153" s="108" t="s">
        <v>15</v>
      </c>
      <c r="AB153" s="105"/>
      <c r="AC153" s="107" t="s">
        <v>14</v>
      </c>
    </row>
    <row r="154" spans="2:29" s="47" customFormat="1" ht="12.75">
      <c r="B154" s="112" t="s">
        <v>20</v>
      </c>
      <c r="C154" s="109"/>
      <c r="D154" s="108"/>
      <c r="E154" s="109"/>
      <c r="F154" s="108"/>
      <c r="G154" s="109"/>
      <c r="H154" s="108" t="s">
        <v>21</v>
      </c>
      <c r="I154" s="111"/>
      <c r="J154" s="108" t="s">
        <v>22</v>
      </c>
      <c r="K154" s="111"/>
      <c r="L154" s="108" t="s">
        <v>23</v>
      </c>
      <c r="M154" s="111"/>
      <c r="N154" s="100"/>
      <c r="O154" s="113"/>
      <c r="P154" s="100"/>
      <c r="Q154" s="100"/>
      <c r="R154" s="114"/>
      <c r="S154" s="108" t="s">
        <v>23</v>
      </c>
      <c r="T154" s="109"/>
      <c r="U154" s="108" t="s">
        <v>22</v>
      </c>
      <c r="V154" s="109"/>
      <c r="W154" s="108" t="s">
        <v>21</v>
      </c>
      <c r="X154" s="109"/>
      <c r="Y154" s="108"/>
      <c r="Z154" s="111"/>
      <c r="AA154" s="108"/>
      <c r="AB154" s="111"/>
      <c r="AC154" s="112" t="s">
        <v>20</v>
      </c>
    </row>
    <row r="155" spans="2:29" s="47" customFormat="1" ht="12.75">
      <c r="B155" s="112"/>
      <c r="C155" s="109"/>
      <c r="D155" s="108"/>
      <c r="E155" s="109"/>
      <c r="F155" s="108"/>
      <c r="G155" s="109"/>
      <c r="H155" s="108" t="s">
        <v>24</v>
      </c>
      <c r="I155" s="111"/>
      <c r="J155" s="108"/>
      <c r="K155" s="111"/>
      <c r="L155" s="108" t="s">
        <v>25</v>
      </c>
      <c r="M155" s="111"/>
      <c r="N155" s="100"/>
      <c r="O155" s="113"/>
      <c r="P155" s="100"/>
      <c r="Q155" s="100"/>
      <c r="R155" s="114"/>
      <c r="S155" s="108" t="s">
        <v>25</v>
      </c>
      <c r="T155" s="109"/>
      <c r="U155" s="108"/>
      <c r="V155" s="109"/>
      <c r="W155" s="108" t="s">
        <v>24</v>
      </c>
      <c r="X155" s="109"/>
      <c r="Y155" s="108"/>
      <c r="Z155" s="111"/>
      <c r="AA155" s="108"/>
      <c r="AB155" s="111"/>
      <c r="AC155" s="112"/>
    </row>
    <row r="156" spans="2:29" s="47" customFormat="1" ht="2.25" customHeight="1">
      <c r="B156" s="115"/>
      <c r="C156" s="116"/>
      <c r="D156" s="117"/>
      <c r="E156" s="116"/>
      <c r="F156" s="117"/>
      <c r="G156" s="116"/>
      <c r="H156" s="117"/>
      <c r="I156" s="116"/>
      <c r="J156" s="117"/>
      <c r="K156" s="116"/>
      <c r="L156" s="117"/>
      <c r="M156" s="116"/>
      <c r="N156" s="118"/>
      <c r="O156" s="118"/>
      <c r="P156" s="118"/>
      <c r="Q156" s="118"/>
      <c r="R156" s="118"/>
      <c r="S156" s="115"/>
      <c r="T156" s="116"/>
      <c r="U156" s="117"/>
      <c r="V156" s="116"/>
      <c r="W156" s="117"/>
      <c r="X156" s="116"/>
      <c r="Y156" s="117"/>
      <c r="Z156" s="116"/>
      <c r="AA156" s="117"/>
      <c r="AB156" s="116"/>
      <c r="AC156" s="117"/>
    </row>
    <row r="157" spans="2:29" s="38" customFormat="1" ht="12" customHeight="1"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72" t="s">
        <v>63</v>
      </c>
      <c r="O157" s="172" t="s">
        <v>64</v>
      </c>
      <c r="P157" s="164"/>
      <c r="Q157" s="166"/>
      <c r="R157" s="143"/>
      <c r="S157" s="142">
        <f>L145</f>
        <v>77913</v>
      </c>
      <c r="T157" s="142"/>
      <c r="U157" s="142">
        <f>J145</f>
        <v>15532</v>
      </c>
      <c r="V157" s="142"/>
      <c r="W157" s="142">
        <f>H145</f>
        <v>164506</v>
      </c>
      <c r="X157" s="142"/>
      <c r="Y157" s="142">
        <f>F145</f>
        <v>505211</v>
      </c>
      <c r="Z157" s="142"/>
      <c r="AA157" s="142">
        <f>D145</f>
        <v>6942</v>
      </c>
      <c r="AB157" s="142"/>
      <c r="AC157" s="142">
        <f>S157+U157+W157+Y157+AA157</f>
        <v>770104</v>
      </c>
    </row>
    <row r="158" spans="2:29" s="48" customFormat="1" ht="12" customHeight="1">
      <c r="B158" s="129"/>
      <c r="C158" s="128"/>
      <c r="D158" s="129"/>
      <c r="E158" s="123"/>
      <c r="F158" s="129"/>
      <c r="G158" s="123"/>
      <c r="H158" s="129"/>
      <c r="I158" s="123"/>
      <c r="J158" s="129"/>
      <c r="K158" s="123"/>
      <c r="L158" s="129"/>
      <c r="M158" s="123"/>
      <c r="N158" s="130" t="s">
        <v>65</v>
      </c>
      <c r="O158" s="130" t="s">
        <v>66</v>
      </c>
      <c r="P158" s="171"/>
      <c r="Q158" s="129"/>
      <c r="R158" s="128"/>
      <c r="S158" s="129">
        <f>L146</f>
        <v>18916</v>
      </c>
      <c r="T158" s="128"/>
      <c r="U158" s="129">
        <f>J146</f>
        <v>11605</v>
      </c>
      <c r="V158" s="128"/>
      <c r="W158" s="129">
        <f>H146</f>
        <v>152459</v>
      </c>
      <c r="X158" s="128"/>
      <c r="Y158" s="129">
        <f>F146</f>
        <v>475644</v>
      </c>
      <c r="Z158" s="128"/>
      <c r="AA158" s="129">
        <f>D146</f>
        <v>6592</v>
      </c>
      <c r="AB158" s="128"/>
      <c r="AC158" s="129">
        <f>S158+U158+W158+Y158+AA158</f>
        <v>665216</v>
      </c>
    </row>
    <row r="159" spans="2:29" s="39" customFormat="1" ht="12" customHeight="1">
      <c r="B159" s="142">
        <f>D159+F159+H159+J159+L159</f>
        <v>84950</v>
      </c>
      <c r="C159" s="142"/>
      <c r="D159" s="142">
        <f>D160+D167</f>
        <v>6816</v>
      </c>
      <c r="E159" s="142"/>
      <c r="F159" s="142">
        <f>F160+F167</f>
        <v>0</v>
      </c>
      <c r="G159" s="142"/>
      <c r="H159" s="142">
        <f>H160+H167</f>
        <v>78134</v>
      </c>
      <c r="I159" s="142"/>
      <c r="J159" s="142">
        <f>J160+J167</f>
        <v>0</v>
      </c>
      <c r="K159" s="142"/>
      <c r="L159" s="142">
        <f>L160+L167</f>
        <v>0</v>
      </c>
      <c r="M159" s="142"/>
      <c r="N159" s="132" t="s">
        <v>67</v>
      </c>
      <c r="O159" s="132" t="s">
        <v>68</v>
      </c>
      <c r="P159" s="132"/>
      <c r="Q159" s="166"/>
      <c r="R159" s="143"/>
      <c r="S159" s="142">
        <f>S160+S167</f>
        <v>0</v>
      </c>
      <c r="T159" s="142"/>
      <c r="U159" s="142">
        <f>U160+U167</f>
        <v>0</v>
      </c>
      <c r="V159" s="142"/>
      <c r="W159" s="142">
        <f>W160+W167</f>
        <v>0</v>
      </c>
      <c r="X159" s="142"/>
      <c r="Y159" s="142">
        <f>Y160+Y167</f>
        <v>84950</v>
      </c>
      <c r="Z159" s="142"/>
      <c r="AA159" s="142">
        <f>AA160+AA167</f>
        <v>0</v>
      </c>
      <c r="AB159" s="142"/>
      <c r="AC159" s="142">
        <f>S159+U159+W159+Y159+AA159</f>
        <v>84950</v>
      </c>
    </row>
    <row r="160" spans="2:29" s="39" customFormat="1" ht="12" customHeight="1">
      <c r="B160" s="142">
        <f>D160+F160+H160+J160+L160</f>
        <v>54303</v>
      </c>
      <c r="C160" s="142"/>
      <c r="D160" s="142">
        <f>D161+D163+D165</f>
        <v>5345</v>
      </c>
      <c r="E160" s="142"/>
      <c r="F160" s="142">
        <f>F161+F163+F165</f>
        <v>0</v>
      </c>
      <c r="G160" s="142"/>
      <c r="H160" s="142">
        <f>H161+H163+H165</f>
        <v>48958</v>
      </c>
      <c r="I160" s="142"/>
      <c r="J160" s="142">
        <f>J161+J163+J165</f>
        <v>0</v>
      </c>
      <c r="K160" s="142"/>
      <c r="L160" s="142">
        <f>L161+L163+L165</f>
        <v>0</v>
      </c>
      <c r="M160" s="142"/>
      <c r="N160" s="172" t="s">
        <v>209</v>
      </c>
      <c r="O160" s="172"/>
      <c r="P160" s="164" t="s">
        <v>210</v>
      </c>
      <c r="Q160" s="166"/>
      <c r="R160" s="143"/>
      <c r="S160" s="142">
        <f>S161+S163+S165</f>
        <v>0</v>
      </c>
      <c r="T160" s="142"/>
      <c r="U160" s="142">
        <f>U161+U163+U165</f>
        <v>0</v>
      </c>
      <c r="V160" s="142"/>
      <c r="W160" s="142">
        <f>W161+W163+W165</f>
        <v>0</v>
      </c>
      <c r="X160" s="142"/>
      <c r="Y160" s="142">
        <f>Y161+Y163+Y165</f>
        <v>54303</v>
      </c>
      <c r="Z160" s="142"/>
      <c r="AA160" s="142">
        <f>AA161+AA163+AA165</f>
        <v>0</v>
      </c>
      <c r="AB160" s="142"/>
      <c r="AC160" s="142">
        <f>S160+U160+W160+Y160+AA160</f>
        <v>54303</v>
      </c>
    </row>
    <row r="161" spans="2:29" s="54" customFormat="1" ht="12" customHeight="1">
      <c r="B161" s="137">
        <f>D161+F161+H161+J161+L161</f>
        <v>60</v>
      </c>
      <c r="C161" s="137"/>
      <c r="D161" s="137">
        <v>0</v>
      </c>
      <c r="E161" s="137"/>
      <c r="F161" s="137">
        <v>0</v>
      </c>
      <c r="G161" s="137"/>
      <c r="H161" s="137">
        <v>60</v>
      </c>
      <c r="I161" s="137"/>
      <c r="J161" s="137">
        <v>0</v>
      </c>
      <c r="K161" s="137"/>
      <c r="L161" s="137">
        <v>0</v>
      </c>
      <c r="M161" s="137"/>
      <c r="N161" s="176" t="s">
        <v>211</v>
      </c>
      <c r="O161" s="176"/>
      <c r="P161" s="176" t="s">
        <v>212</v>
      </c>
      <c r="Q161" s="177"/>
      <c r="R161" s="138"/>
      <c r="S161" s="137">
        <v>0</v>
      </c>
      <c r="T161" s="137"/>
      <c r="U161" s="137">
        <v>0</v>
      </c>
      <c r="V161" s="137"/>
      <c r="W161" s="137">
        <v>0</v>
      </c>
      <c r="X161" s="137"/>
      <c r="Y161" s="137">
        <v>60</v>
      </c>
      <c r="Z161" s="137"/>
      <c r="AA161" s="137">
        <v>0</v>
      </c>
      <c r="AB161" s="137"/>
      <c r="AC161" s="137">
        <f>S161+U161+W161+Y161+AA161</f>
        <v>60</v>
      </c>
    </row>
    <row r="162" spans="2:29" s="51" customFormat="1" ht="12" customHeight="1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76"/>
      <c r="O162" s="176"/>
      <c r="P162" s="176" t="s">
        <v>213</v>
      </c>
      <c r="Q162" s="177"/>
      <c r="R162" s="138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</row>
    <row r="163" spans="2:29" s="51" customFormat="1" ht="12" customHeight="1">
      <c r="B163" s="137">
        <f>D163+F163+H163+J163+L163</f>
        <v>1233</v>
      </c>
      <c r="C163" s="137"/>
      <c r="D163" s="137">
        <v>0</v>
      </c>
      <c r="E163" s="137"/>
      <c r="F163" s="137">
        <v>0</v>
      </c>
      <c r="G163" s="137"/>
      <c r="H163" s="137">
        <v>1233</v>
      </c>
      <c r="I163" s="137"/>
      <c r="J163" s="137">
        <v>0</v>
      </c>
      <c r="K163" s="137"/>
      <c r="L163" s="137">
        <v>0</v>
      </c>
      <c r="M163" s="137"/>
      <c r="N163" s="176" t="s">
        <v>214</v>
      </c>
      <c r="O163" s="175"/>
      <c r="P163" s="176" t="s">
        <v>215</v>
      </c>
      <c r="Q163" s="177"/>
      <c r="R163" s="138"/>
      <c r="S163" s="137">
        <v>0</v>
      </c>
      <c r="T163" s="137"/>
      <c r="U163" s="137">
        <v>0</v>
      </c>
      <c r="V163" s="137"/>
      <c r="W163" s="137">
        <v>0</v>
      </c>
      <c r="X163" s="137"/>
      <c r="Y163" s="137">
        <v>1233</v>
      </c>
      <c r="Z163" s="137"/>
      <c r="AA163" s="137">
        <v>0</v>
      </c>
      <c r="AB163" s="137"/>
      <c r="AC163" s="137">
        <f>S163+U163+W163+Y163+AA163</f>
        <v>1233</v>
      </c>
    </row>
    <row r="164" spans="2:60" s="42" customFormat="1" ht="12" customHeight="1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76"/>
      <c r="O164" s="175"/>
      <c r="P164" s="176" t="s">
        <v>216</v>
      </c>
      <c r="Q164" s="177"/>
      <c r="R164" s="138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</row>
    <row r="165" spans="2:29" s="51" customFormat="1" ht="12" customHeight="1">
      <c r="B165" s="137">
        <f>D165+F165+H165+J165+L165</f>
        <v>53010</v>
      </c>
      <c r="C165" s="137"/>
      <c r="D165" s="137">
        <v>5345</v>
      </c>
      <c r="E165" s="137"/>
      <c r="F165" s="137">
        <v>0</v>
      </c>
      <c r="G165" s="137"/>
      <c r="H165" s="137">
        <v>47665</v>
      </c>
      <c r="I165" s="137"/>
      <c r="J165" s="137">
        <v>0</v>
      </c>
      <c r="K165" s="137"/>
      <c r="L165" s="137">
        <v>0</v>
      </c>
      <c r="M165" s="137"/>
      <c r="N165" s="176" t="s">
        <v>217</v>
      </c>
      <c r="O165" s="175"/>
      <c r="P165" s="176" t="s">
        <v>218</v>
      </c>
      <c r="Q165" s="177"/>
      <c r="R165" s="138"/>
      <c r="S165" s="137">
        <v>0</v>
      </c>
      <c r="T165" s="137"/>
      <c r="U165" s="137">
        <v>0</v>
      </c>
      <c r="V165" s="137"/>
      <c r="W165" s="137">
        <v>0</v>
      </c>
      <c r="X165" s="137"/>
      <c r="Y165" s="137">
        <v>53010</v>
      </c>
      <c r="Z165" s="137"/>
      <c r="AA165" s="137">
        <v>0</v>
      </c>
      <c r="AB165" s="137"/>
      <c r="AC165" s="137">
        <f>S165+U165+W165+Y165+AA165</f>
        <v>53010</v>
      </c>
    </row>
    <row r="166" spans="2:29" s="51" customFormat="1" ht="12" customHeight="1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76"/>
      <c r="O166" s="175"/>
      <c r="P166" s="176" t="s">
        <v>219</v>
      </c>
      <c r="Q166" s="177"/>
      <c r="R166" s="138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</row>
    <row r="167" spans="2:29" s="47" customFormat="1" ht="12" customHeight="1">
      <c r="B167" s="142">
        <f>D167+F167+H167+J167+L167</f>
        <v>30647</v>
      </c>
      <c r="C167" s="142"/>
      <c r="D167" s="142">
        <v>1471</v>
      </c>
      <c r="E167" s="142"/>
      <c r="F167" s="142">
        <v>0</v>
      </c>
      <c r="G167" s="142"/>
      <c r="H167" s="142">
        <v>29176</v>
      </c>
      <c r="I167" s="142"/>
      <c r="J167" s="142">
        <v>0</v>
      </c>
      <c r="K167" s="142"/>
      <c r="L167" s="142">
        <v>0</v>
      </c>
      <c r="M167" s="142"/>
      <c r="N167" s="172" t="s">
        <v>220</v>
      </c>
      <c r="O167" s="164"/>
      <c r="P167" s="172" t="s">
        <v>221</v>
      </c>
      <c r="Q167" s="166"/>
      <c r="R167" s="143"/>
      <c r="S167" s="142">
        <v>0</v>
      </c>
      <c r="T167" s="142"/>
      <c r="U167" s="142">
        <v>0</v>
      </c>
      <c r="V167" s="142"/>
      <c r="W167" s="142">
        <v>0</v>
      </c>
      <c r="X167" s="142"/>
      <c r="Y167" s="142">
        <v>30647</v>
      </c>
      <c r="Z167" s="142"/>
      <c r="AA167" s="142">
        <v>0</v>
      </c>
      <c r="AB167" s="142"/>
      <c r="AC167" s="142">
        <f>S167+U167+W167+Y167+AA167</f>
        <v>30647</v>
      </c>
    </row>
    <row r="168" spans="2:29" s="47" customFormat="1" ht="12" customHeight="1"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72"/>
      <c r="O168" s="164"/>
      <c r="P168" s="172" t="s">
        <v>222</v>
      </c>
      <c r="Q168" s="166"/>
      <c r="R168" s="143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</row>
    <row r="169" spans="2:29" s="55" customFormat="1" ht="12" customHeight="1">
      <c r="B169" s="152">
        <f>D169+F169+H169+J169+L169</f>
        <v>770104</v>
      </c>
      <c r="C169" s="152"/>
      <c r="D169" s="152">
        <f>AA157+AA159-D159</f>
        <v>126</v>
      </c>
      <c r="E169" s="152"/>
      <c r="F169" s="152">
        <f>Y157+Y159-F159</f>
        <v>590161</v>
      </c>
      <c r="G169" s="152"/>
      <c r="H169" s="152">
        <f>W157+W159-H159</f>
        <v>86372</v>
      </c>
      <c r="I169" s="152"/>
      <c r="J169" s="152">
        <f>U157+U159-J159</f>
        <v>15532</v>
      </c>
      <c r="K169" s="152"/>
      <c r="L169" s="152">
        <f>S157+S159-L159</f>
        <v>77913</v>
      </c>
      <c r="M169" s="152"/>
      <c r="N169" s="181" t="s">
        <v>69</v>
      </c>
      <c r="O169" s="181" t="s">
        <v>70</v>
      </c>
      <c r="P169" s="181"/>
      <c r="Q169" s="183"/>
      <c r="R169" s="153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</row>
    <row r="170" spans="2:60" s="46" customFormat="1" ht="12" customHeight="1" thickBot="1">
      <c r="B170" s="83">
        <f>D170+F170+H170+J170+L170</f>
        <v>665216</v>
      </c>
      <c r="C170" s="84"/>
      <c r="D170" s="83">
        <f>AA158+AA159-D159</f>
        <v>-224</v>
      </c>
      <c r="E170" s="84"/>
      <c r="F170" s="83">
        <f>Y158+Y159-F159</f>
        <v>560594</v>
      </c>
      <c r="G170" s="84"/>
      <c r="H170" s="83">
        <f>W158+W159-H159</f>
        <v>74325</v>
      </c>
      <c r="I170" s="84"/>
      <c r="J170" s="83">
        <f>U158+U159-J159</f>
        <v>11605</v>
      </c>
      <c r="K170" s="84"/>
      <c r="L170" s="83">
        <f>S158+S159-L159</f>
        <v>18916</v>
      </c>
      <c r="M170" s="84"/>
      <c r="N170" s="85" t="s">
        <v>71</v>
      </c>
      <c r="O170" s="85" t="s">
        <v>72</v>
      </c>
      <c r="P170" s="85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</row>
    <row r="171" spans="2:29" s="47" customFormat="1" ht="21" customHeight="1">
      <c r="B171" s="86" t="s">
        <v>249</v>
      </c>
      <c r="C171" s="86"/>
      <c r="D171" s="87"/>
      <c r="E171" s="88"/>
      <c r="F171" s="88"/>
      <c r="G171" s="88"/>
      <c r="H171" s="88"/>
      <c r="I171" s="88"/>
      <c r="J171" s="88"/>
      <c r="K171" s="88"/>
      <c r="L171" s="89"/>
      <c r="M171" s="88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</row>
    <row r="172" spans="2:29" s="47" customFormat="1" ht="3.75" customHeight="1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1"/>
      <c r="O172" s="92"/>
      <c r="P172" s="93"/>
      <c r="Q172" s="93"/>
      <c r="R172" s="94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</row>
    <row r="173" spans="2:29" s="47" customFormat="1" ht="12.75">
      <c r="B173" s="95" t="s">
        <v>7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8" t="s">
        <v>6</v>
      </c>
      <c r="O173" s="99"/>
      <c r="P173" s="100" t="s">
        <v>96</v>
      </c>
      <c r="Q173" s="100"/>
      <c r="R173" s="101"/>
      <c r="S173" s="95" t="s">
        <v>35</v>
      </c>
      <c r="T173" s="96"/>
      <c r="U173" s="96"/>
      <c r="V173" s="96"/>
      <c r="W173" s="96"/>
      <c r="X173" s="96"/>
      <c r="Y173" s="96"/>
      <c r="Z173" s="96"/>
      <c r="AA173" s="96"/>
      <c r="AB173" s="96"/>
      <c r="AC173" s="95"/>
    </row>
    <row r="174" spans="2:29" s="47" customFormat="1" ht="2.25" customHeight="1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6"/>
      <c r="O174" s="97"/>
      <c r="P174" s="96"/>
      <c r="Q174" s="96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2:29" s="47" customFormat="1" ht="12.75">
      <c r="B175" s="102" t="s">
        <v>8</v>
      </c>
      <c r="C175" s="103"/>
      <c r="D175" s="104" t="s">
        <v>9</v>
      </c>
      <c r="E175" s="103"/>
      <c r="F175" s="104" t="s">
        <v>10</v>
      </c>
      <c r="G175" s="103"/>
      <c r="H175" s="104" t="s">
        <v>11</v>
      </c>
      <c r="I175" s="105"/>
      <c r="J175" s="104" t="s">
        <v>12</v>
      </c>
      <c r="K175" s="105"/>
      <c r="L175" s="104" t="s">
        <v>13</v>
      </c>
      <c r="M175" s="105"/>
      <c r="N175" s="102"/>
      <c r="O175" s="106"/>
      <c r="P175" s="102" t="s">
        <v>97</v>
      </c>
      <c r="Q175" s="102"/>
      <c r="R175" s="101"/>
      <c r="S175" s="104" t="s">
        <v>13</v>
      </c>
      <c r="T175" s="103"/>
      <c r="U175" s="104" t="s">
        <v>12</v>
      </c>
      <c r="V175" s="103"/>
      <c r="W175" s="104" t="s">
        <v>11</v>
      </c>
      <c r="X175" s="103"/>
      <c r="Y175" s="104" t="s">
        <v>10</v>
      </c>
      <c r="Z175" s="105"/>
      <c r="AA175" s="104" t="s">
        <v>9</v>
      </c>
      <c r="AB175" s="105"/>
      <c r="AC175" s="102" t="s">
        <v>8</v>
      </c>
    </row>
    <row r="176" spans="2:29" s="47" customFormat="1" ht="2.25" customHeight="1">
      <c r="B176" s="106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2"/>
      <c r="O176" s="106"/>
      <c r="P176" s="102"/>
      <c r="Q176" s="102"/>
      <c r="R176" s="65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6"/>
    </row>
    <row r="177" spans="2:29" s="47" customFormat="1" ht="12.75">
      <c r="B177" s="107" t="s">
        <v>14</v>
      </c>
      <c r="C177" s="103"/>
      <c r="D177" s="108" t="s">
        <v>15</v>
      </c>
      <c r="E177" s="109"/>
      <c r="F177" s="108" t="s">
        <v>16</v>
      </c>
      <c r="G177" s="103"/>
      <c r="H177" s="110" t="s">
        <v>17</v>
      </c>
      <c r="I177" s="111"/>
      <c r="J177" s="104" t="s">
        <v>18</v>
      </c>
      <c r="K177" s="111"/>
      <c r="L177" s="104" t="s">
        <v>19</v>
      </c>
      <c r="M177" s="111"/>
      <c r="N177" s="102"/>
      <c r="O177" s="106"/>
      <c r="P177" s="102"/>
      <c r="Q177" s="102"/>
      <c r="R177" s="65"/>
      <c r="S177" s="104" t="s">
        <v>19</v>
      </c>
      <c r="T177" s="103"/>
      <c r="U177" s="104" t="s">
        <v>18</v>
      </c>
      <c r="V177" s="109"/>
      <c r="W177" s="110" t="s">
        <v>17</v>
      </c>
      <c r="X177" s="103"/>
      <c r="Y177" s="108" t="s">
        <v>16</v>
      </c>
      <c r="Z177" s="105"/>
      <c r="AA177" s="108" t="s">
        <v>15</v>
      </c>
      <c r="AB177" s="105"/>
      <c r="AC177" s="107" t="s">
        <v>14</v>
      </c>
    </row>
    <row r="178" spans="2:29" s="47" customFormat="1" ht="12.75">
      <c r="B178" s="112" t="s">
        <v>20</v>
      </c>
      <c r="C178" s="109"/>
      <c r="D178" s="108"/>
      <c r="E178" s="109"/>
      <c r="F178" s="108"/>
      <c r="G178" s="109"/>
      <c r="H178" s="108" t="s">
        <v>21</v>
      </c>
      <c r="I178" s="111"/>
      <c r="J178" s="108" t="s">
        <v>22</v>
      </c>
      <c r="K178" s="111"/>
      <c r="L178" s="108" t="s">
        <v>23</v>
      </c>
      <c r="M178" s="111"/>
      <c r="N178" s="100"/>
      <c r="O178" s="113"/>
      <c r="P178" s="100"/>
      <c r="Q178" s="100"/>
      <c r="R178" s="114"/>
      <c r="S178" s="108" t="s">
        <v>23</v>
      </c>
      <c r="T178" s="109"/>
      <c r="U178" s="108" t="s">
        <v>22</v>
      </c>
      <c r="V178" s="109"/>
      <c r="W178" s="108" t="s">
        <v>21</v>
      </c>
      <c r="X178" s="109"/>
      <c r="Y178" s="108"/>
      <c r="Z178" s="111"/>
      <c r="AA178" s="108"/>
      <c r="AB178" s="111"/>
      <c r="AC178" s="112" t="s">
        <v>20</v>
      </c>
    </row>
    <row r="179" spans="2:29" s="47" customFormat="1" ht="12.75">
      <c r="B179" s="112"/>
      <c r="C179" s="109"/>
      <c r="D179" s="108"/>
      <c r="E179" s="109"/>
      <c r="F179" s="108"/>
      <c r="G179" s="109"/>
      <c r="H179" s="108" t="s">
        <v>24</v>
      </c>
      <c r="I179" s="111"/>
      <c r="J179" s="108"/>
      <c r="K179" s="111"/>
      <c r="L179" s="108" t="s">
        <v>25</v>
      </c>
      <c r="M179" s="111"/>
      <c r="N179" s="100"/>
      <c r="O179" s="113"/>
      <c r="P179" s="100"/>
      <c r="Q179" s="100"/>
      <c r="R179" s="114"/>
      <c r="S179" s="108" t="s">
        <v>25</v>
      </c>
      <c r="T179" s="109"/>
      <c r="U179" s="108"/>
      <c r="V179" s="109"/>
      <c r="W179" s="108" t="s">
        <v>24</v>
      </c>
      <c r="X179" s="109"/>
      <c r="Y179" s="108"/>
      <c r="Z179" s="111"/>
      <c r="AA179" s="108"/>
      <c r="AB179" s="111"/>
      <c r="AC179" s="112"/>
    </row>
    <row r="180" spans="2:29" s="47" customFormat="1" ht="2.25" customHeight="1">
      <c r="B180" s="115"/>
      <c r="C180" s="116"/>
      <c r="D180" s="117"/>
      <c r="E180" s="116"/>
      <c r="F180" s="117"/>
      <c r="G180" s="116"/>
      <c r="H180" s="117"/>
      <c r="I180" s="116"/>
      <c r="J180" s="117"/>
      <c r="K180" s="116"/>
      <c r="L180" s="117"/>
      <c r="M180" s="116"/>
      <c r="N180" s="118"/>
      <c r="O180" s="118"/>
      <c r="P180" s="118"/>
      <c r="Q180" s="118"/>
      <c r="R180" s="118"/>
      <c r="S180" s="115"/>
      <c r="T180" s="116"/>
      <c r="U180" s="117"/>
      <c r="V180" s="116"/>
      <c r="W180" s="117"/>
      <c r="X180" s="116"/>
      <c r="Y180" s="117"/>
      <c r="Z180" s="116"/>
      <c r="AA180" s="117"/>
      <c r="AB180" s="116"/>
      <c r="AC180" s="117"/>
    </row>
    <row r="181" spans="2:29" s="37" customFormat="1" ht="12" customHeight="1"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72" t="s">
        <v>63</v>
      </c>
      <c r="O181" s="172" t="s">
        <v>64</v>
      </c>
      <c r="P181" s="164"/>
      <c r="Q181" s="143"/>
      <c r="R181" s="143"/>
      <c r="S181" s="142">
        <f>S157</f>
        <v>77913</v>
      </c>
      <c r="T181" s="142"/>
      <c r="U181" s="142">
        <f>U157</f>
        <v>15532</v>
      </c>
      <c r="V181" s="142"/>
      <c r="W181" s="142">
        <f>W157</f>
        <v>164506</v>
      </c>
      <c r="X181" s="142"/>
      <c r="Y181" s="142">
        <f>Y157</f>
        <v>505211</v>
      </c>
      <c r="Z181" s="142"/>
      <c r="AA181" s="142">
        <f>AA157</f>
        <v>6942</v>
      </c>
      <c r="AB181" s="142"/>
      <c r="AC181" s="142">
        <f>S181+U181+W181+Y181+AA181</f>
        <v>770104</v>
      </c>
    </row>
    <row r="182" spans="2:29" s="48" customFormat="1" ht="12" customHeight="1">
      <c r="B182" s="129"/>
      <c r="C182" s="128"/>
      <c r="D182" s="129"/>
      <c r="E182" s="123"/>
      <c r="F182" s="129"/>
      <c r="G182" s="123"/>
      <c r="H182" s="129"/>
      <c r="I182" s="123"/>
      <c r="J182" s="129"/>
      <c r="K182" s="123"/>
      <c r="L182" s="129"/>
      <c r="M182" s="123"/>
      <c r="N182" s="130" t="s">
        <v>65</v>
      </c>
      <c r="O182" s="130" t="s">
        <v>66</v>
      </c>
      <c r="P182" s="171"/>
      <c r="Q182" s="129"/>
      <c r="R182" s="128"/>
      <c r="S182" s="129">
        <f>S158</f>
        <v>18916</v>
      </c>
      <c r="T182" s="128"/>
      <c r="U182" s="129">
        <f>U158</f>
        <v>11605</v>
      </c>
      <c r="V182" s="128"/>
      <c r="W182" s="129">
        <f>W158</f>
        <v>152459</v>
      </c>
      <c r="X182" s="128"/>
      <c r="Y182" s="129">
        <f>Y158</f>
        <v>475644</v>
      </c>
      <c r="Z182" s="128"/>
      <c r="AA182" s="129">
        <f>AA158</f>
        <v>6592</v>
      </c>
      <c r="AB182" s="128"/>
      <c r="AC182" s="129">
        <f>S182+U182+W182+Y182+AA182</f>
        <v>665216</v>
      </c>
    </row>
    <row r="183" spans="2:29" s="37" customFormat="1" ht="12" customHeight="1">
      <c r="B183" s="142">
        <f>D183+F183+H183+J183+L183</f>
        <v>587055</v>
      </c>
      <c r="C183" s="142"/>
      <c r="D183" s="142">
        <f>D184+D185</f>
        <v>6816</v>
      </c>
      <c r="E183" s="142"/>
      <c r="F183" s="142">
        <f>F184+F185</f>
        <v>444629</v>
      </c>
      <c r="G183" s="142"/>
      <c r="H183" s="142">
        <f>H184+H185</f>
        <v>135610</v>
      </c>
      <c r="I183" s="142"/>
      <c r="J183" s="142">
        <f>J184+J185</f>
        <v>0</v>
      </c>
      <c r="K183" s="142"/>
      <c r="L183" s="142">
        <f>L184+L185</f>
        <v>0</v>
      </c>
      <c r="M183" s="142"/>
      <c r="N183" s="132" t="s">
        <v>75</v>
      </c>
      <c r="O183" s="132" t="s">
        <v>76</v>
      </c>
      <c r="P183" s="132"/>
      <c r="Q183" s="143"/>
      <c r="R183" s="143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</row>
    <row r="184" spans="2:29" s="41" customFormat="1" ht="12" customHeight="1">
      <c r="B184" s="137">
        <f>D184+F184+H184+J184+L184</f>
        <v>529579</v>
      </c>
      <c r="C184" s="137"/>
      <c r="D184" s="137">
        <v>6816</v>
      </c>
      <c r="E184" s="137"/>
      <c r="F184" s="137">
        <v>444629</v>
      </c>
      <c r="G184" s="137"/>
      <c r="H184" s="137">
        <v>78134</v>
      </c>
      <c r="I184" s="137"/>
      <c r="J184" s="137">
        <v>0</v>
      </c>
      <c r="K184" s="137"/>
      <c r="L184" s="137">
        <v>0</v>
      </c>
      <c r="M184" s="137"/>
      <c r="N184" s="176" t="s">
        <v>223</v>
      </c>
      <c r="O184" s="176"/>
      <c r="P184" s="175" t="s">
        <v>224</v>
      </c>
      <c r="Q184" s="138"/>
      <c r="R184" s="138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</row>
    <row r="185" spans="2:29" s="41" customFormat="1" ht="12" customHeight="1">
      <c r="B185" s="137">
        <f>D185+F185+H185+J185+L185</f>
        <v>57476</v>
      </c>
      <c r="C185" s="137"/>
      <c r="D185" s="137">
        <v>0</v>
      </c>
      <c r="E185" s="137"/>
      <c r="F185" s="137">
        <v>0</v>
      </c>
      <c r="G185" s="137"/>
      <c r="H185" s="137">
        <v>57476</v>
      </c>
      <c r="I185" s="137"/>
      <c r="J185" s="137">
        <v>0</v>
      </c>
      <c r="K185" s="137"/>
      <c r="L185" s="137">
        <v>0</v>
      </c>
      <c r="M185" s="137"/>
      <c r="N185" s="176" t="s">
        <v>225</v>
      </c>
      <c r="O185" s="176"/>
      <c r="P185" s="176" t="s">
        <v>226</v>
      </c>
      <c r="Q185" s="138"/>
      <c r="R185" s="138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</row>
    <row r="186" spans="2:29" s="39" customFormat="1" ht="12" customHeight="1">
      <c r="B186" s="142">
        <f>D186+F186+H186+J186+L186</f>
        <v>1529</v>
      </c>
      <c r="C186" s="142"/>
      <c r="D186" s="142">
        <v>0</v>
      </c>
      <c r="E186" s="142"/>
      <c r="F186" s="142">
        <v>0</v>
      </c>
      <c r="G186" s="142"/>
      <c r="H186" s="142">
        <v>0</v>
      </c>
      <c r="I186" s="142"/>
      <c r="J186" s="142">
        <v>1529</v>
      </c>
      <c r="K186" s="142"/>
      <c r="L186" s="142">
        <v>0</v>
      </c>
      <c r="M186" s="142"/>
      <c r="N186" s="172" t="s">
        <v>77</v>
      </c>
      <c r="O186" s="172" t="s">
        <v>227</v>
      </c>
      <c r="P186" s="172"/>
      <c r="Q186" s="143"/>
      <c r="R186" s="143"/>
      <c r="S186" s="142">
        <v>0</v>
      </c>
      <c r="T186" s="142"/>
      <c r="U186" s="142">
        <v>0</v>
      </c>
      <c r="V186" s="142"/>
      <c r="W186" s="142">
        <v>0</v>
      </c>
      <c r="X186" s="142"/>
      <c r="Y186" s="142">
        <v>1529</v>
      </c>
      <c r="Z186" s="142"/>
      <c r="AA186" s="142">
        <v>0</v>
      </c>
      <c r="AB186" s="142"/>
      <c r="AC186" s="142">
        <f>S186+U186+W186+Y186+AA186</f>
        <v>1529</v>
      </c>
    </row>
    <row r="187" spans="2:29" s="39" customFormat="1" ht="12" customHeight="1"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72"/>
      <c r="O187" s="173" t="s">
        <v>228</v>
      </c>
      <c r="P187" s="173"/>
      <c r="Q187" s="143"/>
      <c r="R187" s="143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</row>
    <row r="188" spans="2:29" s="40" customFormat="1" ht="12" customHeight="1"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72"/>
      <c r="O188" s="173" t="s">
        <v>229</v>
      </c>
      <c r="P188" s="173"/>
      <c r="Q188" s="143"/>
      <c r="R188" s="143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</row>
    <row r="189" spans="2:29" s="55" customFormat="1" ht="12" customHeight="1">
      <c r="B189" s="152">
        <f>D189+F189+H189+J189+L189</f>
        <v>183049</v>
      </c>
      <c r="C189" s="152"/>
      <c r="D189" s="152">
        <f>AA181+AA186-D183-D186</f>
        <v>126</v>
      </c>
      <c r="E189" s="152"/>
      <c r="F189" s="152">
        <f>Y181+Y186-F183-F186</f>
        <v>62111</v>
      </c>
      <c r="G189" s="152"/>
      <c r="H189" s="152">
        <f>W181+W186-H183-H186</f>
        <v>28896</v>
      </c>
      <c r="I189" s="152"/>
      <c r="J189" s="152">
        <f>U181+U186-J183-J186</f>
        <v>14003</v>
      </c>
      <c r="K189" s="152"/>
      <c r="L189" s="152">
        <f>S181+S186-L183-L186</f>
        <v>77913</v>
      </c>
      <c r="M189" s="152"/>
      <c r="N189" s="181" t="s">
        <v>78</v>
      </c>
      <c r="O189" s="192" t="s">
        <v>79</v>
      </c>
      <c r="P189" s="181"/>
      <c r="Q189" s="153"/>
      <c r="R189" s="153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</row>
    <row r="190" spans="2:60" s="46" customFormat="1" ht="12" customHeight="1" thickBot="1">
      <c r="B190" s="83">
        <f>D190+F190+H190+J190+L190</f>
        <v>78161</v>
      </c>
      <c r="C190" s="84"/>
      <c r="D190" s="83">
        <f>AA182+AA186-D183-D186</f>
        <v>-224</v>
      </c>
      <c r="E190" s="84"/>
      <c r="F190" s="83">
        <f>Y182+Y186-F183-F186</f>
        <v>32544</v>
      </c>
      <c r="G190" s="84"/>
      <c r="H190" s="83">
        <f>W182+W186-H183-H186</f>
        <v>16849</v>
      </c>
      <c r="I190" s="84"/>
      <c r="J190" s="83">
        <f>U182+U186-J183-J186</f>
        <v>10076</v>
      </c>
      <c r="K190" s="84"/>
      <c r="L190" s="83">
        <f>S182+S186-L183-L186</f>
        <v>18916</v>
      </c>
      <c r="M190" s="84"/>
      <c r="N190" s="85" t="s">
        <v>80</v>
      </c>
      <c r="O190" s="85" t="s">
        <v>81</v>
      </c>
      <c r="P190" s="85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</row>
    <row r="191" spans="2:29" s="47" customFormat="1" ht="21" customHeight="1">
      <c r="B191" s="86" t="s">
        <v>250</v>
      </c>
      <c r="C191" s="86"/>
      <c r="D191" s="87"/>
      <c r="E191" s="88"/>
      <c r="F191" s="88"/>
      <c r="G191" s="88"/>
      <c r="H191" s="88"/>
      <c r="I191" s="88"/>
      <c r="J191" s="88"/>
      <c r="K191" s="88"/>
      <c r="L191" s="89"/>
      <c r="M191" s="88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</row>
    <row r="192" spans="2:29" s="47" customFormat="1" ht="3.75" customHeight="1"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1"/>
      <c r="O192" s="92"/>
      <c r="P192" s="93"/>
      <c r="Q192" s="93"/>
      <c r="R192" s="94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</row>
    <row r="193" spans="2:29" s="47" customFormat="1" ht="12.75">
      <c r="B193" s="95" t="s">
        <v>7</v>
      </c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8" t="s">
        <v>6</v>
      </c>
      <c r="O193" s="99"/>
      <c r="P193" s="100" t="s">
        <v>96</v>
      </c>
      <c r="Q193" s="100"/>
      <c r="R193" s="101"/>
      <c r="S193" s="95" t="s">
        <v>35</v>
      </c>
      <c r="T193" s="96"/>
      <c r="U193" s="96"/>
      <c r="V193" s="96"/>
      <c r="W193" s="96"/>
      <c r="X193" s="96"/>
      <c r="Y193" s="96"/>
      <c r="Z193" s="96"/>
      <c r="AA193" s="96"/>
      <c r="AB193" s="96"/>
      <c r="AC193" s="95"/>
    </row>
    <row r="194" spans="2:29" s="47" customFormat="1" ht="2.25" customHeight="1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6"/>
      <c r="O194" s="97"/>
      <c r="P194" s="96"/>
      <c r="Q194" s="96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2:29" s="47" customFormat="1" ht="12.75">
      <c r="B195" s="102" t="s">
        <v>8</v>
      </c>
      <c r="C195" s="103"/>
      <c r="D195" s="104" t="s">
        <v>9</v>
      </c>
      <c r="E195" s="103"/>
      <c r="F195" s="104" t="s">
        <v>10</v>
      </c>
      <c r="G195" s="103"/>
      <c r="H195" s="104" t="s">
        <v>11</v>
      </c>
      <c r="I195" s="105"/>
      <c r="J195" s="104" t="s">
        <v>12</v>
      </c>
      <c r="K195" s="105"/>
      <c r="L195" s="104" t="s">
        <v>13</v>
      </c>
      <c r="M195" s="105"/>
      <c r="N195" s="102"/>
      <c r="O195" s="106"/>
      <c r="P195" s="102" t="s">
        <v>97</v>
      </c>
      <c r="Q195" s="102"/>
      <c r="R195" s="101"/>
      <c r="S195" s="104" t="s">
        <v>13</v>
      </c>
      <c r="T195" s="103"/>
      <c r="U195" s="104" t="s">
        <v>12</v>
      </c>
      <c r="V195" s="103"/>
      <c r="W195" s="104" t="s">
        <v>11</v>
      </c>
      <c r="X195" s="103"/>
      <c r="Y195" s="104" t="s">
        <v>10</v>
      </c>
      <c r="Z195" s="105"/>
      <c r="AA195" s="104" t="s">
        <v>9</v>
      </c>
      <c r="AB195" s="105"/>
      <c r="AC195" s="102" t="s">
        <v>8</v>
      </c>
    </row>
    <row r="196" spans="2:29" s="47" customFormat="1" ht="2.25" customHeight="1">
      <c r="B196" s="106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2"/>
      <c r="O196" s="106"/>
      <c r="P196" s="102"/>
      <c r="Q196" s="102"/>
      <c r="R196" s="65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6"/>
    </row>
    <row r="197" spans="2:29" s="47" customFormat="1" ht="12.75">
      <c r="B197" s="107" t="s">
        <v>14</v>
      </c>
      <c r="C197" s="103"/>
      <c r="D197" s="108" t="s">
        <v>15</v>
      </c>
      <c r="E197" s="109"/>
      <c r="F197" s="108" t="s">
        <v>16</v>
      </c>
      <c r="G197" s="103"/>
      <c r="H197" s="110" t="s">
        <v>17</v>
      </c>
      <c r="I197" s="111"/>
      <c r="J197" s="104" t="s">
        <v>18</v>
      </c>
      <c r="K197" s="111"/>
      <c r="L197" s="104" t="s">
        <v>19</v>
      </c>
      <c r="M197" s="111"/>
      <c r="N197" s="102"/>
      <c r="O197" s="106"/>
      <c r="P197" s="102"/>
      <c r="Q197" s="102"/>
      <c r="R197" s="65"/>
      <c r="S197" s="104" t="s">
        <v>19</v>
      </c>
      <c r="T197" s="103"/>
      <c r="U197" s="104" t="s">
        <v>18</v>
      </c>
      <c r="V197" s="109"/>
      <c r="W197" s="110" t="s">
        <v>17</v>
      </c>
      <c r="X197" s="103"/>
      <c r="Y197" s="108" t="s">
        <v>16</v>
      </c>
      <c r="Z197" s="105"/>
      <c r="AA197" s="108" t="s">
        <v>15</v>
      </c>
      <c r="AB197" s="105"/>
      <c r="AC197" s="107" t="s">
        <v>14</v>
      </c>
    </row>
    <row r="198" spans="2:29" s="47" customFormat="1" ht="12.75">
      <c r="B198" s="112" t="s">
        <v>20</v>
      </c>
      <c r="C198" s="109"/>
      <c r="D198" s="108"/>
      <c r="E198" s="109"/>
      <c r="F198" s="108"/>
      <c r="G198" s="109"/>
      <c r="H198" s="108" t="s">
        <v>21</v>
      </c>
      <c r="I198" s="111"/>
      <c r="J198" s="108" t="s">
        <v>22</v>
      </c>
      <c r="K198" s="111"/>
      <c r="L198" s="108" t="s">
        <v>23</v>
      </c>
      <c r="M198" s="111"/>
      <c r="N198" s="100"/>
      <c r="O198" s="113"/>
      <c r="P198" s="100"/>
      <c r="Q198" s="100"/>
      <c r="R198" s="114"/>
      <c r="S198" s="108" t="s">
        <v>23</v>
      </c>
      <c r="T198" s="109"/>
      <c r="U198" s="108" t="s">
        <v>22</v>
      </c>
      <c r="V198" s="109"/>
      <c r="W198" s="108" t="s">
        <v>21</v>
      </c>
      <c r="X198" s="109"/>
      <c r="Y198" s="108"/>
      <c r="Z198" s="111"/>
      <c r="AA198" s="108"/>
      <c r="AB198" s="111"/>
      <c r="AC198" s="112" t="s">
        <v>20</v>
      </c>
    </row>
    <row r="199" spans="2:29" s="47" customFormat="1" ht="12.75">
      <c r="B199" s="112"/>
      <c r="C199" s="109"/>
      <c r="D199" s="108"/>
      <c r="E199" s="109"/>
      <c r="F199" s="108"/>
      <c r="G199" s="109"/>
      <c r="H199" s="108" t="s">
        <v>24</v>
      </c>
      <c r="I199" s="111"/>
      <c r="J199" s="108"/>
      <c r="K199" s="111"/>
      <c r="L199" s="108" t="s">
        <v>25</v>
      </c>
      <c r="M199" s="111"/>
      <c r="N199" s="100"/>
      <c r="O199" s="113"/>
      <c r="P199" s="100"/>
      <c r="Q199" s="100"/>
      <c r="R199" s="114"/>
      <c r="S199" s="108" t="s">
        <v>25</v>
      </c>
      <c r="T199" s="109"/>
      <c r="U199" s="108"/>
      <c r="V199" s="109"/>
      <c r="W199" s="108" t="s">
        <v>24</v>
      </c>
      <c r="X199" s="109"/>
      <c r="Y199" s="108"/>
      <c r="Z199" s="111"/>
      <c r="AA199" s="108"/>
      <c r="AB199" s="111"/>
      <c r="AC199" s="112"/>
    </row>
    <row r="200" spans="2:29" s="47" customFormat="1" ht="2.25" customHeight="1">
      <c r="B200" s="115"/>
      <c r="C200" s="116"/>
      <c r="D200" s="117"/>
      <c r="E200" s="116"/>
      <c r="F200" s="117"/>
      <c r="G200" s="116"/>
      <c r="H200" s="117"/>
      <c r="I200" s="116"/>
      <c r="J200" s="117"/>
      <c r="K200" s="116"/>
      <c r="L200" s="117"/>
      <c r="M200" s="116"/>
      <c r="N200" s="118"/>
      <c r="O200" s="118"/>
      <c r="P200" s="118"/>
      <c r="Q200" s="118"/>
      <c r="R200" s="118"/>
      <c r="S200" s="115"/>
      <c r="T200" s="116"/>
      <c r="U200" s="117"/>
      <c r="V200" s="116"/>
      <c r="W200" s="117"/>
      <c r="X200" s="116"/>
      <c r="Y200" s="117"/>
      <c r="Z200" s="116"/>
      <c r="AA200" s="117"/>
      <c r="AB200" s="116"/>
      <c r="AC200" s="117"/>
    </row>
    <row r="201" spans="2:29" s="47" customFormat="1" ht="12" customHeight="1"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63" t="s">
        <v>69</v>
      </c>
      <c r="O201" s="172" t="s">
        <v>70</v>
      </c>
      <c r="P201" s="165"/>
      <c r="Q201" s="143"/>
      <c r="R201" s="143"/>
      <c r="S201" s="142">
        <f>L169</f>
        <v>77913</v>
      </c>
      <c r="T201" s="142"/>
      <c r="U201" s="142">
        <f>J169</f>
        <v>15532</v>
      </c>
      <c r="V201" s="142"/>
      <c r="W201" s="142">
        <f>H169</f>
        <v>86372</v>
      </c>
      <c r="X201" s="142"/>
      <c r="Y201" s="142">
        <f>F169</f>
        <v>590161</v>
      </c>
      <c r="Z201" s="142"/>
      <c r="AA201" s="142">
        <f>D169</f>
        <v>126</v>
      </c>
      <c r="AB201" s="142"/>
      <c r="AC201" s="142">
        <f>S201+U201+W201+Y201+AA201</f>
        <v>770104</v>
      </c>
    </row>
    <row r="202" spans="2:29" s="48" customFormat="1" ht="12" customHeight="1">
      <c r="B202" s="129"/>
      <c r="C202" s="128"/>
      <c r="D202" s="129"/>
      <c r="E202" s="123"/>
      <c r="F202" s="129"/>
      <c r="G202" s="123"/>
      <c r="H202" s="129"/>
      <c r="I202" s="123"/>
      <c r="J202" s="129"/>
      <c r="K202" s="123"/>
      <c r="L202" s="129"/>
      <c r="M202" s="123"/>
      <c r="N202" s="130" t="s">
        <v>71</v>
      </c>
      <c r="O202" s="130" t="s">
        <v>72</v>
      </c>
      <c r="P202" s="171"/>
      <c r="Q202" s="129"/>
      <c r="R202" s="128"/>
      <c r="S202" s="129">
        <f>L170</f>
        <v>18916</v>
      </c>
      <c r="T202" s="128"/>
      <c r="U202" s="129">
        <f>J170</f>
        <v>11605</v>
      </c>
      <c r="V202" s="128"/>
      <c r="W202" s="129">
        <f>H170</f>
        <v>74325</v>
      </c>
      <c r="X202" s="128"/>
      <c r="Y202" s="129">
        <f>F170</f>
        <v>560594</v>
      </c>
      <c r="Z202" s="128"/>
      <c r="AA202" s="129">
        <f>D170</f>
        <v>-224</v>
      </c>
      <c r="AB202" s="128"/>
      <c r="AC202" s="129">
        <f>S202+U202+W202+Y202+AA202</f>
        <v>665216</v>
      </c>
    </row>
    <row r="203" spans="2:29" s="47" customFormat="1" ht="12" customHeight="1">
      <c r="B203" s="142">
        <f>D203+F203+H203+J203+L203</f>
        <v>587055</v>
      </c>
      <c r="C203" s="142"/>
      <c r="D203" s="142">
        <f>D204+D205</f>
        <v>0</v>
      </c>
      <c r="E203" s="142"/>
      <c r="F203" s="142">
        <f>F204+F205</f>
        <v>529579</v>
      </c>
      <c r="G203" s="142"/>
      <c r="H203" s="142">
        <f>H204+H205</f>
        <v>57476</v>
      </c>
      <c r="I203" s="142"/>
      <c r="J203" s="142">
        <f>J204+J205</f>
        <v>0</v>
      </c>
      <c r="K203" s="142"/>
      <c r="L203" s="142">
        <f>L204+L205</f>
        <v>0</v>
      </c>
      <c r="M203" s="142"/>
      <c r="N203" s="132" t="s">
        <v>73</v>
      </c>
      <c r="O203" s="132" t="s">
        <v>74</v>
      </c>
      <c r="P203" s="132"/>
      <c r="Q203" s="143"/>
      <c r="R203" s="143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</row>
    <row r="204" spans="2:29" s="51" customFormat="1" ht="12" customHeight="1">
      <c r="B204" s="137">
        <f>D204+F204+H204+J204+L204</f>
        <v>529579</v>
      </c>
      <c r="C204" s="137"/>
      <c r="D204" s="137">
        <v>0</v>
      </c>
      <c r="E204" s="137"/>
      <c r="F204" s="137">
        <v>529579</v>
      </c>
      <c r="G204" s="137"/>
      <c r="H204" s="137">
        <v>0</v>
      </c>
      <c r="I204" s="137"/>
      <c r="J204" s="137">
        <v>0</v>
      </c>
      <c r="K204" s="137"/>
      <c r="L204" s="137">
        <v>0</v>
      </c>
      <c r="M204" s="137"/>
      <c r="N204" s="174" t="s">
        <v>230</v>
      </c>
      <c r="O204" s="175"/>
      <c r="P204" s="176" t="s">
        <v>231</v>
      </c>
      <c r="Q204" s="176"/>
      <c r="R204" s="138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</row>
    <row r="205" spans="2:29" s="51" customFormat="1" ht="12" customHeight="1">
      <c r="B205" s="137">
        <f>D205+F205+H205+J205+L205</f>
        <v>57476</v>
      </c>
      <c r="C205" s="137"/>
      <c r="D205" s="137">
        <v>0</v>
      </c>
      <c r="E205" s="137"/>
      <c r="F205" s="137">
        <v>0</v>
      </c>
      <c r="G205" s="137"/>
      <c r="H205" s="137">
        <v>57476</v>
      </c>
      <c r="I205" s="137"/>
      <c r="J205" s="137">
        <v>0</v>
      </c>
      <c r="K205" s="137"/>
      <c r="L205" s="137">
        <v>0</v>
      </c>
      <c r="M205" s="137"/>
      <c r="N205" s="174" t="s">
        <v>232</v>
      </c>
      <c r="O205" s="175"/>
      <c r="P205" s="176" t="s">
        <v>233</v>
      </c>
      <c r="Q205" s="176"/>
      <c r="R205" s="138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</row>
    <row r="206" spans="2:29" s="47" customFormat="1" ht="12" customHeight="1">
      <c r="B206" s="142">
        <f>D206+F206+H206+J206+L206</f>
        <v>1529</v>
      </c>
      <c r="C206" s="142"/>
      <c r="D206" s="142">
        <v>0</v>
      </c>
      <c r="E206" s="142"/>
      <c r="F206" s="142">
        <v>0</v>
      </c>
      <c r="G206" s="142"/>
      <c r="H206" s="142">
        <v>0</v>
      </c>
      <c r="I206" s="142"/>
      <c r="J206" s="142">
        <v>1529</v>
      </c>
      <c r="K206" s="142"/>
      <c r="L206" s="142">
        <v>0</v>
      </c>
      <c r="M206" s="142"/>
      <c r="N206" s="163" t="s">
        <v>77</v>
      </c>
      <c r="O206" s="172" t="s">
        <v>227</v>
      </c>
      <c r="P206" s="163"/>
      <c r="Q206" s="143"/>
      <c r="R206" s="143"/>
      <c r="S206" s="142">
        <v>0</v>
      </c>
      <c r="T206" s="142"/>
      <c r="U206" s="142">
        <v>0</v>
      </c>
      <c r="V206" s="142"/>
      <c r="W206" s="142">
        <v>0</v>
      </c>
      <c r="X206" s="142"/>
      <c r="Y206" s="142">
        <v>1529</v>
      </c>
      <c r="Z206" s="142"/>
      <c r="AA206" s="142">
        <v>0</v>
      </c>
      <c r="AB206" s="142"/>
      <c r="AC206" s="142">
        <f>S206+U206+W206+Y206+AA206</f>
        <v>1529</v>
      </c>
    </row>
    <row r="207" spans="2:29" s="47" customFormat="1" ht="12" customHeight="1"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63"/>
      <c r="O207" s="172" t="s">
        <v>228</v>
      </c>
      <c r="P207" s="163"/>
      <c r="Q207" s="143"/>
      <c r="R207" s="143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</row>
    <row r="208" spans="2:29" s="47" customFormat="1" ht="12" customHeight="1"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63"/>
      <c r="O208" s="172" t="s">
        <v>229</v>
      </c>
      <c r="P208" s="163"/>
      <c r="Q208" s="143"/>
      <c r="R208" s="143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</row>
    <row r="209" spans="2:29" s="55" customFormat="1" ht="12" customHeight="1">
      <c r="B209" s="152">
        <f>D209+F209+H209+J209+L209</f>
        <v>183049</v>
      </c>
      <c r="C209" s="152"/>
      <c r="D209" s="152">
        <f>AA201+AA206-D203-D206</f>
        <v>126</v>
      </c>
      <c r="E209" s="152"/>
      <c r="F209" s="152">
        <f>Y201+Y206-F203-F206</f>
        <v>62111</v>
      </c>
      <c r="G209" s="152"/>
      <c r="H209" s="152">
        <f>W201+W206-H203-H206</f>
        <v>28896</v>
      </c>
      <c r="I209" s="152"/>
      <c r="J209" s="152">
        <f>U201+U206-J203-J206</f>
        <v>14003</v>
      </c>
      <c r="K209" s="152"/>
      <c r="L209" s="152">
        <f>S201+S206-L203-L206</f>
        <v>77913</v>
      </c>
      <c r="M209" s="152"/>
      <c r="N209" s="182" t="s">
        <v>78</v>
      </c>
      <c r="O209" s="192" t="s">
        <v>79</v>
      </c>
      <c r="P209" s="182"/>
      <c r="Q209" s="153"/>
      <c r="R209" s="153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</row>
    <row r="210" spans="2:60" s="46" customFormat="1" ht="12" customHeight="1" thickBot="1">
      <c r="B210" s="83">
        <f>D210+F210+H210+J210+L210</f>
        <v>78161</v>
      </c>
      <c r="C210" s="84"/>
      <c r="D210" s="83">
        <f>AA202+AA206-D203-D206</f>
        <v>-224</v>
      </c>
      <c r="E210" s="84"/>
      <c r="F210" s="83">
        <f>Y202+Y206-F203-F206</f>
        <v>32544</v>
      </c>
      <c r="G210" s="84"/>
      <c r="H210" s="83">
        <f>W202+W206-H203-H206</f>
        <v>16849</v>
      </c>
      <c r="I210" s="84"/>
      <c r="J210" s="83">
        <f>U202+U206-J203-J206</f>
        <v>10076</v>
      </c>
      <c r="K210" s="84"/>
      <c r="L210" s="83">
        <f>S202+S206-L203-L206</f>
        <v>18916</v>
      </c>
      <c r="M210" s="84"/>
      <c r="N210" s="85" t="s">
        <v>80</v>
      </c>
      <c r="O210" s="85" t="s">
        <v>81</v>
      </c>
      <c r="P210" s="85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</row>
    <row r="211" spans="2:29" s="47" customFormat="1" ht="18">
      <c r="B211" s="193" t="s">
        <v>50</v>
      </c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</row>
    <row r="212" spans="2:29" s="47" customFormat="1" ht="21" customHeight="1">
      <c r="B212" s="86" t="s">
        <v>51</v>
      </c>
      <c r="C212" s="86"/>
      <c r="D212" s="87"/>
      <c r="E212" s="88"/>
      <c r="F212" s="88"/>
      <c r="G212" s="88"/>
      <c r="H212" s="88"/>
      <c r="I212" s="88"/>
      <c r="J212" s="88"/>
      <c r="K212" s="88"/>
      <c r="L212" s="89"/>
      <c r="M212" s="88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</row>
    <row r="213" spans="2:29" s="47" customFormat="1" ht="3.75" customHeight="1"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92"/>
      <c r="P213" s="93"/>
      <c r="Q213" s="93"/>
      <c r="R213" s="94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</row>
    <row r="214" spans="2:29" s="47" customFormat="1" ht="12.75">
      <c r="B214" s="95" t="s">
        <v>52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8" t="s">
        <v>6</v>
      </c>
      <c r="O214" s="99"/>
      <c r="P214" s="100" t="s">
        <v>96</v>
      </c>
      <c r="Q214" s="100"/>
      <c r="R214" s="101"/>
      <c r="S214" s="102" t="s">
        <v>53</v>
      </c>
      <c r="T214" s="96"/>
      <c r="U214" s="96"/>
      <c r="V214" s="96"/>
      <c r="W214" s="96"/>
      <c r="X214" s="96"/>
      <c r="Y214" s="96"/>
      <c r="Z214" s="96"/>
      <c r="AA214" s="96"/>
      <c r="AB214" s="96"/>
      <c r="AC214" s="194"/>
    </row>
    <row r="215" spans="2:29" s="47" customFormat="1" ht="2.25" customHeight="1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6"/>
      <c r="O215" s="97"/>
      <c r="P215" s="96"/>
      <c r="Q215" s="96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2:29" s="47" customFormat="1" ht="12.75">
      <c r="B216" s="102" t="s">
        <v>8</v>
      </c>
      <c r="C216" s="103"/>
      <c r="D216" s="104" t="s">
        <v>9</v>
      </c>
      <c r="E216" s="103"/>
      <c r="F216" s="104" t="s">
        <v>10</v>
      </c>
      <c r="G216" s="103"/>
      <c r="H216" s="104" t="s">
        <v>11</v>
      </c>
      <c r="I216" s="105"/>
      <c r="J216" s="104" t="s">
        <v>12</v>
      </c>
      <c r="K216" s="105"/>
      <c r="L216" s="104" t="s">
        <v>13</v>
      </c>
      <c r="M216" s="105"/>
      <c r="N216" s="102"/>
      <c r="O216" s="106"/>
      <c r="P216" s="102" t="s">
        <v>97</v>
      </c>
      <c r="Q216" s="102"/>
      <c r="R216" s="101"/>
      <c r="S216" s="104" t="s">
        <v>13</v>
      </c>
      <c r="T216" s="103"/>
      <c r="U216" s="104" t="s">
        <v>12</v>
      </c>
      <c r="V216" s="103"/>
      <c r="W216" s="104" t="s">
        <v>11</v>
      </c>
      <c r="X216" s="103"/>
      <c r="Y216" s="104" t="s">
        <v>10</v>
      </c>
      <c r="Z216" s="105"/>
      <c r="AA216" s="104" t="s">
        <v>9</v>
      </c>
      <c r="AB216" s="105"/>
      <c r="AC216" s="102" t="s">
        <v>8</v>
      </c>
    </row>
    <row r="217" spans="2:29" s="47" customFormat="1" ht="2.25" customHeight="1">
      <c r="B217" s="106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2"/>
      <c r="O217" s="106"/>
      <c r="P217" s="102"/>
      <c r="Q217" s="102"/>
      <c r="R217" s="65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6"/>
    </row>
    <row r="218" spans="2:29" s="47" customFormat="1" ht="12.75">
      <c r="B218" s="107" t="s">
        <v>14</v>
      </c>
      <c r="C218" s="103"/>
      <c r="D218" s="108" t="s">
        <v>15</v>
      </c>
      <c r="E218" s="109"/>
      <c r="F218" s="108" t="s">
        <v>16</v>
      </c>
      <c r="G218" s="103"/>
      <c r="H218" s="110" t="s">
        <v>17</v>
      </c>
      <c r="I218" s="111"/>
      <c r="J218" s="104" t="s">
        <v>18</v>
      </c>
      <c r="K218" s="111"/>
      <c r="L218" s="104" t="s">
        <v>19</v>
      </c>
      <c r="M218" s="111"/>
      <c r="N218" s="102"/>
      <c r="O218" s="106"/>
      <c r="P218" s="102"/>
      <c r="Q218" s="102"/>
      <c r="R218" s="65"/>
      <c r="S218" s="104" t="s">
        <v>19</v>
      </c>
      <c r="T218" s="103"/>
      <c r="U218" s="104" t="s">
        <v>18</v>
      </c>
      <c r="V218" s="109"/>
      <c r="W218" s="110" t="s">
        <v>17</v>
      </c>
      <c r="X218" s="103"/>
      <c r="Y218" s="108" t="s">
        <v>16</v>
      </c>
      <c r="Z218" s="105"/>
      <c r="AA218" s="108" t="s">
        <v>15</v>
      </c>
      <c r="AB218" s="105"/>
      <c r="AC218" s="107" t="s">
        <v>14</v>
      </c>
    </row>
    <row r="219" spans="2:29" s="47" customFormat="1" ht="12.75">
      <c r="B219" s="112" t="s">
        <v>20</v>
      </c>
      <c r="C219" s="109"/>
      <c r="D219" s="108"/>
      <c r="E219" s="109"/>
      <c r="F219" s="108"/>
      <c r="G219" s="109"/>
      <c r="H219" s="108" t="s">
        <v>21</v>
      </c>
      <c r="I219" s="111"/>
      <c r="J219" s="108" t="s">
        <v>22</v>
      </c>
      <c r="K219" s="111"/>
      <c r="L219" s="108" t="s">
        <v>23</v>
      </c>
      <c r="M219" s="111"/>
      <c r="N219" s="100"/>
      <c r="O219" s="113"/>
      <c r="P219" s="100"/>
      <c r="Q219" s="100"/>
      <c r="R219" s="114"/>
      <c r="S219" s="108" t="s">
        <v>23</v>
      </c>
      <c r="T219" s="109"/>
      <c r="U219" s="108" t="s">
        <v>22</v>
      </c>
      <c r="V219" s="109"/>
      <c r="W219" s="108" t="s">
        <v>21</v>
      </c>
      <c r="X219" s="109"/>
      <c r="Y219" s="108"/>
      <c r="Z219" s="111"/>
      <c r="AA219" s="108"/>
      <c r="AB219" s="111"/>
      <c r="AC219" s="112" t="s">
        <v>20</v>
      </c>
    </row>
    <row r="220" spans="2:29" s="47" customFormat="1" ht="12.75">
      <c r="B220" s="112"/>
      <c r="C220" s="109"/>
      <c r="D220" s="108"/>
      <c r="E220" s="109"/>
      <c r="F220" s="108"/>
      <c r="G220" s="109"/>
      <c r="H220" s="108" t="s">
        <v>24</v>
      </c>
      <c r="I220" s="111"/>
      <c r="J220" s="108"/>
      <c r="K220" s="111"/>
      <c r="L220" s="108" t="s">
        <v>25</v>
      </c>
      <c r="M220" s="111"/>
      <c r="N220" s="100"/>
      <c r="O220" s="113"/>
      <c r="P220" s="100"/>
      <c r="Q220" s="100"/>
      <c r="R220" s="114"/>
      <c r="S220" s="108" t="s">
        <v>25</v>
      </c>
      <c r="T220" s="109"/>
      <c r="U220" s="108"/>
      <c r="V220" s="109"/>
      <c r="W220" s="108" t="s">
        <v>24</v>
      </c>
      <c r="X220" s="109"/>
      <c r="Y220" s="108"/>
      <c r="Z220" s="111"/>
      <c r="AA220" s="108"/>
      <c r="AB220" s="111"/>
      <c r="AC220" s="112"/>
    </row>
    <row r="221" spans="2:29" s="47" customFormat="1" ht="2.25" customHeight="1">
      <c r="B221" s="115"/>
      <c r="C221" s="116"/>
      <c r="D221" s="117"/>
      <c r="E221" s="116"/>
      <c r="F221" s="117"/>
      <c r="G221" s="116"/>
      <c r="H221" s="117"/>
      <c r="I221" s="116"/>
      <c r="J221" s="117"/>
      <c r="K221" s="116"/>
      <c r="L221" s="117"/>
      <c r="M221" s="116"/>
      <c r="N221" s="118"/>
      <c r="O221" s="118"/>
      <c r="P221" s="118"/>
      <c r="Q221" s="118"/>
      <c r="R221" s="118"/>
      <c r="S221" s="115"/>
      <c r="T221" s="116"/>
      <c r="U221" s="117"/>
      <c r="V221" s="116"/>
      <c r="W221" s="117"/>
      <c r="X221" s="116"/>
      <c r="Y221" s="117"/>
      <c r="Z221" s="116"/>
      <c r="AA221" s="117"/>
      <c r="AB221" s="116"/>
      <c r="AC221" s="117"/>
    </row>
    <row r="222" spans="2:29" s="48" customFormat="1" ht="12" customHeight="1">
      <c r="B222" s="129"/>
      <c r="C222" s="128"/>
      <c r="D222" s="129"/>
      <c r="E222" s="123"/>
      <c r="F222" s="129"/>
      <c r="G222" s="123"/>
      <c r="H222" s="129"/>
      <c r="I222" s="123"/>
      <c r="J222" s="129"/>
      <c r="K222" s="123"/>
      <c r="L222" s="129"/>
      <c r="M222" s="123"/>
      <c r="N222" s="130" t="s">
        <v>80</v>
      </c>
      <c r="O222" s="130" t="s">
        <v>81</v>
      </c>
      <c r="P222" s="171"/>
      <c r="Q222" s="129"/>
      <c r="R222" s="128"/>
      <c r="S222" s="129">
        <f>L210</f>
        <v>18916</v>
      </c>
      <c r="T222" s="128"/>
      <c r="U222" s="129">
        <f>J210</f>
        <v>10076</v>
      </c>
      <c r="V222" s="128"/>
      <c r="W222" s="129">
        <f>H210</f>
        <v>16849</v>
      </c>
      <c r="X222" s="128"/>
      <c r="Y222" s="129">
        <f>F210</f>
        <v>32544</v>
      </c>
      <c r="Z222" s="128"/>
      <c r="AA222" s="129">
        <f>D210</f>
        <v>-224</v>
      </c>
      <c r="AB222" s="128"/>
      <c r="AC222" s="129">
        <f aca="true" t="shared" si="2" ref="AC222:AC230">S222+U222+W222+Y222+AA222</f>
        <v>78161</v>
      </c>
    </row>
    <row r="223" spans="2:29" s="38" customFormat="1" ht="12" customHeight="1"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32" t="s">
        <v>82</v>
      </c>
      <c r="O223" s="132" t="s">
        <v>83</v>
      </c>
      <c r="P223" s="132"/>
      <c r="Q223" s="143"/>
      <c r="R223" s="143"/>
      <c r="S223" s="142">
        <f>SUM(S224:S226)</f>
        <v>8606</v>
      </c>
      <c r="T223" s="142"/>
      <c r="U223" s="142">
        <f>SUM(U224:U226)</f>
        <v>606</v>
      </c>
      <c r="V223" s="142"/>
      <c r="W223" s="142">
        <f>SUM(W224:W226)</f>
        <v>11247</v>
      </c>
      <c r="X223" s="142"/>
      <c r="Y223" s="142">
        <f>SUM(Y224:Y226)</f>
        <v>6806</v>
      </c>
      <c r="Z223" s="142"/>
      <c r="AA223" s="142">
        <f>SUM(AA224:AA226)</f>
        <v>294</v>
      </c>
      <c r="AB223" s="142"/>
      <c r="AC223" s="142">
        <f t="shared" si="2"/>
        <v>27559</v>
      </c>
    </row>
    <row r="224" spans="2:29" s="53" customFormat="1" ht="12" customHeight="1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76" t="s">
        <v>234</v>
      </c>
      <c r="O224" s="176"/>
      <c r="P224" s="175" t="s">
        <v>235</v>
      </c>
      <c r="Q224" s="138"/>
      <c r="R224" s="138"/>
      <c r="S224" s="137">
        <v>0</v>
      </c>
      <c r="T224" s="137"/>
      <c r="U224" s="137">
        <v>0</v>
      </c>
      <c r="V224" s="137"/>
      <c r="W224" s="137">
        <v>3119</v>
      </c>
      <c r="X224" s="137"/>
      <c r="Y224" s="137">
        <v>0</v>
      </c>
      <c r="Z224" s="137"/>
      <c r="AA224" s="137">
        <v>0</v>
      </c>
      <c r="AB224" s="137"/>
      <c r="AC224" s="137">
        <f t="shared" si="2"/>
        <v>3119</v>
      </c>
    </row>
    <row r="225" spans="2:29" s="53" customFormat="1" ht="12" customHeight="1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76" t="s">
        <v>236</v>
      </c>
      <c r="O225" s="176"/>
      <c r="P225" s="176" t="s">
        <v>237</v>
      </c>
      <c r="Q225" s="138"/>
      <c r="R225" s="138"/>
      <c r="S225" s="137">
        <v>8256</v>
      </c>
      <c r="T225" s="137"/>
      <c r="U225" s="137">
        <v>0</v>
      </c>
      <c r="V225" s="137"/>
      <c r="W225" s="137">
        <v>6140</v>
      </c>
      <c r="X225" s="137"/>
      <c r="Y225" s="137">
        <v>3489</v>
      </c>
      <c r="Z225" s="137"/>
      <c r="AA225" s="137">
        <v>156</v>
      </c>
      <c r="AB225" s="137"/>
      <c r="AC225" s="137">
        <f t="shared" si="2"/>
        <v>18041</v>
      </c>
    </row>
    <row r="226" spans="2:29" s="51" customFormat="1" ht="12" customHeight="1">
      <c r="B226" s="140"/>
      <c r="C226" s="70"/>
      <c r="D226" s="140"/>
      <c r="E226" s="68"/>
      <c r="F226" s="140"/>
      <c r="G226" s="68"/>
      <c r="H226" s="140"/>
      <c r="I226" s="68"/>
      <c r="J226" s="140"/>
      <c r="K226" s="68"/>
      <c r="L226" s="140"/>
      <c r="M226" s="68"/>
      <c r="N226" s="141" t="s">
        <v>238</v>
      </c>
      <c r="O226" s="141"/>
      <c r="P226" s="141" t="s">
        <v>248</v>
      </c>
      <c r="Q226" s="140"/>
      <c r="R226" s="70"/>
      <c r="S226" s="140">
        <v>350</v>
      </c>
      <c r="T226" s="70"/>
      <c r="U226" s="140">
        <v>606</v>
      </c>
      <c r="V226" s="70"/>
      <c r="W226" s="140">
        <v>1988</v>
      </c>
      <c r="X226" s="70"/>
      <c r="Y226" s="140">
        <v>3317</v>
      </c>
      <c r="Z226" s="70"/>
      <c r="AA226" s="140">
        <v>138</v>
      </c>
      <c r="AB226" s="70"/>
      <c r="AC226" s="140">
        <f t="shared" si="2"/>
        <v>6399</v>
      </c>
    </row>
    <row r="227" spans="2:60" s="58" customFormat="1" ht="12" customHeight="1"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32" t="s">
        <v>82</v>
      </c>
      <c r="O227" s="132" t="s">
        <v>84</v>
      </c>
      <c r="P227" s="132"/>
      <c r="Q227" s="143"/>
      <c r="R227" s="143"/>
      <c r="S227" s="142">
        <f>SUM(S228:S230)</f>
        <v>1184</v>
      </c>
      <c r="T227" s="142"/>
      <c r="U227" s="142">
        <f>SUM(U228:U230)</f>
        <v>-2788</v>
      </c>
      <c r="V227" s="142"/>
      <c r="W227" s="142">
        <f>SUM(W228:W230)</f>
        <v>-15385</v>
      </c>
      <c r="X227" s="142"/>
      <c r="Y227" s="142">
        <f>SUM(Y228:Y230)</f>
        <v>-1762</v>
      </c>
      <c r="Z227" s="142"/>
      <c r="AA227" s="142">
        <f>SUM(AA228:AA230)</f>
        <v>-17</v>
      </c>
      <c r="AB227" s="142"/>
      <c r="AC227" s="142">
        <f t="shared" si="2"/>
        <v>-18768</v>
      </c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</row>
    <row r="228" spans="2:60" s="42" customFormat="1" ht="12" customHeight="1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76" t="s">
        <v>234</v>
      </c>
      <c r="O228" s="175"/>
      <c r="P228" s="176" t="s">
        <v>235</v>
      </c>
      <c r="Q228" s="138"/>
      <c r="R228" s="138"/>
      <c r="S228" s="137">
        <v>-604</v>
      </c>
      <c r="T228" s="137"/>
      <c r="U228" s="137">
        <v>0</v>
      </c>
      <c r="V228" s="137"/>
      <c r="W228" s="137">
        <v>0</v>
      </c>
      <c r="X228" s="137"/>
      <c r="Y228" s="137">
        <v>-2515</v>
      </c>
      <c r="Z228" s="137"/>
      <c r="AA228" s="137">
        <v>0</v>
      </c>
      <c r="AB228" s="137"/>
      <c r="AC228" s="137">
        <f t="shared" si="2"/>
        <v>-3119</v>
      </c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</row>
    <row r="229" spans="2:29" s="59" customFormat="1" ht="12" customHeight="1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76" t="s">
        <v>236</v>
      </c>
      <c r="O229" s="176"/>
      <c r="P229" s="176" t="s">
        <v>237</v>
      </c>
      <c r="Q229" s="138"/>
      <c r="R229" s="138"/>
      <c r="S229" s="137">
        <v>0</v>
      </c>
      <c r="T229" s="137"/>
      <c r="U229" s="137">
        <v>0</v>
      </c>
      <c r="V229" s="137"/>
      <c r="W229" s="137">
        <v>-9311</v>
      </c>
      <c r="X229" s="137"/>
      <c r="Y229" s="137">
        <v>0</v>
      </c>
      <c r="Z229" s="137"/>
      <c r="AA229" s="137">
        <v>0</v>
      </c>
      <c r="AB229" s="137"/>
      <c r="AC229" s="137">
        <f t="shared" si="2"/>
        <v>-9311</v>
      </c>
    </row>
    <row r="230" spans="2:29" s="51" customFormat="1" ht="12" customHeight="1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76" t="s">
        <v>238</v>
      </c>
      <c r="O230" s="176"/>
      <c r="P230" s="176" t="s">
        <v>248</v>
      </c>
      <c r="Q230" s="138"/>
      <c r="R230" s="138"/>
      <c r="S230" s="137">
        <v>1788</v>
      </c>
      <c r="T230" s="137"/>
      <c r="U230" s="137">
        <v>-2788</v>
      </c>
      <c r="V230" s="137"/>
      <c r="W230" s="137">
        <v>-6074</v>
      </c>
      <c r="X230" s="137"/>
      <c r="Y230" s="137">
        <v>753</v>
      </c>
      <c r="Z230" s="137"/>
      <c r="AA230" s="137">
        <v>-17</v>
      </c>
      <c r="AB230" s="137"/>
      <c r="AC230" s="137">
        <f t="shared" si="2"/>
        <v>-6338</v>
      </c>
    </row>
    <row r="231" spans="2:29" s="47" customFormat="1" ht="12" customHeight="1">
      <c r="B231" s="158">
        <f>D231+F231+H231+J231+L231</f>
        <v>86952</v>
      </c>
      <c r="C231" s="158"/>
      <c r="D231" s="158">
        <f>AA222+AA223+AA227</f>
        <v>53</v>
      </c>
      <c r="E231" s="158"/>
      <c r="F231" s="158">
        <f>Y222+Y223+Y227</f>
        <v>37588</v>
      </c>
      <c r="G231" s="158"/>
      <c r="H231" s="158">
        <f>W222+W223+W227</f>
        <v>12711</v>
      </c>
      <c r="I231" s="158"/>
      <c r="J231" s="158">
        <f>U222+U223+U227</f>
        <v>7894</v>
      </c>
      <c r="K231" s="158"/>
      <c r="L231" s="158">
        <f>S222+S223+S227</f>
        <v>28706</v>
      </c>
      <c r="M231" s="158"/>
      <c r="N231" s="186" t="s">
        <v>85</v>
      </c>
      <c r="O231" s="186" t="s">
        <v>239</v>
      </c>
      <c r="P231" s="186"/>
      <c r="Q231" s="143"/>
      <c r="R231" s="143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</row>
    <row r="232" spans="2:29" s="47" customFormat="1" ht="12" customHeight="1"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95"/>
      <c r="O232" s="195" t="s">
        <v>240</v>
      </c>
      <c r="P232" s="195"/>
      <c r="Q232" s="143"/>
      <c r="R232" s="143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</row>
    <row r="233" spans="2:60" s="46" customFormat="1" ht="12" customHeight="1" thickBot="1">
      <c r="B233" s="83"/>
      <c r="C233" s="84"/>
      <c r="D233" s="83"/>
      <c r="E233" s="84"/>
      <c r="F233" s="83"/>
      <c r="G233" s="84"/>
      <c r="H233" s="83"/>
      <c r="I233" s="84"/>
      <c r="J233" s="83"/>
      <c r="K233" s="84"/>
      <c r="L233" s="83"/>
      <c r="M233" s="84"/>
      <c r="N233" s="85"/>
      <c r="O233" s="85" t="s">
        <v>241</v>
      </c>
      <c r="P233" s="85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</row>
    <row r="234" spans="2:29" s="47" customFormat="1" ht="21" customHeight="1">
      <c r="B234" s="86" t="s">
        <v>54</v>
      </c>
      <c r="C234" s="86"/>
      <c r="D234" s="87"/>
      <c r="E234" s="88"/>
      <c r="F234" s="88"/>
      <c r="G234" s="88"/>
      <c r="H234" s="88"/>
      <c r="I234" s="88"/>
      <c r="J234" s="88"/>
      <c r="K234" s="88"/>
      <c r="L234" s="89"/>
      <c r="M234" s="88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</row>
    <row r="235" spans="2:29" s="47" customFormat="1" ht="3.75" customHeight="1"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1"/>
      <c r="O235" s="92"/>
      <c r="P235" s="93"/>
      <c r="Q235" s="93"/>
      <c r="R235" s="94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</row>
    <row r="236" spans="2:29" s="47" customFormat="1" ht="12.75">
      <c r="B236" s="95" t="s">
        <v>52</v>
      </c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8" t="s">
        <v>6</v>
      </c>
      <c r="O236" s="99"/>
      <c r="P236" s="100" t="s">
        <v>96</v>
      </c>
      <c r="Q236" s="100"/>
      <c r="R236" s="101"/>
      <c r="S236" s="102" t="s">
        <v>53</v>
      </c>
      <c r="T236" s="96"/>
      <c r="U236" s="96"/>
      <c r="V236" s="96"/>
      <c r="W236" s="96"/>
      <c r="X236" s="96"/>
      <c r="Y236" s="96"/>
      <c r="Z236" s="96"/>
      <c r="AA236" s="96"/>
      <c r="AB236" s="96"/>
      <c r="AC236" s="194"/>
    </row>
    <row r="237" spans="2:29" s="47" customFormat="1" ht="2.25" customHeight="1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6"/>
      <c r="O237" s="97"/>
      <c r="P237" s="96"/>
      <c r="Q237" s="96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</row>
    <row r="238" spans="2:29" s="47" customFormat="1" ht="12.75">
      <c r="B238" s="102" t="s">
        <v>8</v>
      </c>
      <c r="C238" s="103"/>
      <c r="D238" s="104" t="s">
        <v>9</v>
      </c>
      <c r="E238" s="103"/>
      <c r="F238" s="104" t="s">
        <v>10</v>
      </c>
      <c r="G238" s="103"/>
      <c r="H238" s="104" t="s">
        <v>11</v>
      </c>
      <c r="I238" s="105"/>
      <c r="J238" s="104" t="s">
        <v>12</v>
      </c>
      <c r="K238" s="105"/>
      <c r="L238" s="104" t="s">
        <v>13</v>
      </c>
      <c r="M238" s="105"/>
      <c r="N238" s="102"/>
      <c r="O238" s="106"/>
      <c r="P238" s="102" t="s">
        <v>97</v>
      </c>
      <c r="Q238" s="102"/>
      <c r="R238" s="101"/>
      <c r="S238" s="104" t="s">
        <v>13</v>
      </c>
      <c r="T238" s="103"/>
      <c r="U238" s="104" t="s">
        <v>12</v>
      </c>
      <c r="V238" s="103"/>
      <c r="W238" s="104" t="s">
        <v>11</v>
      </c>
      <c r="X238" s="103"/>
      <c r="Y238" s="104" t="s">
        <v>10</v>
      </c>
      <c r="Z238" s="105"/>
      <c r="AA238" s="104" t="s">
        <v>9</v>
      </c>
      <c r="AB238" s="105"/>
      <c r="AC238" s="102" t="s">
        <v>8</v>
      </c>
    </row>
    <row r="239" spans="2:29" s="47" customFormat="1" ht="2.25" customHeight="1">
      <c r="B239" s="106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2"/>
      <c r="O239" s="106"/>
      <c r="P239" s="102"/>
      <c r="Q239" s="102"/>
      <c r="R239" s="65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6"/>
    </row>
    <row r="240" spans="2:29" s="47" customFormat="1" ht="12.75">
      <c r="B240" s="107" t="s">
        <v>14</v>
      </c>
      <c r="C240" s="103"/>
      <c r="D240" s="108" t="s">
        <v>15</v>
      </c>
      <c r="E240" s="109"/>
      <c r="F240" s="108" t="s">
        <v>16</v>
      </c>
      <c r="G240" s="103"/>
      <c r="H240" s="110" t="s">
        <v>17</v>
      </c>
      <c r="I240" s="111"/>
      <c r="J240" s="104" t="s">
        <v>18</v>
      </c>
      <c r="K240" s="111"/>
      <c r="L240" s="104" t="s">
        <v>19</v>
      </c>
      <c r="M240" s="111"/>
      <c r="N240" s="102"/>
      <c r="O240" s="106"/>
      <c r="P240" s="102"/>
      <c r="Q240" s="102"/>
      <c r="R240" s="65"/>
      <c r="S240" s="104" t="s">
        <v>19</v>
      </c>
      <c r="T240" s="103"/>
      <c r="U240" s="104" t="s">
        <v>18</v>
      </c>
      <c r="V240" s="109"/>
      <c r="W240" s="110" t="s">
        <v>17</v>
      </c>
      <c r="X240" s="103"/>
      <c r="Y240" s="108" t="s">
        <v>16</v>
      </c>
      <c r="Z240" s="105"/>
      <c r="AA240" s="108" t="s">
        <v>15</v>
      </c>
      <c r="AB240" s="105"/>
      <c r="AC240" s="107" t="s">
        <v>14</v>
      </c>
    </row>
    <row r="241" spans="2:29" s="47" customFormat="1" ht="12.75">
      <c r="B241" s="112" t="s">
        <v>20</v>
      </c>
      <c r="C241" s="109"/>
      <c r="D241" s="108"/>
      <c r="E241" s="109"/>
      <c r="F241" s="108"/>
      <c r="G241" s="109"/>
      <c r="H241" s="108" t="s">
        <v>21</v>
      </c>
      <c r="I241" s="111"/>
      <c r="J241" s="108" t="s">
        <v>22</v>
      </c>
      <c r="K241" s="111"/>
      <c r="L241" s="108" t="s">
        <v>23</v>
      </c>
      <c r="M241" s="111"/>
      <c r="N241" s="100"/>
      <c r="O241" s="113"/>
      <c r="P241" s="100"/>
      <c r="Q241" s="100"/>
      <c r="R241" s="114"/>
      <c r="S241" s="108" t="s">
        <v>23</v>
      </c>
      <c r="T241" s="109"/>
      <c r="U241" s="108" t="s">
        <v>22</v>
      </c>
      <c r="V241" s="109"/>
      <c r="W241" s="108" t="s">
        <v>21</v>
      </c>
      <c r="X241" s="109"/>
      <c r="Y241" s="108"/>
      <c r="Z241" s="111"/>
      <c r="AA241" s="108"/>
      <c r="AB241" s="111"/>
      <c r="AC241" s="112" t="s">
        <v>20</v>
      </c>
    </row>
    <row r="242" spans="2:29" s="47" customFormat="1" ht="12.75">
      <c r="B242" s="112"/>
      <c r="C242" s="109"/>
      <c r="D242" s="108"/>
      <c r="E242" s="109"/>
      <c r="F242" s="108"/>
      <c r="G242" s="109"/>
      <c r="H242" s="108" t="s">
        <v>24</v>
      </c>
      <c r="I242" s="111"/>
      <c r="J242" s="108"/>
      <c r="K242" s="111"/>
      <c r="L242" s="108" t="s">
        <v>25</v>
      </c>
      <c r="M242" s="111"/>
      <c r="N242" s="100"/>
      <c r="O242" s="113"/>
      <c r="P242" s="100"/>
      <c r="Q242" s="100"/>
      <c r="R242" s="114"/>
      <c r="S242" s="108" t="s">
        <v>25</v>
      </c>
      <c r="T242" s="109"/>
      <c r="U242" s="108"/>
      <c r="V242" s="109"/>
      <c r="W242" s="108" t="s">
        <v>24</v>
      </c>
      <c r="X242" s="109"/>
      <c r="Y242" s="108"/>
      <c r="Z242" s="111"/>
      <c r="AA242" s="108"/>
      <c r="AB242" s="111"/>
      <c r="AC242" s="112"/>
    </row>
    <row r="243" spans="2:29" s="47" customFormat="1" ht="2.25" customHeight="1">
      <c r="B243" s="115"/>
      <c r="C243" s="116"/>
      <c r="D243" s="117"/>
      <c r="E243" s="116"/>
      <c r="F243" s="117"/>
      <c r="G243" s="116"/>
      <c r="H243" s="117"/>
      <c r="I243" s="116"/>
      <c r="J243" s="117"/>
      <c r="K243" s="116"/>
      <c r="L243" s="117"/>
      <c r="M243" s="116"/>
      <c r="N243" s="118"/>
      <c r="O243" s="118"/>
      <c r="P243" s="118"/>
      <c r="Q243" s="118"/>
      <c r="R243" s="118"/>
      <c r="S243" s="115"/>
      <c r="T243" s="116"/>
      <c r="U243" s="117"/>
      <c r="V243" s="116"/>
      <c r="W243" s="117"/>
      <c r="X243" s="116"/>
      <c r="Y243" s="117"/>
      <c r="Z243" s="116"/>
      <c r="AA243" s="117"/>
      <c r="AB243" s="116"/>
      <c r="AC243" s="117"/>
    </row>
    <row r="244" spans="2:29" s="60" customFormat="1" ht="12" customHeight="1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89" t="s">
        <v>85</v>
      </c>
      <c r="O244" s="168" t="s">
        <v>239</v>
      </c>
      <c r="P244" s="168"/>
      <c r="Q244" s="197"/>
      <c r="R244" s="196"/>
      <c r="S244" s="170">
        <f>L231</f>
        <v>28706</v>
      </c>
      <c r="T244" s="170"/>
      <c r="U244" s="170">
        <f>J231</f>
        <v>7894</v>
      </c>
      <c r="V244" s="170"/>
      <c r="W244" s="170">
        <f>H231</f>
        <v>12711</v>
      </c>
      <c r="X244" s="170"/>
      <c r="Y244" s="170">
        <f>F231</f>
        <v>37588</v>
      </c>
      <c r="Z244" s="170"/>
      <c r="AA244" s="170">
        <f>D231</f>
        <v>53</v>
      </c>
      <c r="AB244" s="170"/>
      <c r="AC244" s="170">
        <f>S244+U244+W244+Y244+AA244</f>
        <v>86952</v>
      </c>
    </row>
    <row r="245" spans="2:29" ht="12" customHeight="1"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98"/>
      <c r="O245" s="199" t="s">
        <v>240</v>
      </c>
      <c r="P245" s="199"/>
      <c r="Q245" s="143"/>
      <c r="R245" s="143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</row>
    <row r="246" spans="2:29" s="48" customFormat="1" ht="12" customHeight="1">
      <c r="B246" s="129"/>
      <c r="C246" s="128"/>
      <c r="D246" s="129"/>
      <c r="E246" s="123"/>
      <c r="F246" s="129"/>
      <c r="G246" s="123"/>
      <c r="H246" s="129"/>
      <c r="I246" s="123"/>
      <c r="J246" s="129"/>
      <c r="K246" s="123"/>
      <c r="L246" s="129"/>
      <c r="M246" s="123"/>
      <c r="N246" s="130"/>
      <c r="O246" s="130" t="s">
        <v>241</v>
      </c>
      <c r="P246" s="130"/>
      <c r="Q246" s="129"/>
      <c r="R246" s="128"/>
      <c r="S246" s="129"/>
      <c r="T246" s="128"/>
      <c r="U246" s="129"/>
      <c r="V246" s="128"/>
      <c r="W246" s="129"/>
      <c r="X246" s="128"/>
      <c r="Y246" s="129"/>
      <c r="Z246" s="128"/>
      <c r="AA246" s="129"/>
      <c r="AB246" s="128"/>
      <c r="AC246" s="129"/>
    </row>
    <row r="247" spans="2:29" s="61" customFormat="1" ht="12" customHeight="1">
      <c r="B247" s="200">
        <f>D247+F247+H247+J247+L247</f>
        <v>214624</v>
      </c>
      <c r="C247" s="190"/>
      <c r="D247" s="200">
        <f>D248+D250</f>
        <v>685</v>
      </c>
      <c r="E247" s="191"/>
      <c r="F247" s="200">
        <f>F248+F250</f>
        <v>66823</v>
      </c>
      <c r="G247" s="191"/>
      <c r="H247" s="200">
        <f>H248+H250</f>
        <v>28069</v>
      </c>
      <c r="I247" s="191"/>
      <c r="J247" s="200">
        <f>J248+J250</f>
        <v>3556</v>
      </c>
      <c r="K247" s="191"/>
      <c r="L247" s="200">
        <f>L248+L250</f>
        <v>115491</v>
      </c>
      <c r="M247" s="191"/>
      <c r="N247" s="201" t="s">
        <v>252</v>
      </c>
      <c r="O247" s="201" t="s">
        <v>253</v>
      </c>
      <c r="P247" s="202"/>
      <c r="Q247" s="200"/>
      <c r="R247" s="190"/>
      <c r="S247" s="200"/>
      <c r="T247" s="190"/>
      <c r="U247" s="200"/>
      <c r="V247" s="190"/>
      <c r="W247" s="200"/>
      <c r="X247" s="190"/>
      <c r="Y247" s="200"/>
      <c r="Z247" s="190"/>
      <c r="AA247" s="200"/>
      <c r="AB247" s="190"/>
      <c r="AC247" s="200"/>
    </row>
    <row r="248" spans="2:29" s="42" customFormat="1" ht="12" customHeight="1">
      <c r="B248" s="137">
        <f>D248+F248+H248+J248+L248</f>
        <v>213020</v>
      </c>
      <c r="C248" s="137"/>
      <c r="D248" s="137">
        <v>685</v>
      </c>
      <c r="E248" s="137"/>
      <c r="F248" s="137">
        <v>66590</v>
      </c>
      <c r="G248" s="137"/>
      <c r="H248" s="137">
        <v>28069</v>
      </c>
      <c r="I248" s="137"/>
      <c r="J248" s="137">
        <v>3556</v>
      </c>
      <c r="K248" s="137"/>
      <c r="L248" s="137">
        <v>114120</v>
      </c>
      <c r="M248" s="137"/>
      <c r="N248" s="139" t="s">
        <v>86</v>
      </c>
      <c r="O248" s="139"/>
      <c r="P248" s="139" t="s">
        <v>87</v>
      </c>
      <c r="Q248" s="138"/>
      <c r="R248" s="138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</row>
    <row r="249" spans="2:29" s="37" customFormat="1" ht="12" customHeight="1">
      <c r="B249" s="142">
        <f>D249+F249+H249+J249+L249</f>
        <v>-104888</v>
      </c>
      <c r="C249" s="142"/>
      <c r="D249" s="142">
        <v>-350</v>
      </c>
      <c r="E249" s="142"/>
      <c r="F249" s="142">
        <v>-29567</v>
      </c>
      <c r="G249" s="142"/>
      <c r="H249" s="142">
        <v>-12047</v>
      </c>
      <c r="I249" s="142"/>
      <c r="J249" s="142">
        <v>-3927</v>
      </c>
      <c r="K249" s="142"/>
      <c r="L249" s="142">
        <v>-58997</v>
      </c>
      <c r="M249" s="142"/>
      <c r="N249" s="172" t="s">
        <v>32</v>
      </c>
      <c r="O249" s="172" t="s">
        <v>33</v>
      </c>
      <c r="P249" s="172"/>
      <c r="Q249" s="143"/>
      <c r="R249" s="143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</row>
    <row r="250" spans="2:29" s="42" customFormat="1" ht="12" customHeight="1">
      <c r="B250" s="137">
        <f>D250+F250+H250+J250+L250</f>
        <v>1604</v>
      </c>
      <c r="C250" s="137"/>
      <c r="D250" s="137">
        <v>0</v>
      </c>
      <c r="E250" s="137"/>
      <c r="F250" s="137">
        <v>233</v>
      </c>
      <c r="G250" s="137"/>
      <c r="H250" s="137">
        <v>0</v>
      </c>
      <c r="I250" s="137"/>
      <c r="J250" s="137">
        <v>0</v>
      </c>
      <c r="K250" s="137"/>
      <c r="L250" s="137">
        <v>1371</v>
      </c>
      <c r="M250" s="137"/>
      <c r="N250" s="211" t="s">
        <v>261</v>
      </c>
      <c r="O250" s="211"/>
      <c r="P250" s="212" t="s">
        <v>262</v>
      </c>
      <c r="Q250" s="138"/>
      <c r="R250" s="138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</row>
    <row r="251" spans="2:29" s="39" customFormat="1" ht="12" customHeight="1">
      <c r="B251" s="142">
        <f>D251+F251+H251+J251+L251</f>
        <v>286</v>
      </c>
      <c r="C251" s="142"/>
      <c r="D251" s="142">
        <v>0</v>
      </c>
      <c r="E251" s="142"/>
      <c r="F251" s="142">
        <v>114</v>
      </c>
      <c r="G251" s="142"/>
      <c r="H251" s="142">
        <v>-412</v>
      </c>
      <c r="I251" s="142"/>
      <c r="J251" s="142">
        <v>0</v>
      </c>
      <c r="K251" s="142"/>
      <c r="L251" s="142">
        <v>584</v>
      </c>
      <c r="M251" s="142"/>
      <c r="N251" s="172" t="s">
        <v>88</v>
      </c>
      <c r="O251" s="172" t="s">
        <v>242</v>
      </c>
      <c r="P251" s="172"/>
      <c r="Q251" s="143"/>
      <c r="R251" s="143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</row>
    <row r="252" spans="2:29" s="39" customFormat="1" ht="12" customHeight="1"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73"/>
      <c r="O252" s="203" t="s">
        <v>243</v>
      </c>
      <c r="P252" s="203"/>
      <c r="Q252" s="143"/>
      <c r="R252" s="143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</row>
    <row r="253" spans="2:29" s="40" customFormat="1" ht="12" customHeight="1"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73"/>
      <c r="O253" s="203" t="s">
        <v>244</v>
      </c>
      <c r="P253" s="203"/>
      <c r="Q253" s="143"/>
      <c r="R253" s="143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</row>
    <row r="254" spans="2:60" s="44" customFormat="1" ht="12" customHeight="1">
      <c r="B254" s="152">
        <f>D254+F254+H254+J254+L254</f>
        <v>-23070</v>
      </c>
      <c r="C254" s="152"/>
      <c r="D254" s="152">
        <f>AA244-D247-D249-D251</f>
        <v>-282</v>
      </c>
      <c r="E254" s="152"/>
      <c r="F254" s="152">
        <f>Y244-F247-F249-F251</f>
        <v>218</v>
      </c>
      <c r="G254" s="152"/>
      <c r="H254" s="152">
        <f>W244-H247-H249-H251</f>
        <v>-2899</v>
      </c>
      <c r="I254" s="152"/>
      <c r="J254" s="152">
        <f>U244-J247-J249-J251</f>
        <v>8265</v>
      </c>
      <c r="K254" s="152"/>
      <c r="L254" s="152">
        <f>S244-L247-L249-L251</f>
        <v>-28372</v>
      </c>
      <c r="M254" s="152"/>
      <c r="N254" s="181" t="s">
        <v>89</v>
      </c>
      <c r="O254" s="181" t="s">
        <v>245</v>
      </c>
      <c r="P254" s="181"/>
      <c r="Q254" s="153"/>
      <c r="R254" s="153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</row>
    <row r="255" spans="2:60" s="44" customFormat="1" ht="12" customHeight="1" thickBot="1">
      <c r="B255" s="204"/>
      <c r="C255" s="205"/>
      <c r="D255" s="204"/>
      <c r="E255" s="205"/>
      <c r="F255" s="204"/>
      <c r="G255" s="205"/>
      <c r="H255" s="204"/>
      <c r="I255" s="205"/>
      <c r="J255" s="204"/>
      <c r="K255" s="205"/>
      <c r="L255" s="204"/>
      <c r="M255" s="205"/>
      <c r="N255" s="206"/>
      <c r="O255" s="206" t="s">
        <v>246</v>
      </c>
      <c r="P255" s="206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</row>
    <row r="256" spans="2:60" s="37" customFormat="1" ht="12" customHeight="1">
      <c r="B256" s="20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</row>
    <row r="257" spans="2:60" s="37" customFormat="1" ht="12" customHeight="1">
      <c r="B257" s="209">
        <v>0</v>
      </c>
      <c r="C257" s="210">
        <f>IF(B257="(P)","Estimación provisional",IF(B257="(A)","Estimación avance",""))</f>
      </c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</row>
    <row r="258" spans="2:60" s="58" customFormat="1" ht="12" customHeight="1"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</row>
    <row r="259" spans="2:60" s="37" customFormat="1" ht="12" customHeight="1"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</row>
    <row r="260" spans="2:29" ht="12" customHeight="1"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</row>
    <row r="261" spans="2:29" s="47" customFormat="1" ht="12" customHeight="1"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</row>
    <row r="262" spans="2:29" s="47" customFormat="1" ht="12" customHeight="1"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</row>
    <row r="263" spans="2:29" s="47" customFormat="1" ht="12" customHeight="1"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</row>
    <row r="264" spans="2:29" s="47" customFormat="1" ht="12" customHeight="1"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</row>
    <row r="265" spans="2:29" s="47" customFormat="1" ht="12" customHeight="1"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</row>
    <row r="266" spans="2:29" s="47" customFormat="1" ht="12" customHeight="1"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</row>
    <row r="267" spans="2:29" s="47" customFormat="1" ht="12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</row>
    <row r="268" spans="2:29" s="47" customFormat="1" ht="12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</row>
    <row r="269" spans="2:29" s="47" customFormat="1" ht="12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</row>
    <row r="270" spans="2:29" s="47" customFormat="1" ht="12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</row>
    <row r="271" spans="2:29" s="47" customFormat="1" ht="12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</row>
    <row r="272" spans="2:29" s="47" customFormat="1" ht="12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</row>
    <row r="273" spans="2:60" s="58" customFormat="1" ht="12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</row>
    <row r="275" spans="2:60" s="37" customFormat="1" ht="12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</row>
  </sheetData>
  <sheetProtection/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9" min="1" max="28" man="1"/>
    <brk id="69" min="1" max="28" man="1"/>
    <brk id="108" min="1" max="28" man="1"/>
    <brk id="146" min="1" max="28" man="1"/>
    <brk id="190" min="1" max="28" man="1"/>
    <brk id="233" min="1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J275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28125" style="33" customWidth="1"/>
    <col min="2" max="2" width="9.8515625" style="52" customWidth="1"/>
    <col min="3" max="3" width="0.5625" style="52" customWidth="1"/>
    <col min="4" max="4" width="6.7109375" style="52" customWidth="1"/>
    <col min="5" max="5" width="0.5625" style="52" customWidth="1"/>
    <col min="6" max="6" width="8.421875" style="52" customWidth="1"/>
    <col min="7" max="7" width="0.5625" style="52" customWidth="1"/>
    <col min="8" max="8" width="8.28125" style="52" customWidth="1"/>
    <col min="9" max="9" width="0.5625" style="52" customWidth="1"/>
    <col min="10" max="10" width="8.8515625" style="52" customWidth="1"/>
    <col min="11" max="11" width="0.5625" style="52" customWidth="1"/>
    <col min="12" max="12" width="8.57421875" style="52" customWidth="1"/>
    <col min="13" max="13" width="0.5625" style="52" customWidth="1"/>
    <col min="14" max="14" width="9.7109375" style="52" bestFit="1" customWidth="1"/>
    <col min="15" max="15" width="0.5625" style="52" customWidth="1"/>
    <col min="16" max="16" width="3.57421875" style="52" customWidth="1"/>
    <col min="17" max="17" width="22.28125" style="52" customWidth="1"/>
    <col min="18" max="18" width="0.5625" style="52" customWidth="1"/>
    <col min="19" max="19" width="9.140625" style="52" bestFit="1" customWidth="1"/>
    <col min="20" max="20" width="0.5625" style="52" customWidth="1"/>
    <col min="21" max="21" width="10.00390625" style="52" bestFit="1" customWidth="1"/>
    <col min="22" max="22" width="0.5625" style="52" customWidth="1"/>
    <col min="23" max="23" width="8.57421875" style="52" bestFit="1" customWidth="1"/>
    <col min="24" max="24" width="0.5625" style="52" customWidth="1"/>
    <col min="25" max="25" width="7.140625" style="52" bestFit="1" customWidth="1"/>
    <col min="26" max="26" width="0.42578125" style="52" customWidth="1"/>
    <col min="27" max="27" width="6.140625" style="52" bestFit="1" customWidth="1"/>
    <col min="28" max="28" width="0.42578125" style="52" customWidth="1"/>
    <col min="29" max="29" width="10.140625" style="52" bestFit="1" customWidth="1"/>
    <col min="30" max="16384" width="11.421875" style="33" customWidth="1"/>
  </cols>
  <sheetData>
    <row r="1" ht="12" customHeight="1">
      <c r="A1" s="220"/>
    </row>
    <row r="2" spans="2:62" ht="24.75" customHeight="1">
      <c r="B2" s="21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219" t="s">
        <v>247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1" t="s">
        <v>276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32" t="s">
        <v>255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29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2:29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2:29" ht="17.25" customHeight="1">
      <c r="B8" s="35" t="s">
        <v>98</v>
      </c>
      <c r="C8" s="35"/>
      <c r="D8" s="28"/>
      <c r="E8" s="13"/>
      <c r="F8" s="13"/>
      <c r="G8" s="13"/>
      <c r="H8" s="13"/>
      <c r="I8" s="13"/>
      <c r="J8" s="13"/>
      <c r="K8" s="13"/>
      <c r="L8" s="30"/>
      <c r="M8" s="13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2:29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1"/>
      <c r="P9" s="36"/>
      <c r="Q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s="37" customFormat="1" ht="12" customHeight="1">
      <c r="B10" s="19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6</v>
      </c>
      <c r="O10" s="12"/>
      <c r="P10" s="18" t="s">
        <v>96</v>
      </c>
      <c r="Q10" s="18"/>
      <c r="S10" s="19" t="s">
        <v>35</v>
      </c>
      <c r="T10" s="20"/>
      <c r="U10" s="20"/>
      <c r="V10" s="20"/>
      <c r="W10" s="20"/>
      <c r="X10" s="20"/>
      <c r="Y10" s="20"/>
      <c r="Z10" s="20"/>
      <c r="AA10" s="20"/>
      <c r="AB10" s="20"/>
      <c r="AC10" s="19"/>
    </row>
    <row r="11" spans="2:17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  <c r="O11" s="2"/>
      <c r="P11" s="20"/>
      <c r="Q11" s="20"/>
    </row>
    <row r="12" spans="2:29" s="37" customFormat="1" ht="11.25">
      <c r="B12" s="10" t="s">
        <v>8</v>
      </c>
      <c r="C12" s="3"/>
      <c r="D12" s="9" t="s">
        <v>9</v>
      </c>
      <c r="E12" s="3"/>
      <c r="F12" s="9" t="s">
        <v>10</v>
      </c>
      <c r="G12" s="3"/>
      <c r="H12" s="9" t="s">
        <v>11</v>
      </c>
      <c r="I12" s="5"/>
      <c r="J12" s="9" t="s">
        <v>12</v>
      </c>
      <c r="K12" s="5"/>
      <c r="L12" s="9" t="s">
        <v>13</v>
      </c>
      <c r="M12" s="5"/>
      <c r="N12" s="10"/>
      <c r="O12" s="22"/>
      <c r="P12" s="10" t="s">
        <v>97</v>
      </c>
      <c r="Q12" s="10"/>
      <c r="S12" s="9" t="s">
        <v>13</v>
      </c>
      <c r="T12" s="3"/>
      <c r="U12" s="9" t="s">
        <v>12</v>
      </c>
      <c r="V12" s="3"/>
      <c r="W12" s="9" t="s">
        <v>11</v>
      </c>
      <c r="X12" s="3"/>
      <c r="Y12" s="9" t="s">
        <v>10</v>
      </c>
      <c r="Z12" s="5"/>
      <c r="AA12" s="9" t="s">
        <v>9</v>
      </c>
      <c r="AB12" s="5"/>
      <c r="AC12" s="10" t="s">
        <v>8</v>
      </c>
    </row>
    <row r="13" spans="2:29" s="38" customFormat="1" ht="2.25" customHeight="1">
      <c r="B13" s="2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0"/>
      <c r="O13" s="22"/>
      <c r="P13" s="10"/>
      <c r="Q13" s="10"/>
      <c r="S13" s="3"/>
      <c r="T13" s="3"/>
      <c r="U13" s="3"/>
      <c r="V13" s="3"/>
      <c r="W13" s="3"/>
      <c r="X13" s="3"/>
      <c r="Y13" s="3"/>
      <c r="Z13" s="5"/>
      <c r="AA13" s="3"/>
      <c r="AB13" s="5"/>
      <c r="AC13" s="22"/>
    </row>
    <row r="14" spans="2:29" s="38" customFormat="1" ht="11.25">
      <c r="B14" s="23" t="s">
        <v>14</v>
      </c>
      <c r="C14" s="3"/>
      <c r="D14" s="24" t="s">
        <v>15</v>
      </c>
      <c r="E14" s="4"/>
      <c r="F14" s="24" t="s">
        <v>16</v>
      </c>
      <c r="G14" s="3"/>
      <c r="H14" s="26" t="s">
        <v>17</v>
      </c>
      <c r="I14" s="25"/>
      <c r="J14" s="9" t="s">
        <v>18</v>
      </c>
      <c r="K14" s="25"/>
      <c r="L14" s="9" t="s">
        <v>19</v>
      </c>
      <c r="M14" s="25"/>
      <c r="N14" s="10"/>
      <c r="O14" s="22"/>
      <c r="P14" s="10"/>
      <c r="Q14" s="10"/>
      <c r="S14" s="9" t="s">
        <v>19</v>
      </c>
      <c r="T14" s="3"/>
      <c r="U14" s="9" t="s">
        <v>18</v>
      </c>
      <c r="V14" s="4"/>
      <c r="W14" s="26" t="s">
        <v>17</v>
      </c>
      <c r="X14" s="3"/>
      <c r="Y14" s="24" t="s">
        <v>16</v>
      </c>
      <c r="Z14" s="5"/>
      <c r="AA14" s="24" t="s">
        <v>15</v>
      </c>
      <c r="AB14" s="5"/>
      <c r="AC14" s="23" t="s">
        <v>14</v>
      </c>
    </row>
    <row r="15" spans="2:29" s="39" customFormat="1" ht="11.25">
      <c r="B15" s="27" t="s">
        <v>20</v>
      </c>
      <c r="C15" s="4"/>
      <c r="D15" s="24"/>
      <c r="E15" s="4"/>
      <c r="F15" s="24"/>
      <c r="G15" s="4"/>
      <c r="H15" s="24" t="s">
        <v>21</v>
      </c>
      <c r="I15" s="25"/>
      <c r="J15" s="24" t="s">
        <v>22</v>
      </c>
      <c r="K15" s="25"/>
      <c r="L15" s="24" t="s">
        <v>23</v>
      </c>
      <c r="M15" s="25"/>
      <c r="N15" s="18"/>
      <c r="O15" s="29"/>
      <c r="P15" s="18"/>
      <c r="Q15" s="18"/>
      <c r="S15" s="24" t="s">
        <v>23</v>
      </c>
      <c r="T15" s="4"/>
      <c r="U15" s="24" t="s">
        <v>22</v>
      </c>
      <c r="V15" s="4"/>
      <c r="W15" s="24" t="s">
        <v>21</v>
      </c>
      <c r="X15" s="4"/>
      <c r="Y15" s="24"/>
      <c r="Z15" s="25"/>
      <c r="AA15" s="24"/>
      <c r="AB15" s="25"/>
      <c r="AC15" s="27" t="s">
        <v>20</v>
      </c>
    </row>
    <row r="16" spans="2:29" s="39" customFormat="1" ht="11.25">
      <c r="B16" s="27"/>
      <c r="C16" s="4"/>
      <c r="D16" s="24"/>
      <c r="E16" s="4"/>
      <c r="F16" s="24"/>
      <c r="G16" s="4"/>
      <c r="H16" s="24" t="s">
        <v>24</v>
      </c>
      <c r="I16" s="25"/>
      <c r="J16" s="24"/>
      <c r="K16" s="25"/>
      <c r="L16" s="24" t="s">
        <v>25</v>
      </c>
      <c r="M16" s="25"/>
      <c r="N16" s="18"/>
      <c r="O16" s="29"/>
      <c r="P16" s="18"/>
      <c r="Q16" s="18"/>
      <c r="S16" s="24" t="s">
        <v>25</v>
      </c>
      <c r="T16" s="4"/>
      <c r="U16" s="24"/>
      <c r="V16" s="4"/>
      <c r="W16" s="24" t="s">
        <v>24</v>
      </c>
      <c r="X16" s="4"/>
      <c r="Y16" s="24"/>
      <c r="Z16" s="25"/>
      <c r="AA16" s="24"/>
      <c r="AB16" s="25"/>
      <c r="AC16" s="27"/>
    </row>
    <row r="17" spans="2:29" s="40" customFormat="1" ht="2.25" customHeight="1">
      <c r="B17" s="15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S17" s="15"/>
      <c r="T17" s="8"/>
      <c r="U17" s="14"/>
      <c r="V17" s="8"/>
      <c r="W17" s="14"/>
      <c r="X17" s="8"/>
      <c r="Y17" s="14"/>
      <c r="Z17" s="8"/>
      <c r="AA17" s="14"/>
      <c r="AB17" s="8"/>
      <c r="AC17" s="14"/>
    </row>
    <row r="18" spans="2:60" s="37" customFormat="1" ht="12" customHeight="1"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 t="s">
        <v>26</v>
      </c>
      <c r="N18" s="65" t="s">
        <v>27</v>
      </c>
      <c r="O18" s="65" t="s">
        <v>28</v>
      </c>
      <c r="P18" s="65"/>
      <c r="Q18" s="65"/>
      <c r="R18" s="66"/>
      <c r="S18" s="66">
        <f>SUM(S19:S21)</f>
        <v>1092663</v>
      </c>
      <c r="T18" s="66"/>
      <c r="U18" s="66">
        <f>SUM(U19:U21)</f>
        <v>55122</v>
      </c>
      <c r="V18" s="66"/>
      <c r="W18" s="66">
        <f>SUM(W19:W21)</f>
        <v>138426</v>
      </c>
      <c r="X18" s="66"/>
      <c r="Y18" s="66">
        <f>SUM(Y19:Y21)</f>
        <v>334577</v>
      </c>
      <c r="Z18" s="66"/>
      <c r="AA18" s="66">
        <f>SUM(AA19:AA21)</f>
        <v>9194</v>
      </c>
      <c r="AB18" s="66"/>
      <c r="AC18" s="66">
        <f>S18+U18+W18+Y18+AA18</f>
        <v>1629982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</row>
    <row r="19" spans="2:60" s="42" customFormat="1" ht="12" customHeight="1"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 t="s">
        <v>26</v>
      </c>
      <c r="N19" s="69" t="s">
        <v>90</v>
      </c>
      <c r="O19" s="69"/>
      <c r="P19" s="69" t="s">
        <v>91</v>
      </c>
      <c r="Q19" s="69"/>
      <c r="R19" s="70"/>
      <c r="S19" s="70">
        <v>1088056</v>
      </c>
      <c r="T19" s="70"/>
      <c r="U19" s="70">
        <v>55122</v>
      </c>
      <c r="V19" s="70"/>
      <c r="W19" s="70">
        <v>7862</v>
      </c>
      <c r="X19" s="70"/>
      <c r="Y19" s="70">
        <v>274618</v>
      </c>
      <c r="Z19" s="70"/>
      <c r="AA19" s="70">
        <v>1846</v>
      </c>
      <c r="AB19" s="70"/>
      <c r="AC19" s="70">
        <f>S19+U19+W19+Y19+AA19</f>
        <v>1427504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2:60" s="42" customFormat="1" ht="12" customHeight="1">
      <c r="B20" s="67"/>
      <c r="C20" s="68"/>
      <c r="D20" s="67"/>
      <c r="E20" s="68"/>
      <c r="F20" s="67"/>
      <c r="G20" s="68"/>
      <c r="H20" s="67"/>
      <c r="I20" s="68"/>
      <c r="J20" s="67"/>
      <c r="K20" s="68"/>
      <c r="L20" s="67"/>
      <c r="M20" s="68" t="s">
        <v>26</v>
      </c>
      <c r="N20" s="69" t="s">
        <v>92</v>
      </c>
      <c r="O20" s="69"/>
      <c r="P20" s="69" t="s">
        <v>93</v>
      </c>
      <c r="Q20" s="69"/>
      <c r="R20" s="70"/>
      <c r="S20" s="70">
        <v>4607</v>
      </c>
      <c r="T20" s="70"/>
      <c r="U20" s="70">
        <v>0</v>
      </c>
      <c r="V20" s="70"/>
      <c r="W20" s="70">
        <v>156</v>
      </c>
      <c r="X20" s="70"/>
      <c r="Y20" s="70">
        <v>59959</v>
      </c>
      <c r="Z20" s="70"/>
      <c r="AA20" s="70">
        <v>7</v>
      </c>
      <c r="AB20" s="70"/>
      <c r="AC20" s="70">
        <f>S20+U20+W20+Y20+AA20</f>
        <v>64729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</row>
    <row r="21" spans="2:60" s="42" customFormat="1" ht="12" customHeight="1">
      <c r="B21" s="67"/>
      <c r="C21" s="68"/>
      <c r="D21" s="67"/>
      <c r="E21" s="68"/>
      <c r="F21" s="67"/>
      <c r="G21" s="68"/>
      <c r="H21" s="67"/>
      <c r="I21" s="68"/>
      <c r="J21" s="67"/>
      <c r="K21" s="68"/>
      <c r="L21" s="67"/>
      <c r="M21" s="68"/>
      <c r="N21" s="69" t="s">
        <v>94</v>
      </c>
      <c r="O21" s="69"/>
      <c r="P21" s="69" t="s">
        <v>95</v>
      </c>
      <c r="Q21" s="69"/>
      <c r="R21" s="70"/>
      <c r="S21" s="70">
        <v>0</v>
      </c>
      <c r="T21" s="70"/>
      <c r="U21" s="70">
        <v>0</v>
      </c>
      <c r="V21" s="70"/>
      <c r="W21" s="70">
        <v>130408</v>
      </c>
      <c r="X21" s="70"/>
      <c r="Y21" s="70">
        <v>0</v>
      </c>
      <c r="Z21" s="70"/>
      <c r="AA21" s="70">
        <v>7341</v>
      </c>
      <c r="AB21" s="70"/>
      <c r="AC21" s="70">
        <f>S21+U21+W21+Y21+AA21</f>
        <v>137749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2:60" s="37" customFormat="1" ht="12" customHeight="1">
      <c r="B22" s="63">
        <f>D22+F22+H22+J22+L22</f>
        <v>873617</v>
      </c>
      <c r="C22" s="64"/>
      <c r="D22" s="63">
        <v>4809</v>
      </c>
      <c r="E22" s="64"/>
      <c r="F22" s="63">
        <v>117706</v>
      </c>
      <c r="G22" s="64"/>
      <c r="H22" s="63">
        <v>40457</v>
      </c>
      <c r="I22" s="64"/>
      <c r="J22" s="63">
        <v>20415</v>
      </c>
      <c r="K22" s="64"/>
      <c r="L22" s="63">
        <v>690230</v>
      </c>
      <c r="M22" s="64"/>
      <c r="N22" s="65" t="s">
        <v>29</v>
      </c>
      <c r="O22" s="65" t="s">
        <v>30</v>
      </c>
      <c r="P22" s="69"/>
      <c r="Q22" s="6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2:60" s="37" customFormat="1" ht="12" customHeight="1"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5" t="s">
        <v>99</v>
      </c>
      <c r="O23" s="65" t="s">
        <v>100</v>
      </c>
      <c r="P23" s="69"/>
      <c r="Q23" s="65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>
        <v>84929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</row>
    <row r="24" spans="2:60" s="37" customFormat="1" ht="12" customHeight="1"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5" t="s">
        <v>101</v>
      </c>
      <c r="O24" s="65" t="s">
        <v>102</v>
      </c>
      <c r="P24" s="69"/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</row>
    <row r="25" spans="2:60" s="44" customFormat="1" ht="12" customHeight="1">
      <c r="B25" s="71">
        <f>AC18+AC23-B22</f>
        <v>841294</v>
      </c>
      <c r="C25" s="72"/>
      <c r="D25" s="71">
        <f>AA18-D22</f>
        <v>4385</v>
      </c>
      <c r="E25" s="72"/>
      <c r="F25" s="71">
        <f>Y18-F22</f>
        <v>216871</v>
      </c>
      <c r="G25" s="72"/>
      <c r="H25" s="71">
        <f>W18-H22</f>
        <v>97969</v>
      </c>
      <c r="I25" s="72"/>
      <c r="J25" s="71">
        <f>U18-J22</f>
        <v>34707</v>
      </c>
      <c r="K25" s="72"/>
      <c r="L25" s="71">
        <f>S18-L22</f>
        <v>402433</v>
      </c>
      <c r="M25" s="72"/>
      <c r="N25" s="73" t="s">
        <v>103</v>
      </c>
      <c r="O25" s="73" t="s">
        <v>104</v>
      </c>
      <c r="P25" s="74"/>
      <c r="Q25" s="73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2:60" s="44" customFormat="1" ht="12" customHeight="1">
      <c r="B26" s="76"/>
      <c r="C26" s="77"/>
      <c r="D26" s="76"/>
      <c r="E26" s="78"/>
      <c r="F26" s="76"/>
      <c r="G26" s="78"/>
      <c r="H26" s="76"/>
      <c r="I26" s="78"/>
      <c r="J26" s="76"/>
      <c r="K26" s="78"/>
      <c r="L26" s="76"/>
      <c r="M26" s="78" t="s">
        <v>26</v>
      </c>
      <c r="N26" s="73" t="s">
        <v>105</v>
      </c>
      <c r="O26" s="73" t="s">
        <v>106</v>
      </c>
      <c r="P26" s="74"/>
      <c r="Q26" s="73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2:60" s="37" customFormat="1" ht="12" customHeight="1">
      <c r="B27" s="63">
        <f>D27+F27+H27+J27+L27</f>
        <v>115794</v>
      </c>
      <c r="C27" s="64"/>
      <c r="D27" s="63">
        <v>377</v>
      </c>
      <c r="E27" s="64"/>
      <c r="F27" s="63">
        <v>33109</v>
      </c>
      <c r="G27" s="64"/>
      <c r="H27" s="63">
        <v>13223</v>
      </c>
      <c r="I27" s="64"/>
      <c r="J27" s="63">
        <v>4242</v>
      </c>
      <c r="K27" s="64"/>
      <c r="L27" s="63">
        <v>64843</v>
      </c>
      <c r="M27" s="64" t="s">
        <v>26</v>
      </c>
      <c r="N27" s="65" t="s">
        <v>32</v>
      </c>
      <c r="O27" s="65" t="s">
        <v>33</v>
      </c>
      <c r="P27" s="65"/>
      <c r="Q27" s="6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</row>
    <row r="28" spans="2:60" s="46" customFormat="1" ht="12" customHeight="1">
      <c r="B28" s="79">
        <f>B25-B27</f>
        <v>725500</v>
      </c>
      <c r="C28" s="80"/>
      <c r="D28" s="79">
        <f>D25-D27</f>
        <v>4008</v>
      </c>
      <c r="E28" s="81"/>
      <c r="F28" s="79">
        <f>F25-F27</f>
        <v>183762</v>
      </c>
      <c r="G28" s="81"/>
      <c r="H28" s="79">
        <f>H25-H27</f>
        <v>84746</v>
      </c>
      <c r="I28" s="81"/>
      <c r="J28" s="79">
        <f>J25-J27</f>
        <v>30465</v>
      </c>
      <c r="K28" s="81"/>
      <c r="L28" s="79">
        <f>L25-L27</f>
        <v>337590</v>
      </c>
      <c r="M28" s="81" t="s">
        <v>26</v>
      </c>
      <c r="N28" s="82" t="s">
        <v>107</v>
      </c>
      <c r="O28" s="82" t="s">
        <v>108</v>
      </c>
      <c r="P28" s="82"/>
      <c r="Q28" s="82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2:60" s="46" customFormat="1" ht="12" customHeight="1" thickBot="1">
      <c r="B29" s="83"/>
      <c r="C29" s="84"/>
      <c r="D29" s="83"/>
      <c r="E29" s="84"/>
      <c r="F29" s="83"/>
      <c r="G29" s="84"/>
      <c r="H29" s="83"/>
      <c r="I29" s="84"/>
      <c r="J29" s="83"/>
      <c r="K29" s="84"/>
      <c r="L29" s="83"/>
      <c r="M29" s="84" t="s">
        <v>26</v>
      </c>
      <c r="N29" s="85" t="s">
        <v>109</v>
      </c>
      <c r="O29" s="85" t="s">
        <v>110</v>
      </c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2:29" s="47" customFormat="1" ht="21" customHeight="1">
      <c r="B30" s="86" t="s">
        <v>47</v>
      </c>
      <c r="C30" s="86"/>
      <c r="D30" s="87"/>
      <c r="E30" s="88"/>
      <c r="F30" s="88"/>
      <c r="G30" s="88"/>
      <c r="H30" s="88"/>
      <c r="I30" s="88"/>
      <c r="J30" s="88"/>
      <c r="K30" s="88"/>
      <c r="L30" s="89"/>
      <c r="M30" s="88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2:29" s="47" customFormat="1" ht="3.7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92"/>
      <c r="P31" s="93"/>
      <c r="Q31" s="93"/>
      <c r="R31" s="94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</row>
    <row r="32" spans="2:29" s="47" customFormat="1" ht="12.75">
      <c r="B32" s="95" t="s">
        <v>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8" t="s">
        <v>6</v>
      </c>
      <c r="O32" s="99"/>
      <c r="P32" s="100" t="s">
        <v>96</v>
      </c>
      <c r="Q32" s="100"/>
      <c r="R32" s="101"/>
      <c r="S32" s="95" t="s">
        <v>35</v>
      </c>
      <c r="T32" s="96"/>
      <c r="U32" s="96"/>
      <c r="V32" s="96"/>
      <c r="W32" s="96"/>
      <c r="X32" s="96"/>
      <c r="Y32" s="96"/>
      <c r="Z32" s="96"/>
      <c r="AA32" s="96"/>
      <c r="AB32" s="96"/>
      <c r="AC32" s="95"/>
    </row>
    <row r="33" spans="2:29" s="47" customFormat="1" ht="2.2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6"/>
      <c r="O33" s="97"/>
      <c r="P33" s="96"/>
      <c r="Q33" s="96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2:29" s="47" customFormat="1" ht="12.75">
      <c r="B34" s="102" t="s">
        <v>8</v>
      </c>
      <c r="C34" s="103"/>
      <c r="D34" s="104" t="s">
        <v>9</v>
      </c>
      <c r="E34" s="103"/>
      <c r="F34" s="104" t="s">
        <v>10</v>
      </c>
      <c r="G34" s="103"/>
      <c r="H34" s="104" t="s">
        <v>11</v>
      </c>
      <c r="I34" s="105"/>
      <c r="J34" s="104" t="s">
        <v>12</v>
      </c>
      <c r="K34" s="105"/>
      <c r="L34" s="104" t="s">
        <v>13</v>
      </c>
      <c r="M34" s="105"/>
      <c r="N34" s="102"/>
      <c r="O34" s="106"/>
      <c r="P34" s="102" t="s">
        <v>97</v>
      </c>
      <c r="Q34" s="102"/>
      <c r="R34" s="101"/>
      <c r="S34" s="104" t="s">
        <v>13</v>
      </c>
      <c r="T34" s="103"/>
      <c r="U34" s="104" t="s">
        <v>12</v>
      </c>
      <c r="V34" s="103"/>
      <c r="W34" s="104" t="s">
        <v>11</v>
      </c>
      <c r="X34" s="103"/>
      <c r="Y34" s="104" t="s">
        <v>10</v>
      </c>
      <c r="Z34" s="105"/>
      <c r="AA34" s="104" t="s">
        <v>9</v>
      </c>
      <c r="AB34" s="105"/>
      <c r="AC34" s="102" t="s">
        <v>8</v>
      </c>
    </row>
    <row r="35" spans="2:29" s="47" customFormat="1" ht="2.25" customHeight="1">
      <c r="B35" s="106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2"/>
      <c r="O35" s="106"/>
      <c r="P35" s="102"/>
      <c r="Q35" s="102"/>
      <c r="R35" s="6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6"/>
    </row>
    <row r="36" spans="2:29" s="47" customFormat="1" ht="12.75">
      <c r="B36" s="107" t="s">
        <v>14</v>
      </c>
      <c r="C36" s="103"/>
      <c r="D36" s="108" t="s">
        <v>15</v>
      </c>
      <c r="E36" s="109"/>
      <c r="F36" s="108" t="s">
        <v>16</v>
      </c>
      <c r="G36" s="103"/>
      <c r="H36" s="110" t="s">
        <v>17</v>
      </c>
      <c r="I36" s="111"/>
      <c r="J36" s="104" t="s">
        <v>18</v>
      </c>
      <c r="K36" s="111"/>
      <c r="L36" s="104" t="s">
        <v>19</v>
      </c>
      <c r="M36" s="111"/>
      <c r="N36" s="102"/>
      <c r="O36" s="106"/>
      <c r="P36" s="102"/>
      <c r="Q36" s="102"/>
      <c r="R36" s="65"/>
      <c r="S36" s="104" t="s">
        <v>19</v>
      </c>
      <c r="T36" s="103"/>
      <c r="U36" s="104" t="s">
        <v>18</v>
      </c>
      <c r="V36" s="109"/>
      <c r="W36" s="110" t="s">
        <v>17</v>
      </c>
      <c r="X36" s="103"/>
      <c r="Y36" s="108" t="s">
        <v>16</v>
      </c>
      <c r="Z36" s="105"/>
      <c r="AA36" s="108" t="s">
        <v>15</v>
      </c>
      <c r="AB36" s="105"/>
      <c r="AC36" s="107" t="s">
        <v>14</v>
      </c>
    </row>
    <row r="37" spans="2:29" s="47" customFormat="1" ht="12.75">
      <c r="B37" s="112" t="s">
        <v>20</v>
      </c>
      <c r="C37" s="109"/>
      <c r="D37" s="108"/>
      <c r="E37" s="109"/>
      <c r="F37" s="108"/>
      <c r="G37" s="109"/>
      <c r="H37" s="108" t="s">
        <v>21</v>
      </c>
      <c r="I37" s="111"/>
      <c r="J37" s="108" t="s">
        <v>22</v>
      </c>
      <c r="K37" s="111"/>
      <c r="L37" s="108" t="s">
        <v>23</v>
      </c>
      <c r="M37" s="111"/>
      <c r="N37" s="100"/>
      <c r="O37" s="113"/>
      <c r="P37" s="100"/>
      <c r="Q37" s="100"/>
      <c r="R37" s="114"/>
      <c r="S37" s="108" t="s">
        <v>23</v>
      </c>
      <c r="T37" s="109"/>
      <c r="U37" s="108" t="s">
        <v>22</v>
      </c>
      <c r="V37" s="109"/>
      <c r="W37" s="108" t="s">
        <v>21</v>
      </c>
      <c r="X37" s="109"/>
      <c r="Y37" s="108"/>
      <c r="Z37" s="111"/>
      <c r="AA37" s="108"/>
      <c r="AB37" s="111"/>
      <c r="AC37" s="112" t="s">
        <v>20</v>
      </c>
    </row>
    <row r="38" spans="2:29" s="47" customFormat="1" ht="12.75">
      <c r="B38" s="112"/>
      <c r="C38" s="109"/>
      <c r="D38" s="108"/>
      <c r="E38" s="109"/>
      <c r="F38" s="108"/>
      <c r="G38" s="109"/>
      <c r="H38" s="108" t="s">
        <v>24</v>
      </c>
      <c r="I38" s="111"/>
      <c r="J38" s="108"/>
      <c r="K38" s="111"/>
      <c r="L38" s="108" t="s">
        <v>25</v>
      </c>
      <c r="M38" s="111"/>
      <c r="N38" s="100"/>
      <c r="O38" s="113"/>
      <c r="P38" s="100"/>
      <c r="Q38" s="100"/>
      <c r="R38" s="114"/>
      <c r="S38" s="108" t="s">
        <v>25</v>
      </c>
      <c r="T38" s="109"/>
      <c r="U38" s="108"/>
      <c r="V38" s="109"/>
      <c r="W38" s="108" t="s">
        <v>24</v>
      </c>
      <c r="X38" s="109"/>
      <c r="Y38" s="108"/>
      <c r="Z38" s="111"/>
      <c r="AA38" s="108"/>
      <c r="AB38" s="111"/>
      <c r="AC38" s="112"/>
    </row>
    <row r="39" spans="2:29" s="47" customFormat="1" ht="2.25" customHeight="1">
      <c r="B39" s="115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8"/>
      <c r="O39" s="118"/>
      <c r="P39" s="118"/>
      <c r="Q39" s="118"/>
      <c r="R39" s="118"/>
      <c r="S39" s="115"/>
      <c r="T39" s="116"/>
      <c r="U39" s="117"/>
      <c r="V39" s="116"/>
      <c r="W39" s="117"/>
      <c r="X39" s="116"/>
      <c r="Y39" s="117"/>
      <c r="Z39" s="116"/>
      <c r="AA39" s="117"/>
      <c r="AB39" s="116"/>
      <c r="AC39" s="117"/>
    </row>
    <row r="40" spans="2:29" s="47" customFormat="1" ht="12" customHeight="1"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  <c r="N40" s="119" t="s">
        <v>31</v>
      </c>
      <c r="O40" s="120" t="s">
        <v>111</v>
      </c>
      <c r="P40" s="121"/>
      <c r="Q40" s="65"/>
      <c r="R40" s="66"/>
      <c r="S40" s="66">
        <f>L25</f>
        <v>402433</v>
      </c>
      <c r="T40" s="66"/>
      <c r="U40" s="66">
        <f>J25</f>
        <v>34707</v>
      </c>
      <c r="V40" s="66"/>
      <c r="W40" s="66">
        <f>H25</f>
        <v>97969</v>
      </c>
      <c r="X40" s="66"/>
      <c r="Y40" s="66">
        <f>F25</f>
        <v>216871</v>
      </c>
      <c r="Z40" s="66"/>
      <c r="AA40" s="66">
        <f>D25</f>
        <v>4385</v>
      </c>
      <c r="AB40" s="66"/>
      <c r="AC40" s="66">
        <f>B25</f>
        <v>841294</v>
      </c>
    </row>
    <row r="41" spans="2:29" s="47" customFormat="1" ht="12" customHeight="1">
      <c r="B41" s="63"/>
      <c r="C41" s="64"/>
      <c r="D41" s="63"/>
      <c r="E41" s="64"/>
      <c r="F41" s="63"/>
      <c r="G41" s="64"/>
      <c r="H41" s="63"/>
      <c r="I41" s="64"/>
      <c r="J41" s="63"/>
      <c r="K41" s="64"/>
      <c r="L41" s="63"/>
      <c r="M41" s="64"/>
      <c r="N41" s="119"/>
      <c r="O41" s="120" t="s">
        <v>112</v>
      </c>
      <c r="P41" s="121"/>
      <c r="Q41" s="6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2:29" s="48" customFormat="1" ht="12" customHeight="1">
      <c r="B42" s="122"/>
      <c r="C42" s="123"/>
      <c r="D42" s="122"/>
      <c r="E42" s="123"/>
      <c r="F42" s="122"/>
      <c r="G42" s="123"/>
      <c r="H42" s="122"/>
      <c r="I42" s="123"/>
      <c r="J42" s="122"/>
      <c r="K42" s="123"/>
      <c r="L42" s="122"/>
      <c r="M42" s="123"/>
      <c r="N42" s="124" t="s">
        <v>34</v>
      </c>
      <c r="O42" s="125" t="s">
        <v>113</v>
      </c>
      <c r="P42" s="126"/>
      <c r="Q42" s="127"/>
      <c r="R42" s="128"/>
      <c r="S42" s="128">
        <f>L28</f>
        <v>337590</v>
      </c>
      <c r="T42" s="128"/>
      <c r="U42" s="128">
        <f>J28</f>
        <v>30465</v>
      </c>
      <c r="V42" s="128"/>
      <c r="W42" s="128">
        <f>H28</f>
        <v>84746</v>
      </c>
      <c r="X42" s="128"/>
      <c r="Y42" s="128">
        <f>F28</f>
        <v>183762</v>
      </c>
      <c r="Z42" s="128"/>
      <c r="AA42" s="128">
        <f>D28</f>
        <v>4008</v>
      </c>
      <c r="AB42" s="128"/>
      <c r="AC42" s="128">
        <f>B28</f>
        <v>725500</v>
      </c>
    </row>
    <row r="43" spans="2:29" s="48" customFormat="1" ht="12" customHeight="1">
      <c r="B43" s="129"/>
      <c r="C43" s="128"/>
      <c r="D43" s="129"/>
      <c r="E43" s="123"/>
      <c r="F43" s="129"/>
      <c r="G43" s="123"/>
      <c r="H43" s="129"/>
      <c r="I43" s="123"/>
      <c r="J43" s="129"/>
      <c r="K43" s="123"/>
      <c r="L43" s="129"/>
      <c r="M43" s="123"/>
      <c r="N43" s="129"/>
      <c r="O43" s="130" t="s">
        <v>114</v>
      </c>
      <c r="P43" s="129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129"/>
    </row>
    <row r="44" spans="2:29" s="47" customFormat="1" ht="12" customHeight="1">
      <c r="B44" s="131">
        <f>D44+F44+H44+J44+L44</f>
        <v>401995</v>
      </c>
      <c r="C44" s="66"/>
      <c r="D44" s="131">
        <f>D45+D46</f>
        <v>4001</v>
      </c>
      <c r="E44" s="64"/>
      <c r="F44" s="131">
        <f>F45+F46</f>
        <v>41968</v>
      </c>
      <c r="G44" s="64"/>
      <c r="H44" s="131">
        <f>H45+H46</f>
        <v>84595</v>
      </c>
      <c r="I44" s="64"/>
      <c r="J44" s="131">
        <f>J45+J46</f>
        <v>17570</v>
      </c>
      <c r="K44" s="64"/>
      <c r="L44" s="131">
        <f>L45+L46</f>
        <v>253861</v>
      </c>
      <c r="M44" s="64"/>
      <c r="N44" s="132" t="s">
        <v>36</v>
      </c>
      <c r="O44" s="132" t="s">
        <v>37</v>
      </c>
      <c r="P44" s="132"/>
      <c r="Q44" s="6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2:29" s="47" customFormat="1" ht="12" customHeight="1">
      <c r="B45" s="133">
        <f>D45+F45+H45+J45+L45</f>
        <v>312994</v>
      </c>
      <c r="C45" s="77"/>
      <c r="D45" s="133">
        <v>3195</v>
      </c>
      <c r="E45" s="78"/>
      <c r="F45" s="133">
        <v>33391</v>
      </c>
      <c r="G45" s="78"/>
      <c r="H45" s="133">
        <v>64952</v>
      </c>
      <c r="I45" s="78"/>
      <c r="J45" s="133">
        <v>13295</v>
      </c>
      <c r="K45" s="78"/>
      <c r="L45" s="133">
        <v>198161</v>
      </c>
      <c r="M45" s="78"/>
      <c r="N45" s="119" t="s">
        <v>115</v>
      </c>
      <c r="O45" s="119"/>
      <c r="P45" s="119" t="s">
        <v>116</v>
      </c>
      <c r="Q45" s="73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2:29" s="47" customFormat="1" ht="12" customHeight="1">
      <c r="B46" s="63">
        <f>D46+F46+H46+J46+L46</f>
        <v>89001</v>
      </c>
      <c r="C46" s="66"/>
      <c r="D46" s="63">
        <f>D48+D49</f>
        <v>806</v>
      </c>
      <c r="E46" s="64"/>
      <c r="F46" s="63">
        <f>F48+F49</f>
        <v>8577</v>
      </c>
      <c r="G46" s="64"/>
      <c r="H46" s="63">
        <f>H48+H49</f>
        <v>19643</v>
      </c>
      <c r="I46" s="64"/>
      <c r="J46" s="63">
        <f>J48+J49</f>
        <v>4275</v>
      </c>
      <c r="K46" s="64"/>
      <c r="L46" s="63">
        <f>L48+L49</f>
        <v>55700</v>
      </c>
      <c r="M46" s="64"/>
      <c r="N46" s="132" t="s">
        <v>117</v>
      </c>
      <c r="O46" s="132"/>
      <c r="P46" s="132" t="s">
        <v>118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2:29" s="49" customFormat="1" ht="12" customHeight="1">
      <c r="B47" s="134"/>
      <c r="C47" s="135"/>
      <c r="D47" s="134"/>
      <c r="E47" s="135"/>
      <c r="F47" s="134"/>
      <c r="G47" s="135"/>
      <c r="H47" s="134"/>
      <c r="I47" s="135"/>
      <c r="J47" s="134"/>
      <c r="K47" s="135"/>
      <c r="L47" s="134"/>
      <c r="M47" s="135"/>
      <c r="N47" s="132"/>
      <c r="O47" s="132"/>
      <c r="P47" s="136" t="s">
        <v>119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</row>
    <row r="48" spans="2:29" s="50" customFormat="1" ht="12" customHeight="1">
      <c r="B48" s="137">
        <f>D48+F48+H48+J48+L48</f>
        <v>75385</v>
      </c>
      <c r="C48" s="137"/>
      <c r="D48" s="137">
        <v>781</v>
      </c>
      <c r="E48" s="137"/>
      <c r="F48" s="137">
        <v>8237</v>
      </c>
      <c r="G48" s="137"/>
      <c r="H48" s="137">
        <v>12776</v>
      </c>
      <c r="I48" s="137"/>
      <c r="J48" s="137">
        <v>3490</v>
      </c>
      <c r="K48" s="137"/>
      <c r="L48" s="137">
        <v>50101</v>
      </c>
      <c r="M48" s="137"/>
      <c r="N48" s="139" t="s">
        <v>120</v>
      </c>
      <c r="O48" s="139" t="s">
        <v>121</v>
      </c>
      <c r="P48" s="69" t="s">
        <v>121</v>
      </c>
      <c r="Q48" s="69"/>
      <c r="R48" s="138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</row>
    <row r="49" spans="2:29" s="51" customFormat="1" ht="12" customHeight="1">
      <c r="B49" s="140">
        <f>D49+F49+H49+J49+L49</f>
        <v>13616</v>
      </c>
      <c r="C49" s="70"/>
      <c r="D49" s="140">
        <v>25</v>
      </c>
      <c r="E49" s="68"/>
      <c r="F49" s="140">
        <v>340</v>
      </c>
      <c r="G49" s="68"/>
      <c r="H49" s="140">
        <v>6867</v>
      </c>
      <c r="I49" s="68"/>
      <c r="J49" s="140">
        <v>785</v>
      </c>
      <c r="K49" s="68"/>
      <c r="L49" s="140">
        <v>5599</v>
      </c>
      <c r="M49" s="68"/>
      <c r="N49" s="141" t="s">
        <v>122</v>
      </c>
      <c r="O49" s="141"/>
      <c r="P49" s="141" t="s">
        <v>123</v>
      </c>
      <c r="Q49" s="140"/>
      <c r="R49" s="70"/>
      <c r="S49" s="140"/>
      <c r="T49" s="70"/>
      <c r="U49" s="140"/>
      <c r="V49" s="70"/>
      <c r="W49" s="140"/>
      <c r="X49" s="70"/>
      <c r="Y49" s="140"/>
      <c r="Z49" s="70"/>
      <c r="AA49" s="140"/>
      <c r="AB49" s="70"/>
      <c r="AC49" s="140"/>
    </row>
    <row r="50" spans="2:29" s="37" customFormat="1" ht="12" customHeight="1">
      <c r="B50" s="66">
        <f>B52+B59</f>
        <v>102811</v>
      </c>
      <c r="C50" s="142"/>
      <c r="D50" s="142">
        <v>12</v>
      </c>
      <c r="E50" s="142"/>
      <c r="F50" s="142">
        <v>3430</v>
      </c>
      <c r="G50" s="142"/>
      <c r="H50" s="142">
        <v>151</v>
      </c>
      <c r="I50" s="142"/>
      <c r="J50" s="142">
        <v>312</v>
      </c>
      <c r="K50" s="142"/>
      <c r="L50" s="142">
        <v>5185</v>
      </c>
      <c r="M50" s="142"/>
      <c r="N50" s="132" t="s">
        <v>124</v>
      </c>
      <c r="O50" s="132" t="s">
        <v>125</v>
      </c>
      <c r="P50" s="132"/>
      <c r="Q50" s="143"/>
      <c r="R50" s="143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</row>
    <row r="51" spans="2:29" s="37" customFormat="1" ht="12" customHeight="1">
      <c r="B51" s="66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32"/>
      <c r="O51" s="136" t="s">
        <v>126</v>
      </c>
      <c r="P51" s="136"/>
      <c r="Q51" s="143"/>
      <c r="R51" s="143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</row>
    <row r="52" spans="2:29" s="38" customFormat="1" ht="12" customHeight="1">
      <c r="B52" s="66">
        <f>SUM(B53:B56)</f>
        <v>93721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32" t="s">
        <v>127</v>
      </c>
      <c r="O52" s="132"/>
      <c r="P52" s="132" t="s">
        <v>128</v>
      </c>
      <c r="Q52" s="143"/>
      <c r="R52" s="143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</row>
    <row r="53" spans="2:29" s="41" customFormat="1" ht="12" customHeight="1">
      <c r="B53" s="70">
        <v>51848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9" t="s">
        <v>129</v>
      </c>
      <c r="O53" s="139"/>
      <c r="P53" s="139" t="s">
        <v>130</v>
      </c>
      <c r="Q53" s="138"/>
      <c r="R53" s="138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</row>
    <row r="54" spans="2:29" s="53" customFormat="1" ht="12" customHeight="1">
      <c r="B54" s="70">
        <v>1380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9" t="s">
        <v>131</v>
      </c>
      <c r="O54" s="144"/>
      <c r="P54" s="139" t="s">
        <v>132</v>
      </c>
      <c r="Q54" s="138"/>
      <c r="R54" s="138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2:29" s="53" customFormat="1" ht="12" customHeight="1">
      <c r="B55" s="70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9"/>
      <c r="O55" s="144"/>
      <c r="P55" s="145" t="s">
        <v>133</v>
      </c>
      <c r="Q55" s="138"/>
      <c r="R55" s="138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</row>
    <row r="56" spans="2:29" s="54" customFormat="1" ht="12" customHeight="1">
      <c r="B56" s="70">
        <v>40493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9" t="s">
        <v>134</v>
      </c>
      <c r="O56" s="144"/>
      <c r="P56" s="139" t="s">
        <v>135</v>
      </c>
      <c r="Q56" s="138"/>
      <c r="R56" s="138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</row>
    <row r="57" spans="2:29" s="51" customFormat="1" ht="12" customHeight="1">
      <c r="B57" s="70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46"/>
      <c r="O57" s="147"/>
      <c r="P57" s="145" t="s">
        <v>136</v>
      </c>
      <c r="Q57" s="138"/>
      <c r="R57" s="138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</row>
    <row r="58" spans="2:29" s="51" customFormat="1" ht="12" customHeight="1">
      <c r="B58" s="70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46"/>
      <c r="O58" s="147"/>
      <c r="P58" s="145" t="s">
        <v>137</v>
      </c>
      <c r="Q58" s="138"/>
      <c r="R58" s="138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</row>
    <row r="59" spans="2:29" s="47" customFormat="1" ht="12" customHeight="1">
      <c r="B59" s="66">
        <f>D59+F59+H59+J59+L59</f>
        <v>9090</v>
      </c>
      <c r="C59" s="142"/>
      <c r="D59" s="142">
        <v>12</v>
      </c>
      <c r="E59" s="142"/>
      <c r="F59" s="142">
        <v>3430</v>
      </c>
      <c r="G59" s="142"/>
      <c r="H59" s="142">
        <v>151</v>
      </c>
      <c r="I59" s="142"/>
      <c r="J59" s="142">
        <v>312</v>
      </c>
      <c r="K59" s="142"/>
      <c r="L59" s="142">
        <v>5185</v>
      </c>
      <c r="M59" s="142"/>
      <c r="N59" s="132" t="s">
        <v>138</v>
      </c>
      <c r="O59" s="148"/>
      <c r="P59" s="132" t="s">
        <v>139</v>
      </c>
      <c r="Q59" s="143"/>
      <c r="R59" s="143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</row>
    <row r="60" spans="2:29" s="47" customFormat="1" ht="12" customHeight="1">
      <c r="B60" s="149"/>
      <c r="C60" s="66"/>
      <c r="D60" s="149"/>
      <c r="E60" s="64"/>
      <c r="F60" s="149"/>
      <c r="G60" s="64"/>
      <c r="H60" s="149"/>
      <c r="I60" s="64"/>
      <c r="J60" s="149"/>
      <c r="K60" s="64"/>
      <c r="L60" s="149"/>
      <c r="M60" s="64"/>
      <c r="N60" s="150"/>
      <c r="O60" s="150"/>
      <c r="P60" s="150" t="s">
        <v>140</v>
      </c>
      <c r="Q60" s="149"/>
      <c r="R60" s="66"/>
      <c r="S60" s="149"/>
      <c r="T60" s="66"/>
      <c r="U60" s="149"/>
      <c r="V60" s="66"/>
      <c r="W60" s="149"/>
      <c r="X60" s="66"/>
      <c r="Y60" s="149"/>
      <c r="Z60" s="66"/>
      <c r="AA60" s="149"/>
      <c r="AB60" s="66"/>
      <c r="AC60" s="149"/>
    </row>
    <row r="61" spans="2:29" s="47" customFormat="1" ht="12" customHeight="1">
      <c r="B61" s="66">
        <f>B62+B65</f>
        <v>-14574</v>
      </c>
      <c r="C61" s="142"/>
      <c r="D61" s="142">
        <v>-5</v>
      </c>
      <c r="E61" s="142"/>
      <c r="F61" s="142">
        <v>-1852</v>
      </c>
      <c r="G61" s="142"/>
      <c r="H61" s="142">
        <v>0</v>
      </c>
      <c r="I61" s="142"/>
      <c r="J61" s="142">
        <v>-97</v>
      </c>
      <c r="K61" s="142"/>
      <c r="L61" s="142">
        <v>-3828</v>
      </c>
      <c r="M61" s="142"/>
      <c r="N61" s="132" t="s">
        <v>141</v>
      </c>
      <c r="O61" s="132" t="s">
        <v>142</v>
      </c>
      <c r="P61" s="132"/>
      <c r="Q61" s="143"/>
      <c r="R61" s="143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2:29" s="47" customFormat="1" ht="12" customHeight="1">
      <c r="B62" s="66">
        <f>SUM(B63:B64)</f>
        <v>-8792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32" t="s">
        <v>101</v>
      </c>
      <c r="O62" s="148"/>
      <c r="P62" s="132" t="s">
        <v>143</v>
      </c>
      <c r="Q62" s="143"/>
      <c r="R62" s="143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</row>
    <row r="63" spans="2:29" s="51" customFormat="1" ht="12" customHeight="1">
      <c r="B63" s="70">
        <v>0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9" t="s">
        <v>144</v>
      </c>
      <c r="O63" s="151"/>
      <c r="P63" s="139" t="s">
        <v>145</v>
      </c>
      <c r="Q63" s="138"/>
      <c r="R63" s="138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</row>
    <row r="64" spans="2:29" s="51" customFormat="1" ht="12" customHeight="1">
      <c r="B64" s="70">
        <v>-8792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9" t="s">
        <v>146</v>
      </c>
      <c r="O64" s="151"/>
      <c r="P64" s="139" t="s">
        <v>147</v>
      </c>
      <c r="Q64" s="138"/>
      <c r="R64" s="138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</row>
    <row r="65" spans="2:29" s="47" customFormat="1" ht="12" customHeight="1">
      <c r="B65" s="66">
        <f>D65+F65+H65+J65+L65</f>
        <v>-5782</v>
      </c>
      <c r="C65" s="142"/>
      <c r="D65" s="142">
        <v>-5</v>
      </c>
      <c r="E65" s="142"/>
      <c r="F65" s="142">
        <v>-1852</v>
      </c>
      <c r="G65" s="142"/>
      <c r="H65" s="142">
        <v>0</v>
      </c>
      <c r="I65" s="142"/>
      <c r="J65" s="142">
        <v>-97</v>
      </c>
      <c r="K65" s="142"/>
      <c r="L65" s="142">
        <v>-3828</v>
      </c>
      <c r="M65" s="142"/>
      <c r="N65" s="132" t="s">
        <v>148</v>
      </c>
      <c r="O65" s="148"/>
      <c r="P65" s="132" t="s">
        <v>149</v>
      </c>
      <c r="Q65" s="143"/>
      <c r="R65" s="143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</row>
    <row r="66" spans="2:60" s="44" customFormat="1" ht="12" customHeight="1">
      <c r="B66" s="75">
        <f>D66+F66+H66+J66+L66</f>
        <v>214130</v>
      </c>
      <c r="C66" s="152"/>
      <c r="D66" s="152">
        <f>AA40-D44-D50-D61</f>
        <v>377</v>
      </c>
      <c r="E66" s="152"/>
      <c r="F66" s="152">
        <f>Y40-F44-F50-F61-F67</f>
        <v>36393</v>
      </c>
      <c r="G66" s="152"/>
      <c r="H66" s="152">
        <f>W40-H44-H50-H61</f>
        <v>13223</v>
      </c>
      <c r="I66" s="152"/>
      <c r="J66" s="152">
        <f>U40-J44-J50-J61</f>
        <v>16922</v>
      </c>
      <c r="K66" s="152"/>
      <c r="L66" s="152">
        <f>S40-L44-L50-L61</f>
        <v>147215</v>
      </c>
      <c r="M66" s="152"/>
      <c r="N66" s="154" t="s">
        <v>38</v>
      </c>
      <c r="O66" s="155" t="s">
        <v>39</v>
      </c>
      <c r="P66" s="156"/>
      <c r="Q66" s="153"/>
      <c r="R66" s="153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</row>
    <row r="67" spans="2:29" s="55" customFormat="1" ht="12" customHeight="1">
      <c r="B67" s="75">
        <f>D67+F67+H67+J67+L67</f>
        <v>136932</v>
      </c>
      <c r="C67" s="152"/>
      <c r="D67" s="152"/>
      <c r="E67" s="152"/>
      <c r="F67" s="152">
        <v>136932</v>
      </c>
      <c r="G67" s="152"/>
      <c r="H67" s="152"/>
      <c r="I67" s="152"/>
      <c r="J67" s="152"/>
      <c r="K67" s="152"/>
      <c r="L67" s="152"/>
      <c r="M67" s="152"/>
      <c r="N67" s="154" t="s">
        <v>40</v>
      </c>
      <c r="O67" s="157" t="s">
        <v>41</v>
      </c>
      <c r="P67" s="156"/>
      <c r="Q67" s="153"/>
      <c r="R67" s="153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</row>
    <row r="68" spans="2:29" s="56" customFormat="1" ht="12" customHeight="1">
      <c r="B68" s="80">
        <f>D68+F68+H68+J68+L68</f>
        <v>110098</v>
      </c>
      <c r="C68" s="158"/>
      <c r="D68" s="158">
        <f>AA42-D44-D50-D61</f>
        <v>0</v>
      </c>
      <c r="E68" s="158"/>
      <c r="F68" s="158">
        <f>Y42-F44-F50-F61-F69</f>
        <v>15046</v>
      </c>
      <c r="G68" s="158"/>
      <c r="H68" s="158">
        <f>W42-H44-H50-H61</f>
        <v>0</v>
      </c>
      <c r="I68" s="158"/>
      <c r="J68" s="158">
        <f>U42-J44-J50-J61</f>
        <v>12680</v>
      </c>
      <c r="K68" s="158"/>
      <c r="L68" s="158">
        <f>S42-L44-L50-L61</f>
        <v>82372</v>
      </c>
      <c r="M68" s="158"/>
      <c r="N68" s="160" t="s">
        <v>42</v>
      </c>
      <c r="O68" s="161" t="s">
        <v>43</v>
      </c>
      <c r="P68" s="162"/>
      <c r="Q68" s="159"/>
      <c r="R68" s="159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2:60" s="46" customFormat="1" ht="12" customHeight="1" thickBot="1">
      <c r="B69" s="83">
        <f>D69+F69+H69+J69+L69</f>
        <v>125170</v>
      </c>
      <c r="C69" s="84"/>
      <c r="D69" s="83"/>
      <c r="E69" s="84"/>
      <c r="F69" s="83">
        <v>125170</v>
      </c>
      <c r="G69" s="84"/>
      <c r="H69" s="83"/>
      <c r="I69" s="84"/>
      <c r="J69" s="83"/>
      <c r="K69" s="84"/>
      <c r="L69" s="83"/>
      <c r="M69" s="84"/>
      <c r="N69" s="85" t="s">
        <v>44</v>
      </c>
      <c r="O69" s="85" t="s">
        <v>45</v>
      </c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2:29" s="47" customFormat="1" ht="21" customHeight="1">
      <c r="B70" s="86" t="s">
        <v>46</v>
      </c>
      <c r="C70" s="86"/>
      <c r="D70" s="87"/>
      <c r="E70" s="88"/>
      <c r="F70" s="88"/>
      <c r="G70" s="88"/>
      <c r="H70" s="88"/>
      <c r="I70" s="88"/>
      <c r="J70" s="88"/>
      <c r="K70" s="88"/>
      <c r="L70" s="89"/>
      <c r="M70" s="88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</row>
    <row r="71" spans="2:29" s="47" customFormat="1" ht="3.7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1"/>
      <c r="O71" s="92"/>
      <c r="P71" s="93"/>
      <c r="Q71" s="93"/>
      <c r="R71" s="94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2:29" s="47" customFormat="1" ht="12.75">
      <c r="B72" s="95" t="s">
        <v>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8" t="s">
        <v>6</v>
      </c>
      <c r="O72" s="99"/>
      <c r="P72" s="100" t="s">
        <v>96</v>
      </c>
      <c r="Q72" s="100"/>
      <c r="R72" s="101"/>
      <c r="S72" s="95" t="s">
        <v>35</v>
      </c>
      <c r="T72" s="96"/>
      <c r="U72" s="96"/>
      <c r="V72" s="96"/>
      <c r="W72" s="96"/>
      <c r="X72" s="96"/>
      <c r="Y72" s="96"/>
      <c r="Z72" s="96"/>
      <c r="AA72" s="96"/>
      <c r="AB72" s="96"/>
      <c r="AC72" s="95"/>
    </row>
    <row r="73" spans="2:29" s="47" customFormat="1" ht="2.25" customHeight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6"/>
      <c r="O73" s="97"/>
      <c r="P73" s="96"/>
      <c r="Q73" s="96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2:29" s="47" customFormat="1" ht="12.75">
      <c r="B74" s="102" t="s">
        <v>8</v>
      </c>
      <c r="C74" s="103"/>
      <c r="D74" s="104" t="s">
        <v>9</v>
      </c>
      <c r="E74" s="103"/>
      <c r="F74" s="104" t="s">
        <v>10</v>
      </c>
      <c r="G74" s="103"/>
      <c r="H74" s="104" t="s">
        <v>11</v>
      </c>
      <c r="I74" s="105"/>
      <c r="J74" s="104" t="s">
        <v>12</v>
      </c>
      <c r="K74" s="105"/>
      <c r="L74" s="104" t="s">
        <v>13</v>
      </c>
      <c r="M74" s="105"/>
      <c r="N74" s="102"/>
      <c r="O74" s="106"/>
      <c r="P74" s="102" t="s">
        <v>97</v>
      </c>
      <c r="Q74" s="102"/>
      <c r="R74" s="101"/>
      <c r="S74" s="104" t="s">
        <v>13</v>
      </c>
      <c r="T74" s="103"/>
      <c r="U74" s="104" t="s">
        <v>12</v>
      </c>
      <c r="V74" s="103"/>
      <c r="W74" s="104" t="s">
        <v>11</v>
      </c>
      <c r="X74" s="103"/>
      <c r="Y74" s="104" t="s">
        <v>10</v>
      </c>
      <c r="Z74" s="105"/>
      <c r="AA74" s="104" t="s">
        <v>9</v>
      </c>
      <c r="AB74" s="105"/>
      <c r="AC74" s="102" t="s">
        <v>8</v>
      </c>
    </row>
    <row r="75" spans="2:29" s="47" customFormat="1" ht="2.25" customHeight="1">
      <c r="B75" s="106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2"/>
      <c r="O75" s="106"/>
      <c r="P75" s="102"/>
      <c r="Q75" s="102"/>
      <c r="R75" s="65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6"/>
    </row>
    <row r="76" spans="2:29" s="47" customFormat="1" ht="12.75">
      <c r="B76" s="107" t="s">
        <v>14</v>
      </c>
      <c r="C76" s="103"/>
      <c r="D76" s="108" t="s">
        <v>15</v>
      </c>
      <c r="E76" s="109"/>
      <c r="F76" s="108" t="s">
        <v>16</v>
      </c>
      <c r="G76" s="103"/>
      <c r="H76" s="110" t="s">
        <v>17</v>
      </c>
      <c r="I76" s="111"/>
      <c r="J76" s="104" t="s">
        <v>18</v>
      </c>
      <c r="K76" s="111"/>
      <c r="L76" s="104" t="s">
        <v>19</v>
      </c>
      <c r="M76" s="111"/>
      <c r="N76" s="102"/>
      <c r="O76" s="106"/>
      <c r="P76" s="102"/>
      <c r="Q76" s="102"/>
      <c r="R76" s="65"/>
      <c r="S76" s="104" t="s">
        <v>19</v>
      </c>
      <c r="T76" s="103"/>
      <c r="U76" s="104" t="s">
        <v>18</v>
      </c>
      <c r="V76" s="109"/>
      <c r="W76" s="110" t="s">
        <v>17</v>
      </c>
      <c r="X76" s="103"/>
      <c r="Y76" s="108" t="s">
        <v>16</v>
      </c>
      <c r="Z76" s="105"/>
      <c r="AA76" s="108" t="s">
        <v>15</v>
      </c>
      <c r="AB76" s="105"/>
      <c r="AC76" s="107" t="s">
        <v>14</v>
      </c>
    </row>
    <row r="77" spans="2:29" s="47" customFormat="1" ht="12.75">
      <c r="B77" s="112" t="s">
        <v>20</v>
      </c>
      <c r="C77" s="109"/>
      <c r="D77" s="108"/>
      <c r="E77" s="109"/>
      <c r="F77" s="108"/>
      <c r="G77" s="109"/>
      <c r="H77" s="108" t="s">
        <v>21</v>
      </c>
      <c r="I77" s="111"/>
      <c r="J77" s="108" t="s">
        <v>22</v>
      </c>
      <c r="K77" s="111"/>
      <c r="L77" s="108" t="s">
        <v>23</v>
      </c>
      <c r="M77" s="111"/>
      <c r="N77" s="100"/>
      <c r="O77" s="113"/>
      <c r="P77" s="100"/>
      <c r="Q77" s="100"/>
      <c r="R77" s="114"/>
      <c r="S77" s="108" t="s">
        <v>23</v>
      </c>
      <c r="T77" s="109"/>
      <c r="U77" s="108" t="s">
        <v>22</v>
      </c>
      <c r="V77" s="109"/>
      <c r="W77" s="108" t="s">
        <v>21</v>
      </c>
      <c r="X77" s="109"/>
      <c r="Y77" s="108"/>
      <c r="Z77" s="111"/>
      <c r="AA77" s="108"/>
      <c r="AB77" s="111"/>
      <c r="AC77" s="112" t="s">
        <v>20</v>
      </c>
    </row>
    <row r="78" spans="2:29" s="47" customFormat="1" ht="12.75">
      <c r="B78" s="112"/>
      <c r="C78" s="109"/>
      <c r="D78" s="108"/>
      <c r="E78" s="109"/>
      <c r="F78" s="108"/>
      <c r="G78" s="109"/>
      <c r="H78" s="108" t="s">
        <v>24</v>
      </c>
      <c r="I78" s="111"/>
      <c r="J78" s="108"/>
      <c r="K78" s="111"/>
      <c r="L78" s="108" t="s">
        <v>25</v>
      </c>
      <c r="M78" s="111"/>
      <c r="N78" s="100"/>
      <c r="O78" s="113"/>
      <c r="P78" s="100"/>
      <c r="Q78" s="100"/>
      <c r="R78" s="114"/>
      <c r="S78" s="108" t="s">
        <v>25</v>
      </c>
      <c r="T78" s="109"/>
      <c r="U78" s="108"/>
      <c r="V78" s="109"/>
      <c r="W78" s="108" t="s">
        <v>24</v>
      </c>
      <c r="X78" s="109"/>
      <c r="Y78" s="108"/>
      <c r="Z78" s="111"/>
      <c r="AA78" s="108"/>
      <c r="AB78" s="111"/>
      <c r="AC78" s="112"/>
    </row>
    <row r="79" spans="2:29" s="47" customFormat="1" ht="2.25" customHeight="1">
      <c r="B79" s="115"/>
      <c r="C79" s="116"/>
      <c r="D79" s="117"/>
      <c r="E79" s="116"/>
      <c r="F79" s="117"/>
      <c r="G79" s="116"/>
      <c r="H79" s="117"/>
      <c r="I79" s="116"/>
      <c r="J79" s="117"/>
      <c r="K79" s="116"/>
      <c r="L79" s="117"/>
      <c r="M79" s="116"/>
      <c r="N79" s="118"/>
      <c r="O79" s="118"/>
      <c r="P79" s="118"/>
      <c r="Q79" s="118"/>
      <c r="R79" s="118"/>
      <c r="S79" s="115"/>
      <c r="T79" s="116"/>
      <c r="U79" s="117"/>
      <c r="V79" s="116"/>
      <c r="W79" s="117"/>
      <c r="X79" s="116"/>
      <c r="Y79" s="117"/>
      <c r="Z79" s="116"/>
      <c r="AA79" s="117"/>
      <c r="AB79" s="116"/>
      <c r="AC79" s="117"/>
    </row>
    <row r="80" spans="2:60" s="37" customFormat="1" ht="12" customHeight="1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63" t="s">
        <v>38</v>
      </c>
      <c r="O80" s="164" t="s">
        <v>39</v>
      </c>
      <c r="P80" s="165"/>
      <c r="Q80" s="166"/>
      <c r="R80" s="143"/>
      <c r="S80" s="142">
        <f>L66</f>
        <v>147215</v>
      </c>
      <c r="T80" s="142"/>
      <c r="U80" s="142">
        <f>J66</f>
        <v>16922</v>
      </c>
      <c r="V80" s="142"/>
      <c r="W80" s="142">
        <f>H66</f>
        <v>13223</v>
      </c>
      <c r="X80" s="142"/>
      <c r="Y80" s="142">
        <f>F66</f>
        <v>36393</v>
      </c>
      <c r="Z80" s="142"/>
      <c r="AA80" s="142">
        <f>D66</f>
        <v>377</v>
      </c>
      <c r="AB80" s="142"/>
      <c r="AC80" s="142">
        <f aca="true" t="shared" si="0" ref="AC80:AC86">S80+U80+W80+Y80+AA80</f>
        <v>214130</v>
      </c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2:29" s="47" customFormat="1" ht="12" customHeight="1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63" t="s">
        <v>40</v>
      </c>
      <c r="O81" s="164" t="s">
        <v>41</v>
      </c>
      <c r="P81" s="165"/>
      <c r="Q81" s="166"/>
      <c r="R81" s="143"/>
      <c r="S81" s="142">
        <f>L67</f>
        <v>0</v>
      </c>
      <c r="T81" s="142"/>
      <c r="U81" s="142">
        <f>J67</f>
        <v>0</v>
      </c>
      <c r="V81" s="142"/>
      <c r="W81" s="142">
        <f>H67</f>
        <v>0</v>
      </c>
      <c r="X81" s="142"/>
      <c r="Y81" s="142">
        <f>F67</f>
        <v>136932</v>
      </c>
      <c r="Z81" s="142"/>
      <c r="AA81" s="142">
        <f>D67</f>
        <v>0</v>
      </c>
      <c r="AB81" s="142"/>
      <c r="AC81" s="142">
        <f t="shared" si="0"/>
        <v>136932</v>
      </c>
    </row>
    <row r="82" spans="2:29" s="47" customFormat="1" ht="12" customHeight="1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67" t="s">
        <v>42</v>
      </c>
      <c r="O82" s="168" t="s">
        <v>43</v>
      </c>
      <c r="P82" s="169"/>
      <c r="Q82" s="166"/>
      <c r="R82" s="143"/>
      <c r="S82" s="170">
        <f>L68</f>
        <v>82372</v>
      </c>
      <c r="T82" s="170"/>
      <c r="U82" s="170">
        <f>J68</f>
        <v>12680</v>
      </c>
      <c r="V82" s="170"/>
      <c r="W82" s="170">
        <f>H68</f>
        <v>0</v>
      </c>
      <c r="X82" s="170"/>
      <c r="Y82" s="170">
        <f>F68</f>
        <v>15046</v>
      </c>
      <c r="Z82" s="170"/>
      <c r="AA82" s="170">
        <f>D68</f>
        <v>0</v>
      </c>
      <c r="AB82" s="170"/>
      <c r="AC82" s="170">
        <f t="shared" si="0"/>
        <v>110098</v>
      </c>
    </row>
    <row r="83" spans="2:29" s="48" customFormat="1" ht="12" customHeight="1">
      <c r="B83" s="129"/>
      <c r="C83" s="128"/>
      <c r="D83" s="129"/>
      <c r="E83" s="123"/>
      <c r="F83" s="129"/>
      <c r="G83" s="123"/>
      <c r="H83" s="129"/>
      <c r="I83" s="123"/>
      <c r="J83" s="129"/>
      <c r="K83" s="123"/>
      <c r="L83" s="129"/>
      <c r="M83" s="123"/>
      <c r="N83" s="130" t="s">
        <v>44</v>
      </c>
      <c r="O83" s="130" t="s">
        <v>45</v>
      </c>
      <c r="P83" s="171"/>
      <c r="Q83" s="129"/>
      <c r="R83" s="128"/>
      <c r="S83" s="129">
        <f>L69</f>
        <v>0</v>
      </c>
      <c r="T83" s="128"/>
      <c r="U83" s="129">
        <f>J69</f>
        <v>0</v>
      </c>
      <c r="V83" s="128"/>
      <c r="W83" s="129">
        <f>H69</f>
        <v>0</v>
      </c>
      <c r="X83" s="128"/>
      <c r="Y83" s="129">
        <f>F69</f>
        <v>125170</v>
      </c>
      <c r="Z83" s="128"/>
      <c r="AA83" s="129">
        <f>D69</f>
        <v>0</v>
      </c>
      <c r="AB83" s="128"/>
      <c r="AC83" s="129">
        <f t="shared" si="0"/>
        <v>125170</v>
      </c>
    </row>
    <row r="84" spans="2:29" s="1" customFormat="1" ht="12" customHeight="1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32" t="s">
        <v>36</v>
      </c>
      <c r="O84" s="132" t="s">
        <v>37</v>
      </c>
      <c r="P84" s="132"/>
      <c r="Q84" s="166"/>
      <c r="R84" s="143"/>
      <c r="S84" s="142">
        <f>S85+S86</f>
        <v>0</v>
      </c>
      <c r="T84" s="142"/>
      <c r="U84" s="142">
        <f>U85+U86</f>
        <v>0</v>
      </c>
      <c r="V84" s="142"/>
      <c r="W84" s="142">
        <f>W85+W86</f>
        <v>0</v>
      </c>
      <c r="X84" s="142"/>
      <c r="Y84" s="142">
        <f>Y85+Y86</f>
        <v>401846</v>
      </c>
      <c r="Z84" s="142"/>
      <c r="AA84" s="142">
        <f>AA85+AA86</f>
        <v>0</v>
      </c>
      <c r="AB84" s="142"/>
      <c r="AC84" s="142">
        <f t="shared" si="0"/>
        <v>401846</v>
      </c>
    </row>
    <row r="85" spans="2:29" s="37" customFormat="1" ht="12" customHeight="1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63" t="s">
        <v>115</v>
      </c>
      <c r="O85" s="164"/>
      <c r="P85" s="172" t="s">
        <v>116</v>
      </c>
      <c r="Q85" s="166"/>
      <c r="R85" s="143"/>
      <c r="S85" s="142">
        <v>0</v>
      </c>
      <c r="T85" s="142"/>
      <c r="U85" s="142">
        <v>0</v>
      </c>
      <c r="V85" s="142"/>
      <c r="W85" s="142">
        <v>0</v>
      </c>
      <c r="X85" s="142"/>
      <c r="Y85" s="142">
        <v>312907</v>
      </c>
      <c r="Z85" s="142"/>
      <c r="AA85" s="142">
        <v>0</v>
      </c>
      <c r="AB85" s="142"/>
      <c r="AC85" s="142">
        <f t="shared" si="0"/>
        <v>312907</v>
      </c>
    </row>
    <row r="86" spans="2:29" s="37" customFormat="1" ht="12" customHeight="1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63" t="s">
        <v>117</v>
      </c>
      <c r="O86" s="164"/>
      <c r="P86" s="172" t="s">
        <v>150</v>
      </c>
      <c r="Q86" s="166"/>
      <c r="R86" s="143"/>
      <c r="S86" s="142">
        <f>S88+S89</f>
        <v>0</v>
      </c>
      <c r="T86" s="142"/>
      <c r="U86" s="142">
        <f>U88+U89</f>
        <v>0</v>
      </c>
      <c r="V86" s="142"/>
      <c r="W86" s="142">
        <f>W88+W89</f>
        <v>0</v>
      </c>
      <c r="X86" s="142"/>
      <c r="Y86" s="142">
        <f>Y88+Y89</f>
        <v>88939</v>
      </c>
      <c r="Z86" s="142"/>
      <c r="AA86" s="142">
        <f>AA88+AA89</f>
        <v>0</v>
      </c>
      <c r="AB86" s="142"/>
      <c r="AC86" s="142">
        <f t="shared" si="0"/>
        <v>88939</v>
      </c>
    </row>
    <row r="87" spans="2:29" s="37" customFormat="1" ht="12" customHeight="1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63"/>
      <c r="O87" s="164"/>
      <c r="P87" s="173" t="s">
        <v>151</v>
      </c>
      <c r="Q87" s="166"/>
      <c r="R87" s="143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</row>
    <row r="88" spans="2:29" s="41" customFormat="1" ht="12" customHeight="1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74" t="s">
        <v>120</v>
      </c>
      <c r="O88" s="175"/>
      <c r="P88" s="176" t="s">
        <v>121</v>
      </c>
      <c r="Q88" s="177"/>
      <c r="R88" s="138"/>
      <c r="S88" s="137">
        <v>0</v>
      </c>
      <c r="T88" s="137"/>
      <c r="U88" s="137">
        <v>0</v>
      </c>
      <c r="V88" s="137"/>
      <c r="W88" s="137">
        <v>0</v>
      </c>
      <c r="X88" s="137"/>
      <c r="Y88" s="137">
        <v>75323</v>
      </c>
      <c r="Z88" s="137"/>
      <c r="AA88" s="137">
        <v>0</v>
      </c>
      <c r="AB88" s="137"/>
      <c r="AC88" s="137">
        <f>S88+U88+W88+Y88+AA88</f>
        <v>75323</v>
      </c>
    </row>
    <row r="89" spans="2:29" s="51" customFormat="1" ht="12" customHeight="1">
      <c r="B89" s="140"/>
      <c r="C89" s="70"/>
      <c r="D89" s="140"/>
      <c r="E89" s="68"/>
      <c r="F89" s="140"/>
      <c r="G89" s="68"/>
      <c r="H89" s="140"/>
      <c r="I89" s="68"/>
      <c r="J89" s="140"/>
      <c r="K89" s="68"/>
      <c r="L89" s="140"/>
      <c r="M89" s="68"/>
      <c r="N89" s="141" t="s">
        <v>122</v>
      </c>
      <c r="O89" s="141"/>
      <c r="P89" s="141" t="s">
        <v>152</v>
      </c>
      <c r="Q89" s="140"/>
      <c r="R89" s="70"/>
      <c r="S89" s="140">
        <v>0</v>
      </c>
      <c r="T89" s="70"/>
      <c r="U89" s="140">
        <v>0</v>
      </c>
      <c r="V89" s="70"/>
      <c r="W89" s="140">
        <v>0</v>
      </c>
      <c r="X89" s="70"/>
      <c r="Y89" s="140">
        <v>13616</v>
      </c>
      <c r="Z89" s="70"/>
      <c r="AA89" s="140">
        <v>0</v>
      </c>
      <c r="AB89" s="70"/>
      <c r="AC89" s="140">
        <f>S89+U89+W89+Y89+AA89</f>
        <v>13616</v>
      </c>
    </row>
    <row r="90" spans="2:29" s="39" customFormat="1" ht="12" customHeight="1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32" t="s">
        <v>124</v>
      </c>
      <c r="O90" s="132" t="s">
        <v>153</v>
      </c>
      <c r="P90" s="132"/>
      <c r="Q90" s="166"/>
      <c r="R90" s="143"/>
      <c r="S90" s="142">
        <f>S92+S93</f>
        <v>0</v>
      </c>
      <c r="T90" s="142"/>
      <c r="U90" s="142">
        <f>U92+U93</f>
        <v>0</v>
      </c>
      <c r="V90" s="142"/>
      <c r="W90" s="142">
        <f>W92+W93</f>
        <v>100336</v>
      </c>
      <c r="X90" s="142"/>
      <c r="Y90" s="142">
        <f>Y92+Y93</f>
        <v>0</v>
      </c>
      <c r="Z90" s="142"/>
      <c r="AA90" s="142">
        <f>AA92+AA93</f>
        <v>0</v>
      </c>
      <c r="AB90" s="142"/>
      <c r="AC90" s="142">
        <f>S90+U90+W90+Y90+AA90</f>
        <v>100336</v>
      </c>
    </row>
    <row r="91" spans="2:29" s="39" customFormat="1" ht="12" customHeight="1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32"/>
      <c r="O91" s="178" t="s">
        <v>154</v>
      </c>
      <c r="P91" s="132"/>
      <c r="Q91" s="166"/>
      <c r="R91" s="143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</row>
    <row r="92" spans="2:29" s="54" customFormat="1" ht="12" customHeight="1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74" t="s">
        <v>127</v>
      </c>
      <c r="O92" s="175"/>
      <c r="P92" s="176" t="s">
        <v>128</v>
      </c>
      <c r="Q92" s="177"/>
      <c r="R92" s="138"/>
      <c r="S92" s="137">
        <v>0</v>
      </c>
      <c r="T92" s="137"/>
      <c r="U92" s="137">
        <v>0</v>
      </c>
      <c r="V92" s="137"/>
      <c r="W92" s="137">
        <v>91246</v>
      </c>
      <c r="X92" s="137"/>
      <c r="Y92" s="137">
        <v>0</v>
      </c>
      <c r="Z92" s="137"/>
      <c r="AA92" s="137">
        <v>0</v>
      </c>
      <c r="AB92" s="137"/>
      <c r="AC92" s="137">
        <f aca="true" t="shared" si="1" ref="AC92:AC100">S92+U92+W92+Y92+AA92</f>
        <v>91246</v>
      </c>
    </row>
    <row r="93" spans="2:29" s="51" customFormat="1" ht="12" customHeight="1">
      <c r="B93" s="140"/>
      <c r="C93" s="70"/>
      <c r="D93" s="140"/>
      <c r="E93" s="68"/>
      <c r="F93" s="140"/>
      <c r="G93" s="68"/>
      <c r="H93" s="140"/>
      <c r="I93" s="68"/>
      <c r="J93" s="140"/>
      <c r="K93" s="68"/>
      <c r="L93" s="140"/>
      <c r="M93" s="68"/>
      <c r="N93" s="141" t="s">
        <v>138</v>
      </c>
      <c r="O93" s="141"/>
      <c r="P93" s="141" t="s">
        <v>155</v>
      </c>
      <c r="Q93" s="140"/>
      <c r="R93" s="70"/>
      <c r="S93" s="140">
        <v>0</v>
      </c>
      <c r="T93" s="70"/>
      <c r="U93" s="140">
        <v>0</v>
      </c>
      <c r="V93" s="70"/>
      <c r="W93" s="140">
        <v>9090</v>
      </c>
      <c r="X93" s="70"/>
      <c r="Y93" s="140">
        <v>0</v>
      </c>
      <c r="Z93" s="70"/>
      <c r="AA93" s="140">
        <v>0</v>
      </c>
      <c r="AB93" s="70"/>
      <c r="AC93" s="140">
        <f t="shared" si="1"/>
        <v>9090</v>
      </c>
    </row>
    <row r="94" spans="2:29" s="47" customFormat="1" ht="12" customHeight="1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32" t="s">
        <v>141</v>
      </c>
      <c r="O94" s="132" t="s">
        <v>142</v>
      </c>
      <c r="P94" s="132"/>
      <c r="Q94" s="166"/>
      <c r="R94" s="143"/>
      <c r="S94" s="142">
        <f>S95+S96</f>
        <v>0</v>
      </c>
      <c r="T94" s="142"/>
      <c r="U94" s="142">
        <f>U95+U96</f>
        <v>0</v>
      </c>
      <c r="V94" s="142"/>
      <c r="W94" s="142">
        <f>W95+W96</f>
        <v>-8285</v>
      </c>
      <c r="X94" s="142"/>
      <c r="Y94" s="142">
        <f>Y95+Y96</f>
        <v>0</v>
      </c>
      <c r="Z94" s="142"/>
      <c r="AA94" s="142">
        <f>AA95+AA96</f>
        <v>0</v>
      </c>
      <c r="AB94" s="142"/>
      <c r="AC94" s="142">
        <f t="shared" si="1"/>
        <v>-8285</v>
      </c>
    </row>
    <row r="95" spans="2:60" s="42" customFormat="1" ht="12" customHeight="1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74" t="s">
        <v>101</v>
      </c>
      <c r="O95" s="175"/>
      <c r="P95" s="176" t="s">
        <v>143</v>
      </c>
      <c r="Q95" s="177"/>
      <c r="R95" s="138"/>
      <c r="S95" s="137">
        <v>0</v>
      </c>
      <c r="T95" s="137"/>
      <c r="U95" s="137">
        <v>0</v>
      </c>
      <c r="V95" s="137"/>
      <c r="W95" s="137">
        <v>-3620</v>
      </c>
      <c r="X95" s="137"/>
      <c r="Y95" s="137">
        <v>0</v>
      </c>
      <c r="Z95" s="137"/>
      <c r="AA95" s="137">
        <v>0</v>
      </c>
      <c r="AB95" s="137"/>
      <c r="AC95" s="137">
        <f t="shared" si="1"/>
        <v>-3620</v>
      </c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</row>
    <row r="96" spans="2:29" s="51" customFormat="1" ht="12" customHeight="1">
      <c r="B96" s="140"/>
      <c r="C96" s="70"/>
      <c r="D96" s="140"/>
      <c r="E96" s="68"/>
      <c r="F96" s="140"/>
      <c r="G96" s="68"/>
      <c r="H96" s="140"/>
      <c r="I96" s="68"/>
      <c r="J96" s="140"/>
      <c r="K96" s="68"/>
      <c r="L96" s="140"/>
      <c r="M96" s="68"/>
      <c r="N96" s="141" t="s">
        <v>148</v>
      </c>
      <c r="O96" s="141"/>
      <c r="P96" s="141" t="s">
        <v>149</v>
      </c>
      <c r="Q96" s="140"/>
      <c r="R96" s="70"/>
      <c r="S96" s="140">
        <v>0</v>
      </c>
      <c r="T96" s="70"/>
      <c r="U96" s="140">
        <v>0</v>
      </c>
      <c r="V96" s="70"/>
      <c r="W96" s="140">
        <v>-4665</v>
      </c>
      <c r="X96" s="70"/>
      <c r="Y96" s="140">
        <v>0</v>
      </c>
      <c r="Z96" s="70"/>
      <c r="AA96" s="140">
        <v>0</v>
      </c>
      <c r="AB96" s="70"/>
      <c r="AC96" s="140">
        <f t="shared" si="1"/>
        <v>-4665</v>
      </c>
    </row>
    <row r="97" spans="2:29" s="47" customFormat="1" ht="12" customHeight="1">
      <c r="B97" s="142">
        <f>D97+F97+H97+J97+L97</f>
        <v>152094</v>
      </c>
      <c r="C97" s="142"/>
      <c r="D97" s="142">
        <f>D98+D99+D100+D102+D104</f>
        <v>69</v>
      </c>
      <c r="E97" s="142"/>
      <c r="F97" s="142">
        <f>F98+F99+F100+F102+F104</f>
        <v>10861</v>
      </c>
      <c r="G97" s="142"/>
      <c r="H97" s="142">
        <f>H98+H99+H100+H102+H104</f>
        <v>17977</v>
      </c>
      <c r="I97" s="142"/>
      <c r="J97" s="142">
        <f>J98+J99+J100+J102+J104</f>
        <v>64828</v>
      </c>
      <c r="K97" s="142"/>
      <c r="L97" s="142">
        <f>L98+L99+L100+L102+L104</f>
        <v>58359</v>
      </c>
      <c r="M97" s="142"/>
      <c r="N97" s="132" t="s">
        <v>55</v>
      </c>
      <c r="O97" s="132" t="s">
        <v>56</v>
      </c>
      <c r="P97" s="132"/>
      <c r="Q97" s="166"/>
      <c r="R97" s="143"/>
      <c r="S97" s="142">
        <f>S98+S99+S100+S102+S104</f>
        <v>22179</v>
      </c>
      <c r="T97" s="142"/>
      <c r="U97" s="142">
        <f>U98+U99+U100+U102+U104</f>
        <v>66597</v>
      </c>
      <c r="V97" s="142"/>
      <c r="W97" s="142">
        <f>W98+W99+W100+W102+W104</f>
        <v>6739</v>
      </c>
      <c r="X97" s="142"/>
      <c r="Y97" s="142">
        <f>Y98+Y99+Y100+Y102+Y104</f>
        <v>41408</v>
      </c>
      <c r="Z97" s="142"/>
      <c r="AA97" s="142">
        <f>AA98+AA99+AA100+AA102+AA104</f>
        <v>309</v>
      </c>
      <c r="AB97" s="142"/>
      <c r="AC97" s="142">
        <f t="shared" si="1"/>
        <v>137232</v>
      </c>
    </row>
    <row r="98" spans="2:29" s="51" customFormat="1" ht="12" customHeight="1">
      <c r="B98" s="137">
        <f>D98+F98+H98+J98+L98</f>
        <v>98873</v>
      </c>
      <c r="C98" s="137"/>
      <c r="D98" s="137">
        <v>69</v>
      </c>
      <c r="E98" s="137"/>
      <c r="F98" s="137">
        <v>10129</v>
      </c>
      <c r="G98" s="137"/>
      <c r="H98" s="137">
        <v>17965</v>
      </c>
      <c r="I98" s="137"/>
      <c r="J98" s="137">
        <v>46916</v>
      </c>
      <c r="K98" s="137"/>
      <c r="L98" s="137">
        <v>23794</v>
      </c>
      <c r="M98" s="137"/>
      <c r="N98" s="174" t="s">
        <v>156</v>
      </c>
      <c r="O98" s="175"/>
      <c r="P98" s="176" t="s">
        <v>157</v>
      </c>
      <c r="Q98" s="177"/>
      <c r="R98" s="138"/>
      <c r="S98" s="137">
        <v>5624</v>
      </c>
      <c r="T98" s="137"/>
      <c r="U98" s="137">
        <v>57849</v>
      </c>
      <c r="V98" s="137"/>
      <c r="W98" s="137">
        <v>2634</v>
      </c>
      <c r="X98" s="137"/>
      <c r="Y98" s="137">
        <v>18447</v>
      </c>
      <c r="Z98" s="137"/>
      <c r="AA98" s="137">
        <v>266</v>
      </c>
      <c r="AB98" s="137"/>
      <c r="AC98" s="137">
        <f t="shared" si="1"/>
        <v>84820</v>
      </c>
    </row>
    <row r="99" spans="2:29" s="51" customFormat="1" ht="12" customHeight="1">
      <c r="B99" s="137">
        <f>D99+F99+H99+J99+L99</f>
        <v>41604</v>
      </c>
      <c r="C99" s="137"/>
      <c r="D99" s="137">
        <v>0</v>
      </c>
      <c r="E99" s="137"/>
      <c r="F99" s="137">
        <v>0</v>
      </c>
      <c r="G99" s="137"/>
      <c r="H99" s="137">
        <v>0</v>
      </c>
      <c r="I99" s="137"/>
      <c r="J99" s="137">
        <v>8841</v>
      </c>
      <c r="K99" s="137"/>
      <c r="L99" s="137">
        <v>32763</v>
      </c>
      <c r="M99" s="137"/>
      <c r="N99" s="174" t="s">
        <v>158</v>
      </c>
      <c r="O99" s="175"/>
      <c r="P99" s="176" t="s">
        <v>159</v>
      </c>
      <c r="Q99" s="177"/>
      <c r="R99" s="138"/>
      <c r="S99" s="137">
        <v>14759</v>
      </c>
      <c r="T99" s="137"/>
      <c r="U99" s="137">
        <v>8172</v>
      </c>
      <c r="V99" s="137"/>
      <c r="W99" s="137">
        <v>3892</v>
      </c>
      <c r="X99" s="137"/>
      <c r="Y99" s="137">
        <v>13541</v>
      </c>
      <c r="Z99" s="137"/>
      <c r="AA99" s="137">
        <v>43</v>
      </c>
      <c r="AB99" s="137"/>
      <c r="AC99" s="137">
        <f t="shared" si="1"/>
        <v>40407</v>
      </c>
    </row>
    <row r="100" spans="2:29" s="51" customFormat="1" ht="12" customHeight="1">
      <c r="B100" s="137">
        <f>D100+F100+H100+J100+L100</f>
        <v>1507</v>
      </c>
      <c r="C100" s="137"/>
      <c r="D100" s="137">
        <v>0</v>
      </c>
      <c r="E100" s="137"/>
      <c r="F100" s="137">
        <v>0</v>
      </c>
      <c r="G100" s="137"/>
      <c r="H100" s="137">
        <v>0</v>
      </c>
      <c r="I100" s="137"/>
      <c r="J100" s="137">
        <v>68</v>
      </c>
      <c r="K100" s="137"/>
      <c r="L100" s="137">
        <v>1439</v>
      </c>
      <c r="M100" s="137"/>
      <c r="N100" s="174" t="s">
        <v>160</v>
      </c>
      <c r="O100" s="176"/>
      <c r="P100" s="176" t="s">
        <v>161</v>
      </c>
      <c r="Q100" s="177"/>
      <c r="R100" s="138"/>
      <c r="S100" s="137">
        <v>1336</v>
      </c>
      <c r="T100" s="137"/>
      <c r="U100" s="137">
        <v>576</v>
      </c>
      <c r="V100" s="137"/>
      <c r="W100" s="137">
        <v>0</v>
      </c>
      <c r="X100" s="137"/>
      <c r="Y100" s="137">
        <v>0</v>
      </c>
      <c r="Z100" s="137"/>
      <c r="AA100" s="137">
        <v>0</v>
      </c>
      <c r="AB100" s="137"/>
      <c r="AC100" s="137">
        <f t="shared" si="1"/>
        <v>1912</v>
      </c>
    </row>
    <row r="101" spans="2:29" s="51" customFormat="1" ht="12" customHeight="1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79"/>
      <c r="O101" s="180"/>
      <c r="P101" s="180" t="s">
        <v>162</v>
      </c>
      <c r="Q101" s="177"/>
      <c r="R101" s="138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</row>
    <row r="102" spans="2:29" s="51" customFormat="1" ht="12" customHeight="1">
      <c r="B102" s="137">
        <f>D102+F102+H102+J102+L102</f>
        <v>9003</v>
      </c>
      <c r="C102" s="137"/>
      <c r="D102" s="137">
        <v>0</v>
      </c>
      <c r="E102" s="137"/>
      <c r="F102" s="137">
        <v>0</v>
      </c>
      <c r="G102" s="137"/>
      <c r="H102" s="137">
        <v>0</v>
      </c>
      <c r="I102" s="137"/>
      <c r="J102" s="137">
        <v>9003</v>
      </c>
      <c r="K102" s="137"/>
      <c r="L102" s="137">
        <v>0</v>
      </c>
      <c r="M102" s="137"/>
      <c r="N102" s="174" t="s">
        <v>163</v>
      </c>
      <c r="O102" s="176"/>
      <c r="P102" s="176" t="s">
        <v>164</v>
      </c>
      <c r="Q102" s="177"/>
      <c r="R102" s="138"/>
      <c r="S102" s="137">
        <v>447</v>
      </c>
      <c r="T102" s="137"/>
      <c r="U102" s="137">
        <v>0</v>
      </c>
      <c r="V102" s="137"/>
      <c r="W102" s="137">
        <v>0</v>
      </c>
      <c r="X102" s="137"/>
      <c r="Y102" s="137">
        <v>8539</v>
      </c>
      <c r="Z102" s="137"/>
      <c r="AA102" s="137">
        <v>0</v>
      </c>
      <c r="AB102" s="137"/>
      <c r="AC102" s="137">
        <f>S102+U102+W102+Y102+AA102</f>
        <v>8986</v>
      </c>
    </row>
    <row r="103" spans="2:29" s="51" customFormat="1" ht="12" customHeight="1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79"/>
      <c r="O103" s="180"/>
      <c r="P103" s="180" t="s">
        <v>165</v>
      </c>
      <c r="Q103" s="177"/>
      <c r="R103" s="138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</row>
    <row r="104" spans="2:29" s="51" customFormat="1" ht="12" customHeight="1">
      <c r="B104" s="137">
        <f>D104+F104+H104+J104+L104</f>
        <v>1107</v>
      </c>
      <c r="C104" s="137"/>
      <c r="D104" s="137">
        <v>0</v>
      </c>
      <c r="E104" s="137"/>
      <c r="F104" s="137">
        <v>732</v>
      </c>
      <c r="G104" s="137"/>
      <c r="H104" s="137">
        <v>12</v>
      </c>
      <c r="I104" s="137"/>
      <c r="J104" s="137">
        <v>0</v>
      </c>
      <c r="K104" s="137"/>
      <c r="L104" s="137">
        <v>363</v>
      </c>
      <c r="M104" s="137"/>
      <c r="N104" s="174" t="s">
        <v>166</v>
      </c>
      <c r="O104" s="176"/>
      <c r="P104" s="176" t="s">
        <v>167</v>
      </c>
      <c r="Q104" s="177"/>
      <c r="R104" s="138"/>
      <c r="S104" s="137">
        <v>13</v>
      </c>
      <c r="T104" s="137"/>
      <c r="U104" s="137">
        <v>0</v>
      </c>
      <c r="V104" s="137"/>
      <c r="W104" s="137">
        <v>213</v>
      </c>
      <c r="X104" s="137"/>
      <c r="Y104" s="137">
        <v>881</v>
      </c>
      <c r="Z104" s="137"/>
      <c r="AA104" s="137">
        <v>0</v>
      </c>
      <c r="AB104" s="137"/>
      <c r="AC104" s="137">
        <f>S104+U104+W104+Y104+AA104</f>
        <v>1107</v>
      </c>
    </row>
    <row r="105" spans="2:29" s="55" customFormat="1" ht="12" customHeight="1">
      <c r="B105" s="152">
        <f>D105+F105+H105+J105+L105</f>
        <v>830097</v>
      </c>
      <c r="C105" s="152"/>
      <c r="D105" s="152">
        <f>AA80+AA84+AA90+AA94+AA97-D97</f>
        <v>617</v>
      </c>
      <c r="E105" s="152"/>
      <c r="F105" s="152">
        <f>Y80+Y81+Y84+Y90+Y94+Y97-F97</f>
        <v>605718</v>
      </c>
      <c r="G105" s="152"/>
      <c r="H105" s="152">
        <f>W80+W84+W90+W94+W97-H97</f>
        <v>94036</v>
      </c>
      <c r="I105" s="152"/>
      <c r="J105" s="152">
        <f>U80+U84+U90+U94+U97-J97</f>
        <v>18691</v>
      </c>
      <c r="K105" s="152"/>
      <c r="L105" s="152">
        <f>S80+S84+S90+S94+S97-L97</f>
        <v>111035</v>
      </c>
      <c r="M105" s="152"/>
      <c r="N105" s="181" t="s">
        <v>257</v>
      </c>
      <c r="O105" s="181" t="s">
        <v>168</v>
      </c>
      <c r="P105" s="182"/>
      <c r="Q105" s="183"/>
      <c r="R105" s="153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</row>
    <row r="106" spans="2:29" s="55" customFormat="1" ht="12" customHeight="1"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84"/>
      <c r="O106" s="184" t="s">
        <v>169</v>
      </c>
      <c r="P106" s="185"/>
      <c r="Q106" s="183"/>
      <c r="R106" s="153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</row>
    <row r="107" spans="2:29" s="56" customFormat="1" ht="12" customHeight="1">
      <c r="B107" s="158">
        <f>D107+F107+H107+J107+L107</f>
        <v>714303</v>
      </c>
      <c r="C107" s="158"/>
      <c r="D107" s="158">
        <f>AA82+AA84+AA90+AA94+AA97-D97</f>
        <v>240</v>
      </c>
      <c r="E107" s="158"/>
      <c r="F107" s="158">
        <f>Y82+Y83+Y84+Y90+Y94+Y97-F97</f>
        <v>572609</v>
      </c>
      <c r="G107" s="158"/>
      <c r="H107" s="158">
        <f>W82+W84+W90+W94+W97-H97</f>
        <v>80813</v>
      </c>
      <c r="I107" s="158"/>
      <c r="J107" s="158">
        <f>U82+U84+U90+U94+U97-J97</f>
        <v>14449</v>
      </c>
      <c r="K107" s="158"/>
      <c r="L107" s="158">
        <f>S82+S84+S90+S94+S97-L97</f>
        <v>46192</v>
      </c>
      <c r="M107" s="158"/>
      <c r="N107" s="186" t="s">
        <v>258</v>
      </c>
      <c r="O107" s="186" t="s">
        <v>170</v>
      </c>
      <c r="P107" s="187"/>
      <c r="Q107" s="188"/>
      <c r="R107" s="159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2:60" s="46" customFormat="1" ht="12" customHeight="1" thickBot="1">
      <c r="B108" s="83"/>
      <c r="C108" s="84"/>
      <c r="D108" s="83"/>
      <c r="E108" s="84"/>
      <c r="F108" s="83"/>
      <c r="G108" s="84"/>
      <c r="H108" s="83"/>
      <c r="I108" s="84"/>
      <c r="J108" s="83"/>
      <c r="K108" s="84"/>
      <c r="L108" s="83"/>
      <c r="M108" s="84"/>
      <c r="N108" s="85"/>
      <c r="O108" s="85" t="s">
        <v>171</v>
      </c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2:29" s="47" customFormat="1" ht="21" customHeight="1">
      <c r="B109" s="86" t="s">
        <v>48</v>
      </c>
      <c r="C109" s="86"/>
      <c r="D109" s="87"/>
      <c r="E109" s="88"/>
      <c r="F109" s="88"/>
      <c r="G109" s="88"/>
      <c r="H109" s="88"/>
      <c r="I109" s="88"/>
      <c r="J109" s="88"/>
      <c r="K109" s="88"/>
      <c r="L109" s="89"/>
      <c r="M109" s="88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</row>
    <row r="110" spans="2:29" s="47" customFormat="1" ht="3.75" customHeight="1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  <c r="O110" s="92"/>
      <c r="P110" s="93"/>
      <c r="Q110" s="93"/>
      <c r="R110" s="94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</row>
    <row r="111" spans="2:29" s="47" customFormat="1" ht="12.75">
      <c r="B111" s="95" t="s">
        <v>7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8" t="s">
        <v>6</v>
      </c>
      <c r="O111" s="99"/>
      <c r="P111" s="100" t="s">
        <v>96</v>
      </c>
      <c r="Q111" s="100"/>
      <c r="R111" s="101"/>
      <c r="S111" s="95" t="s">
        <v>35</v>
      </c>
      <c r="T111" s="96"/>
      <c r="U111" s="96"/>
      <c r="V111" s="96"/>
      <c r="W111" s="96"/>
      <c r="X111" s="96"/>
      <c r="Y111" s="96"/>
      <c r="Z111" s="96"/>
      <c r="AA111" s="96"/>
      <c r="AB111" s="96"/>
      <c r="AC111" s="95"/>
    </row>
    <row r="112" spans="2:29" s="47" customFormat="1" ht="2.25" customHeight="1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6"/>
      <c r="O112" s="97"/>
      <c r="P112" s="96"/>
      <c r="Q112" s="96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2:29" s="47" customFormat="1" ht="12.75">
      <c r="B113" s="102" t="s">
        <v>8</v>
      </c>
      <c r="C113" s="103"/>
      <c r="D113" s="104" t="s">
        <v>9</v>
      </c>
      <c r="E113" s="103"/>
      <c r="F113" s="104" t="s">
        <v>10</v>
      </c>
      <c r="G113" s="103"/>
      <c r="H113" s="104" t="s">
        <v>11</v>
      </c>
      <c r="I113" s="105"/>
      <c r="J113" s="104" t="s">
        <v>12</v>
      </c>
      <c r="K113" s="105"/>
      <c r="L113" s="104" t="s">
        <v>13</v>
      </c>
      <c r="M113" s="105"/>
      <c r="N113" s="102"/>
      <c r="O113" s="106"/>
      <c r="P113" s="102" t="s">
        <v>97</v>
      </c>
      <c r="Q113" s="102"/>
      <c r="R113" s="101"/>
      <c r="S113" s="104" t="s">
        <v>13</v>
      </c>
      <c r="T113" s="103"/>
      <c r="U113" s="104" t="s">
        <v>12</v>
      </c>
      <c r="V113" s="103"/>
      <c r="W113" s="104" t="s">
        <v>11</v>
      </c>
      <c r="X113" s="103"/>
      <c r="Y113" s="104" t="s">
        <v>10</v>
      </c>
      <c r="Z113" s="105"/>
      <c r="AA113" s="104" t="s">
        <v>9</v>
      </c>
      <c r="AB113" s="105"/>
      <c r="AC113" s="102" t="s">
        <v>8</v>
      </c>
    </row>
    <row r="114" spans="2:29" s="47" customFormat="1" ht="2.25" customHeight="1">
      <c r="B114" s="106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2"/>
      <c r="O114" s="106"/>
      <c r="P114" s="102"/>
      <c r="Q114" s="102"/>
      <c r="R114" s="65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6"/>
    </row>
    <row r="115" spans="2:29" s="47" customFormat="1" ht="12.75">
      <c r="B115" s="107" t="s">
        <v>14</v>
      </c>
      <c r="C115" s="103"/>
      <c r="D115" s="108" t="s">
        <v>15</v>
      </c>
      <c r="E115" s="109"/>
      <c r="F115" s="108" t="s">
        <v>16</v>
      </c>
      <c r="G115" s="103"/>
      <c r="H115" s="110" t="s">
        <v>17</v>
      </c>
      <c r="I115" s="111"/>
      <c r="J115" s="104" t="s">
        <v>18</v>
      </c>
      <c r="K115" s="111"/>
      <c r="L115" s="104" t="s">
        <v>19</v>
      </c>
      <c r="M115" s="111"/>
      <c r="N115" s="102"/>
      <c r="O115" s="106"/>
      <c r="P115" s="102"/>
      <c r="Q115" s="102"/>
      <c r="R115" s="65"/>
      <c r="S115" s="104" t="s">
        <v>19</v>
      </c>
      <c r="T115" s="103"/>
      <c r="U115" s="104" t="s">
        <v>18</v>
      </c>
      <c r="V115" s="109"/>
      <c r="W115" s="110" t="s">
        <v>17</v>
      </c>
      <c r="X115" s="103"/>
      <c r="Y115" s="108" t="s">
        <v>16</v>
      </c>
      <c r="Z115" s="105"/>
      <c r="AA115" s="108" t="s">
        <v>15</v>
      </c>
      <c r="AB115" s="105"/>
      <c r="AC115" s="107" t="s">
        <v>14</v>
      </c>
    </row>
    <row r="116" spans="2:29" s="47" customFormat="1" ht="12.75">
      <c r="B116" s="112" t="s">
        <v>20</v>
      </c>
      <c r="C116" s="109"/>
      <c r="D116" s="108"/>
      <c r="E116" s="109"/>
      <c r="F116" s="108"/>
      <c r="G116" s="109"/>
      <c r="H116" s="108" t="s">
        <v>21</v>
      </c>
      <c r="I116" s="111"/>
      <c r="J116" s="108" t="s">
        <v>22</v>
      </c>
      <c r="K116" s="111"/>
      <c r="L116" s="108" t="s">
        <v>23</v>
      </c>
      <c r="M116" s="111"/>
      <c r="N116" s="100"/>
      <c r="O116" s="113"/>
      <c r="P116" s="100"/>
      <c r="Q116" s="100"/>
      <c r="R116" s="114"/>
      <c r="S116" s="108" t="s">
        <v>23</v>
      </c>
      <c r="T116" s="109"/>
      <c r="U116" s="108" t="s">
        <v>22</v>
      </c>
      <c r="V116" s="109"/>
      <c r="W116" s="108" t="s">
        <v>21</v>
      </c>
      <c r="X116" s="109"/>
      <c r="Y116" s="108"/>
      <c r="Z116" s="111"/>
      <c r="AA116" s="108"/>
      <c r="AB116" s="111"/>
      <c r="AC116" s="112" t="s">
        <v>20</v>
      </c>
    </row>
    <row r="117" spans="2:29" s="47" customFormat="1" ht="12.75">
      <c r="B117" s="112"/>
      <c r="C117" s="109"/>
      <c r="D117" s="108"/>
      <c r="E117" s="109"/>
      <c r="F117" s="108"/>
      <c r="G117" s="109"/>
      <c r="H117" s="108" t="s">
        <v>24</v>
      </c>
      <c r="I117" s="111"/>
      <c r="J117" s="108"/>
      <c r="K117" s="111"/>
      <c r="L117" s="108" t="s">
        <v>25</v>
      </c>
      <c r="M117" s="111"/>
      <c r="N117" s="100"/>
      <c r="O117" s="113"/>
      <c r="P117" s="100"/>
      <c r="Q117" s="100"/>
      <c r="R117" s="114"/>
      <c r="S117" s="108" t="s">
        <v>25</v>
      </c>
      <c r="T117" s="109"/>
      <c r="U117" s="108"/>
      <c r="V117" s="109"/>
      <c r="W117" s="108" t="s">
        <v>24</v>
      </c>
      <c r="X117" s="109"/>
      <c r="Y117" s="108"/>
      <c r="Z117" s="111"/>
      <c r="AA117" s="108"/>
      <c r="AB117" s="111"/>
      <c r="AC117" s="112"/>
    </row>
    <row r="118" spans="2:29" s="47" customFormat="1" ht="2.25" customHeight="1">
      <c r="B118" s="115"/>
      <c r="C118" s="116"/>
      <c r="D118" s="117"/>
      <c r="E118" s="116"/>
      <c r="F118" s="117"/>
      <c r="G118" s="116"/>
      <c r="H118" s="117"/>
      <c r="I118" s="116"/>
      <c r="J118" s="117"/>
      <c r="K118" s="116"/>
      <c r="L118" s="117"/>
      <c r="M118" s="116"/>
      <c r="N118" s="118"/>
      <c r="O118" s="118"/>
      <c r="P118" s="118"/>
      <c r="Q118" s="118"/>
      <c r="R118" s="118"/>
      <c r="S118" s="115"/>
      <c r="T118" s="116"/>
      <c r="U118" s="117"/>
      <c r="V118" s="116"/>
      <c r="W118" s="117"/>
      <c r="X118" s="116"/>
      <c r="Y118" s="117"/>
      <c r="Z118" s="116"/>
      <c r="AA118" s="117"/>
      <c r="AB118" s="116"/>
      <c r="AC118" s="117"/>
    </row>
    <row r="119" spans="2:29" s="1" customFormat="1" ht="12" customHeight="1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72" t="s">
        <v>172</v>
      </c>
      <c r="O119" s="172" t="s">
        <v>173</v>
      </c>
      <c r="P119" s="164"/>
      <c r="Q119" s="166"/>
      <c r="R119" s="143"/>
      <c r="S119" s="142">
        <f>L105</f>
        <v>111035</v>
      </c>
      <c r="T119" s="142"/>
      <c r="U119" s="142">
        <f>J105</f>
        <v>18691</v>
      </c>
      <c r="V119" s="142"/>
      <c r="W119" s="142">
        <f>H105</f>
        <v>94036</v>
      </c>
      <c r="X119" s="142"/>
      <c r="Y119" s="142">
        <f>F105</f>
        <v>605718</v>
      </c>
      <c r="Z119" s="142"/>
      <c r="AA119" s="142">
        <f>D105</f>
        <v>617</v>
      </c>
      <c r="AB119" s="142"/>
      <c r="AC119" s="142">
        <f>S119+U119+W119+Y119+AA119</f>
        <v>830097</v>
      </c>
    </row>
    <row r="120" spans="2:29" s="37" customFormat="1" ht="12" customHeight="1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72" t="s">
        <v>174</v>
      </c>
      <c r="O120" s="172" t="s">
        <v>175</v>
      </c>
      <c r="P120" s="164"/>
      <c r="Q120" s="166"/>
      <c r="R120" s="143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</row>
    <row r="121" spans="2:29" s="37" customFormat="1" ht="12" customHeight="1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89" t="s">
        <v>176</v>
      </c>
      <c r="O121" s="189" t="s">
        <v>177</v>
      </c>
      <c r="P121" s="168"/>
      <c r="Q121" s="166"/>
      <c r="R121" s="143"/>
      <c r="S121" s="170">
        <f>L107</f>
        <v>46192</v>
      </c>
      <c r="T121" s="170"/>
      <c r="U121" s="170">
        <f>J107</f>
        <v>14449</v>
      </c>
      <c r="V121" s="170"/>
      <c r="W121" s="170">
        <f>H107</f>
        <v>80813</v>
      </c>
      <c r="X121" s="170"/>
      <c r="Y121" s="170">
        <f>F107</f>
        <v>572609</v>
      </c>
      <c r="Z121" s="170"/>
      <c r="AA121" s="170">
        <f>D107</f>
        <v>240</v>
      </c>
      <c r="AB121" s="170"/>
      <c r="AC121" s="170">
        <f>S121+U121+W121+Y121+AA121</f>
        <v>714303</v>
      </c>
    </row>
    <row r="122" spans="2:29" s="48" customFormat="1" ht="12" customHeight="1">
      <c r="B122" s="129"/>
      <c r="C122" s="128"/>
      <c r="D122" s="129"/>
      <c r="E122" s="123"/>
      <c r="F122" s="129"/>
      <c r="G122" s="123"/>
      <c r="H122" s="129"/>
      <c r="I122" s="123"/>
      <c r="J122" s="129"/>
      <c r="K122" s="123"/>
      <c r="L122" s="129"/>
      <c r="M122" s="123"/>
      <c r="N122" s="130" t="s">
        <v>178</v>
      </c>
      <c r="O122" s="130" t="s">
        <v>179</v>
      </c>
      <c r="P122" s="171"/>
      <c r="Q122" s="129"/>
      <c r="R122" s="128"/>
      <c r="S122" s="129"/>
      <c r="T122" s="128"/>
      <c r="U122" s="129"/>
      <c r="V122" s="128"/>
      <c r="W122" s="129"/>
      <c r="X122" s="128"/>
      <c r="Y122" s="129"/>
      <c r="Z122" s="128"/>
      <c r="AA122" s="129"/>
      <c r="AB122" s="128"/>
      <c r="AC122" s="129"/>
    </row>
    <row r="123" spans="2:29" s="38" customFormat="1" ht="12" customHeight="1">
      <c r="B123" s="142">
        <f>D123+F123+H123+J123+L123</f>
        <v>86608</v>
      </c>
      <c r="C123" s="142"/>
      <c r="D123" s="142">
        <v>0</v>
      </c>
      <c r="E123" s="142"/>
      <c r="F123" s="142">
        <v>57434</v>
      </c>
      <c r="G123" s="142"/>
      <c r="H123" s="142">
        <v>0</v>
      </c>
      <c r="I123" s="142"/>
      <c r="J123" s="142">
        <v>4860</v>
      </c>
      <c r="K123" s="142"/>
      <c r="L123" s="142">
        <v>24314</v>
      </c>
      <c r="M123" s="142"/>
      <c r="N123" s="132" t="s">
        <v>57</v>
      </c>
      <c r="O123" s="132" t="s">
        <v>180</v>
      </c>
      <c r="P123" s="132"/>
      <c r="Q123" s="166"/>
      <c r="R123" s="143"/>
      <c r="S123" s="142">
        <v>0</v>
      </c>
      <c r="T123" s="142"/>
      <c r="U123" s="142">
        <v>0</v>
      </c>
      <c r="V123" s="142"/>
      <c r="W123" s="142">
        <v>87043</v>
      </c>
      <c r="X123" s="142"/>
      <c r="Y123" s="142">
        <v>0</v>
      </c>
      <c r="Z123" s="142"/>
      <c r="AA123" s="142">
        <v>0</v>
      </c>
      <c r="AB123" s="142"/>
      <c r="AC123" s="142">
        <f>S123+U123+W123+Y123+AA123</f>
        <v>87043</v>
      </c>
    </row>
    <row r="124" spans="2:29" s="38" customFormat="1" ht="12" customHeight="1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32"/>
      <c r="O124" s="178" t="s">
        <v>181</v>
      </c>
      <c r="P124" s="178"/>
      <c r="Q124" s="166"/>
      <c r="R124" s="143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</row>
    <row r="125" spans="2:29" s="39" customFormat="1" ht="12" customHeight="1">
      <c r="B125" s="142">
        <f>D125+F125+H125+J125+L125</f>
        <v>120176</v>
      </c>
      <c r="C125" s="142"/>
      <c r="D125" s="142">
        <f>D126+D127</f>
        <v>0</v>
      </c>
      <c r="E125" s="142"/>
      <c r="F125" s="142">
        <f>F126+F127</f>
        <v>120176</v>
      </c>
      <c r="G125" s="142"/>
      <c r="H125" s="142">
        <f>H126+H127</f>
        <v>0</v>
      </c>
      <c r="I125" s="142"/>
      <c r="J125" s="142">
        <f>J126+J127</f>
        <v>0</v>
      </c>
      <c r="K125" s="142"/>
      <c r="L125" s="142">
        <f>L126+L127</f>
        <v>0</v>
      </c>
      <c r="M125" s="142"/>
      <c r="N125" s="132" t="s">
        <v>58</v>
      </c>
      <c r="O125" s="132" t="s">
        <v>59</v>
      </c>
      <c r="P125" s="132"/>
      <c r="Q125" s="166"/>
      <c r="R125" s="143"/>
      <c r="S125" s="142">
        <f>S126+S127</f>
        <v>5599</v>
      </c>
      <c r="T125" s="142"/>
      <c r="U125" s="142">
        <f>U126+U127</f>
        <v>5340</v>
      </c>
      <c r="V125" s="142"/>
      <c r="W125" s="142">
        <f>W126+W127</f>
        <v>109055</v>
      </c>
      <c r="X125" s="142"/>
      <c r="Y125" s="142">
        <f>Y126+Y127</f>
        <v>340</v>
      </c>
      <c r="Z125" s="142"/>
      <c r="AA125" s="142">
        <f>AA126+AA127</f>
        <v>25</v>
      </c>
      <c r="AB125" s="142"/>
      <c r="AC125" s="142">
        <f>S125+U125+W125+Y125+AA125</f>
        <v>120359</v>
      </c>
    </row>
    <row r="126" spans="2:29" s="53" customFormat="1" ht="12" customHeight="1">
      <c r="B126" s="137">
        <f>D126+F126+H126+J126+L126</f>
        <v>106560</v>
      </c>
      <c r="C126" s="137"/>
      <c r="D126" s="137">
        <v>0</v>
      </c>
      <c r="E126" s="137"/>
      <c r="F126" s="137">
        <v>106560</v>
      </c>
      <c r="G126" s="137"/>
      <c r="H126" s="137">
        <v>0</v>
      </c>
      <c r="I126" s="137"/>
      <c r="J126" s="137">
        <v>0</v>
      </c>
      <c r="K126" s="137"/>
      <c r="L126" s="137">
        <v>0</v>
      </c>
      <c r="M126" s="137"/>
      <c r="N126" s="176" t="s">
        <v>182</v>
      </c>
      <c r="O126" s="176"/>
      <c r="P126" s="176" t="s">
        <v>183</v>
      </c>
      <c r="Q126" s="177"/>
      <c r="R126" s="138"/>
      <c r="S126" s="137">
        <v>0</v>
      </c>
      <c r="T126" s="137"/>
      <c r="U126" s="137">
        <v>4555</v>
      </c>
      <c r="V126" s="137"/>
      <c r="W126" s="137">
        <v>102188</v>
      </c>
      <c r="X126" s="137"/>
      <c r="Y126" s="137">
        <v>0</v>
      </c>
      <c r="Z126" s="137"/>
      <c r="AA126" s="137">
        <v>0</v>
      </c>
      <c r="AB126" s="137"/>
      <c r="AC126" s="137">
        <f>S126+U126+W126+Y126+AA126</f>
        <v>106743</v>
      </c>
    </row>
    <row r="127" spans="2:29" s="51" customFormat="1" ht="12" customHeight="1">
      <c r="B127" s="140">
        <f>D127+F127+H127+J127+L127</f>
        <v>13616</v>
      </c>
      <c r="C127" s="70"/>
      <c r="D127" s="140">
        <v>0</v>
      </c>
      <c r="E127" s="68"/>
      <c r="F127" s="140">
        <v>13616</v>
      </c>
      <c r="G127" s="68"/>
      <c r="H127" s="140">
        <v>0</v>
      </c>
      <c r="I127" s="68"/>
      <c r="J127" s="140">
        <v>0</v>
      </c>
      <c r="K127" s="68"/>
      <c r="L127" s="140">
        <v>0</v>
      </c>
      <c r="M127" s="68"/>
      <c r="N127" s="141" t="s">
        <v>184</v>
      </c>
      <c r="O127" s="141"/>
      <c r="P127" s="141" t="s">
        <v>185</v>
      </c>
      <c r="Q127" s="140"/>
      <c r="R127" s="70"/>
      <c r="S127" s="140">
        <v>5599</v>
      </c>
      <c r="T127" s="70"/>
      <c r="U127" s="140">
        <v>785</v>
      </c>
      <c r="V127" s="70"/>
      <c r="W127" s="140">
        <v>6867</v>
      </c>
      <c r="X127" s="70"/>
      <c r="Y127" s="140">
        <v>340</v>
      </c>
      <c r="Z127" s="70"/>
      <c r="AA127" s="140">
        <v>25</v>
      </c>
      <c r="AB127" s="70"/>
      <c r="AC127" s="140">
        <f>S127+U127+W127+Y127+AA127</f>
        <v>13616</v>
      </c>
    </row>
    <row r="128" spans="2:29" s="47" customFormat="1" ht="12" customHeight="1">
      <c r="B128" s="142">
        <f>D128+F128+H128+J128+L128</f>
        <v>108835</v>
      </c>
      <c r="C128" s="142"/>
      <c r="D128" s="142">
        <f>D130+D132+D134+D136</f>
        <v>32</v>
      </c>
      <c r="E128" s="142"/>
      <c r="F128" s="142">
        <f>F130+F132+F134+F136</f>
        <v>340</v>
      </c>
      <c r="G128" s="142"/>
      <c r="H128" s="142">
        <f>H130+H132+H134+H136</f>
        <v>98653</v>
      </c>
      <c r="I128" s="142"/>
      <c r="J128" s="142">
        <f>J130+J132+J134+J136</f>
        <v>4211</v>
      </c>
      <c r="K128" s="142"/>
      <c r="L128" s="142">
        <f>L130+L132+L134+L136</f>
        <v>5599</v>
      </c>
      <c r="M128" s="142"/>
      <c r="N128" s="132" t="s">
        <v>60</v>
      </c>
      <c r="O128" s="132" t="s">
        <v>186</v>
      </c>
      <c r="P128" s="132"/>
      <c r="Q128" s="166"/>
      <c r="R128" s="143"/>
      <c r="S128" s="142">
        <f>S130+S132+S134+S136</f>
        <v>0</v>
      </c>
      <c r="T128" s="142"/>
      <c r="U128" s="142">
        <f>U130+U132+U134+U136</f>
        <v>0</v>
      </c>
      <c r="V128" s="142"/>
      <c r="W128" s="142">
        <f>W130+W132+W134+W136</f>
        <v>0</v>
      </c>
      <c r="X128" s="142"/>
      <c r="Y128" s="142">
        <f>Y130+Y132+Y134+Y136</f>
        <v>108875</v>
      </c>
      <c r="Z128" s="142"/>
      <c r="AA128" s="142">
        <f>AA130+AA132+AA134+AA136</f>
        <v>0</v>
      </c>
      <c r="AB128" s="142"/>
      <c r="AC128" s="142">
        <f>S128+U128+W128+Y128+AA128</f>
        <v>108875</v>
      </c>
    </row>
    <row r="129" spans="2:29" s="47" customFormat="1" ht="12" customHeight="1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78"/>
      <c r="O129" s="178" t="s">
        <v>187</v>
      </c>
      <c r="P129" s="178"/>
      <c r="Q129" s="166"/>
      <c r="R129" s="143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</row>
    <row r="130" spans="2:29" s="51" customFormat="1" ht="12" customHeight="1">
      <c r="B130" s="137">
        <f>D130+F130+H130+J130+L130</f>
        <v>85609</v>
      </c>
      <c r="C130" s="137"/>
      <c r="D130" s="137">
        <v>0</v>
      </c>
      <c r="E130" s="137"/>
      <c r="F130" s="137">
        <v>0</v>
      </c>
      <c r="G130" s="137"/>
      <c r="H130" s="137">
        <v>85609</v>
      </c>
      <c r="I130" s="137"/>
      <c r="J130" s="137">
        <v>0</v>
      </c>
      <c r="K130" s="137"/>
      <c r="L130" s="137">
        <v>0</v>
      </c>
      <c r="M130" s="137"/>
      <c r="N130" s="176" t="s">
        <v>188</v>
      </c>
      <c r="O130" s="175"/>
      <c r="P130" s="176" t="s">
        <v>189</v>
      </c>
      <c r="Q130" s="177"/>
      <c r="R130" s="138"/>
      <c r="S130" s="137">
        <v>0</v>
      </c>
      <c r="T130" s="137"/>
      <c r="U130" s="137">
        <v>0</v>
      </c>
      <c r="V130" s="137"/>
      <c r="W130" s="137">
        <v>0</v>
      </c>
      <c r="X130" s="137"/>
      <c r="Y130" s="137">
        <v>85649</v>
      </c>
      <c r="Z130" s="137"/>
      <c r="AA130" s="137">
        <v>0</v>
      </c>
      <c r="AB130" s="137"/>
      <c r="AC130" s="137">
        <f>S130+U130+W130+Y130+AA130</f>
        <v>85649</v>
      </c>
    </row>
    <row r="131" spans="2:29" s="51" customFormat="1" ht="12" customHeight="1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80"/>
      <c r="O131" s="207"/>
      <c r="P131" s="180" t="s">
        <v>190</v>
      </c>
      <c r="Q131" s="177"/>
      <c r="R131" s="138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</row>
    <row r="132" spans="2:29" s="51" customFormat="1" ht="12" customHeight="1">
      <c r="B132" s="137">
        <f>D132+F132+H132+J132+L132</f>
        <v>3426</v>
      </c>
      <c r="C132" s="137"/>
      <c r="D132" s="137">
        <v>0</v>
      </c>
      <c r="E132" s="137"/>
      <c r="F132" s="137">
        <v>0</v>
      </c>
      <c r="G132" s="137"/>
      <c r="H132" s="137">
        <v>0</v>
      </c>
      <c r="I132" s="137"/>
      <c r="J132" s="137">
        <v>3426</v>
      </c>
      <c r="K132" s="137"/>
      <c r="L132" s="137">
        <v>0</v>
      </c>
      <c r="M132" s="137"/>
      <c r="N132" s="176" t="s">
        <v>191</v>
      </c>
      <c r="O132" s="175"/>
      <c r="P132" s="176" t="s">
        <v>192</v>
      </c>
      <c r="Q132" s="177"/>
      <c r="R132" s="138"/>
      <c r="S132" s="137">
        <v>0</v>
      </c>
      <c r="T132" s="137"/>
      <c r="U132" s="137">
        <v>0</v>
      </c>
      <c r="V132" s="137"/>
      <c r="W132" s="137">
        <v>0</v>
      </c>
      <c r="X132" s="137"/>
      <c r="Y132" s="137">
        <v>3426</v>
      </c>
      <c r="Z132" s="137"/>
      <c r="AA132" s="137">
        <v>0</v>
      </c>
      <c r="AB132" s="137"/>
      <c r="AC132" s="137">
        <f>S132+U132+W132+Y132+AA132</f>
        <v>3426</v>
      </c>
    </row>
    <row r="133" spans="2:60" s="42" customFormat="1" ht="12" customHeight="1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80"/>
      <c r="O133" s="207"/>
      <c r="P133" s="180" t="s">
        <v>193</v>
      </c>
      <c r="Q133" s="177"/>
      <c r="R133" s="138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</row>
    <row r="134" spans="2:29" s="51" customFormat="1" ht="12" customHeight="1">
      <c r="B134" s="137">
        <f>D134+F134+H134+J134+L134</f>
        <v>14422</v>
      </c>
      <c r="C134" s="137"/>
      <c r="D134" s="137">
        <v>25</v>
      </c>
      <c r="E134" s="137"/>
      <c r="F134" s="137">
        <v>340</v>
      </c>
      <c r="G134" s="137"/>
      <c r="H134" s="137">
        <v>7673</v>
      </c>
      <c r="I134" s="137"/>
      <c r="J134" s="137">
        <v>785</v>
      </c>
      <c r="K134" s="137"/>
      <c r="L134" s="137">
        <v>5599</v>
      </c>
      <c r="M134" s="137"/>
      <c r="N134" s="176" t="s">
        <v>194</v>
      </c>
      <c r="O134" s="176"/>
      <c r="P134" s="176" t="s">
        <v>195</v>
      </c>
      <c r="Q134" s="177"/>
      <c r="R134" s="138"/>
      <c r="S134" s="137">
        <v>0</v>
      </c>
      <c r="T134" s="137"/>
      <c r="U134" s="137">
        <v>0</v>
      </c>
      <c r="V134" s="137"/>
      <c r="W134" s="137">
        <v>0</v>
      </c>
      <c r="X134" s="137"/>
      <c r="Y134" s="137">
        <v>14422</v>
      </c>
      <c r="Z134" s="137"/>
      <c r="AA134" s="137">
        <v>0</v>
      </c>
      <c r="AB134" s="137"/>
      <c r="AC134" s="137">
        <f>S134+U134+W134+Y134+AA134</f>
        <v>14422</v>
      </c>
    </row>
    <row r="135" spans="2:29" s="51" customFormat="1" ht="12" customHeight="1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76"/>
      <c r="O135" s="176"/>
      <c r="P135" s="180" t="s">
        <v>151</v>
      </c>
      <c r="Q135" s="177"/>
      <c r="R135" s="138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</row>
    <row r="136" spans="2:29" s="51" customFormat="1" ht="12" customHeight="1">
      <c r="B136" s="137">
        <f>D136+F136+H136+J136+L136</f>
        <v>5378</v>
      </c>
      <c r="C136" s="137"/>
      <c r="D136" s="137">
        <v>7</v>
      </c>
      <c r="E136" s="137"/>
      <c r="F136" s="137">
        <v>0</v>
      </c>
      <c r="G136" s="137"/>
      <c r="H136" s="137">
        <v>5371</v>
      </c>
      <c r="I136" s="137"/>
      <c r="J136" s="137">
        <v>0</v>
      </c>
      <c r="K136" s="137"/>
      <c r="L136" s="137">
        <v>0</v>
      </c>
      <c r="M136" s="137"/>
      <c r="N136" s="176" t="s">
        <v>196</v>
      </c>
      <c r="O136" s="175"/>
      <c r="P136" s="176" t="s">
        <v>197</v>
      </c>
      <c r="Q136" s="177"/>
      <c r="R136" s="138"/>
      <c r="S136" s="137">
        <v>0</v>
      </c>
      <c r="T136" s="137"/>
      <c r="U136" s="137">
        <v>0</v>
      </c>
      <c r="V136" s="137"/>
      <c r="W136" s="137">
        <v>0</v>
      </c>
      <c r="X136" s="137"/>
      <c r="Y136" s="137">
        <v>5378</v>
      </c>
      <c r="Z136" s="137"/>
      <c r="AA136" s="137">
        <v>0</v>
      </c>
      <c r="AB136" s="137"/>
      <c r="AC136" s="137">
        <f>S136+U136+W136+Y136+AA136</f>
        <v>5378</v>
      </c>
    </row>
    <row r="137" spans="2:29" s="51" customFormat="1" ht="12" customHeight="1">
      <c r="B137" s="140"/>
      <c r="C137" s="70"/>
      <c r="D137" s="140"/>
      <c r="E137" s="68"/>
      <c r="F137" s="140"/>
      <c r="G137" s="68"/>
      <c r="H137" s="140"/>
      <c r="I137" s="68"/>
      <c r="J137" s="140"/>
      <c r="K137" s="68"/>
      <c r="L137" s="140"/>
      <c r="M137" s="68"/>
      <c r="N137" s="141"/>
      <c r="O137" s="141"/>
      <c r="P137" s="141" t="s">
        <v>190</v>
      </c>
      <c r="Q137" s="140"/>
      <c r="R137" s="70"/>
      <c r="S137" s="140"/>
      <c r="T137" s="70"/>
      <c r="U137" s="140"/>
      <c r="V137" s="70"/>
      <c r="W137" s="140"/>
      <c r="X137" s="70"/>
      <c r="Y137" s="140"/>
      <c r="Z137" s="70"/>
      <c r="AA137" s="140"/>
      <c r="AB137" s="70"/>
      <c r="AC137" s="140"/>
    </row>
    <row r="138" spans="2:29" s="47" customFormat="1" ht="12" customHeight="1">
      <c r="B138" s="142">
        <f>D138+F138+H138+J138+L138</f>
        <v>149152</v>
      </c>
      <c r="C138" s="142"/>
      <c r="D138" s="142">
        <f>D139+D140+D141+D143+D144</f>
        <v>1511</v>
      </c>
      <c r="E138" s="142"/>
      <c r="F138" s="142">
        <f>F139+F140+F141+F143+F144</f>
        <v>42344</v>
      </c>
      <c r="G138" s="142"/>
      <c r="H138" s="142">
        <f>H139+H140+H141+H143+H144</f>
        <v>75830</v>
      </c>
      <c r="I138" s="142"/>
      <c r="J138" s="142">
        <f>J139+J140+J141+J143+J144</f>
        <v>18602</v>
      </c>
      <c r="K138" s="142"/>
      <c r="L138" s="142">
        <f>L139+L140+L141+L143+L144</f>
        <v>10865</v>
      </c>
      <c r="M138" s="142"/>
      <c r="N138" s="132" t="s">
        <v>61</v>
      </c>
      <c r="O138" s="132" t="s">
        <v>62</v>
      </c>
      <c r="P138" s="132"/>
      <c r="Q138" s="166"/>
      <c r="R138" s="143"/>
      <c r="S138" s="142">
        <f>S139+S140+S141+S143+S144</f>
        <v>4004</v>
      </c>
      <c r="T138" s="142"/>
      <c r="U138" s="142">
        <f>U139+U140+U141+U143+U144</f>
        <v>17582</v>
      </c>
      <c r="V138" s="142"/>
      <c r="W138" s="142">
        <f>W139+W140+W141+W143+W144</f>
        <v>69589</v>
      </c>
      <c r="X138" s="142"/>
      <c r="Y138" s="142">
        <f>Y139+Y140+Y141+Y143+Y144</f>
        <v>44205</v>
      </c>
      <c r="Z138" s="142"/>
      <c r="AA138" s="142">
        <f>AA139+AA140+AA141+AA143+AA144</f>
        <v>8429</v>
      </c>
      <c r="AB138" s="142"/>
      <c r="AC138" s="142">
        <f>S138+U138+W138+Y138+AA138</f>
        <v>143809</v>
      </c>
    </row>
    <row r="139" spans="2:29" s="51" customFormat="1" ht="12" customHeight="1">
      <c r="B139" s="137">
        <f>D139+F139+H139+J139+L139</f>
        <v>17450</v>
      </c>
      <c r="C139" s="137"/>
      <c r="D139" s="137">
        <v>54</v>
      </c>
      <c r="E139" s="137"/>
      <c r="F139" s="137">
        <v>12020</v>
      </c>
      <c r="G139" s="137"/>
      <c r="H139" s="137">
        <v>188</v>
      </c>
      <c r="I139" s="137"/>
      <c r="J139" s="137">
        <v>60</v>
      </c>
      <c r="K139" s="137"/>
      <c r="L139" s="137">
        <v>5128</v>
      </c>
      <c r="M139" s="137"/>
      <c r="N139" s="176" t="s">
        <v>198</v>
      </c>
      <c r="O139" s="175"/>
      <c r="P139" s="176" t="s">
        <v>199</v>
      </c>
      <c r="Q139" s="177"/>
      <c r="R139" s="138"/>
      <c r="S139" s="137">
        <v>0</v>
      </c>
      <c r="T139" s="137"/>
      <c r="U139" s="137">
        <v>17572</v>
      </c>
      <c r="V139" s="137"/>
      <c r="W139" s="137">
        <v>0</v>
      </c>
      <c r="X139" s="137"/>
      <c r="Y139" s="137">
        <v>0</v>
      </c>
      <c r="Z139" s="137"/>
      <c r="AA139" s="137">
        <v>0</v>
      </c>
      <c r="AB139" s="137"/>
      <c r="AC139" s="137">
        <f>S139+U139+W139+Y139+AA139</f>
        <v>17572</v>
      </c>
    </row>
    <row r="140" spans="2:29" s="51" customFormat="1" ht="12" customHeight="1">
      <c r="B140" s="137">
        <f>D140+F140+H140+J140+L140</f>
        <v>17572</v>
      </c>
      <c r="C140" s="137"/>
      <c r="D140" s="137">
        <v>0</v>
      </c>
      <c r="E140" s="137"/>
      <c r="F140" s="137">
        <v>0</v>
      </c>
      <c r="G140" s="137"/>
      <c r="H140" s="137">
        <v>0</v>
      </c>
      <c r="I140" s="137"/>
      <c r="J140" s="137">
        <v>17572</v>
      </c>
      <c r="K140" s="137"/>
      <c r="L140" s="137">
        <v>0</v>
      </c>
      <c r="M140" s="137"/>
      <c r="N140" s="176" t="s">
        <v>200</v>
      </c>
      <c r="O140" s="175"/>
      <c r="P140" s="176" t="s">
        <v>201</v>
      </c>
      <c r="Q140" s="177"/>
      <c r="R140" s="138"/>
      <c r="S140" s="137">
        <v>4004</v>
      </c>
      <c r="T140" s="137"/>
      <c r="U140" s="137">
        <v>10</v>
      </c>
      <c r="V140" s="137"/>
      <c r="W140" s="137">
        <v>142</v>
      </c>
      <c r="X140" s="137"/>
      <c r="Y140" s="137">
        <v>13336</v>
      </c>
      <c r="Z140" s="137"/>
      <c r="AA140" s="137">
        <v>50</v>
      </c>
      <c r="AB140" s="137"/>
      <c r="AC140" s="137">
        <f>S140+U140+W140+Y140+AA140</f>
        <v>17542</v>
      </c>
    </row>
    <row r="141" spans="2:29" s="51" customFormat="1" ht="12" customHeight="1">
      <c r="B141" s="137">
        <f>D141+F141+H141+J141+L141</f>
        <v>63360</v>
      </c>
      <c r="C141" s="137"/>
      <c r="D141" s="137">
        <v>0</v>
      </c>
      <c r="E141" s="137"/>
      <c r="F141" s="137">
        <v>0</v>
      </c>
      <c r="G141" s="137"/>
      <c r="H141" s="137">
        <v>63360</v>
      </c>
      <c r="I141" s="137"/>
      <c r="J141" s="137">
        <v>0</v>
      </c>
      <c r="K141" s="137"/>
      <c r="L141" s="137">
        <v>0</v>
      </c>
      <c r="M141" s="137"/>
      <c r="N141" s="176" t="s">
        <v>202</v>
      </c>
      <c r="O141" s="175"/>
      <c r="P141" s="176" t="s">
        <v>203</v>
      </c>
      <c r="Q141" s="177"/>
      <c r="R141" s="138"/>
      <c r="S141" s="137">
        <v>0</v>
      </c>
      <c r="T141" s="137"/>
      <c r="U141" s="137">
        <v>0</v>
      </c>
      <c r="V141" s="137"/>
      <c r="W141" s="137">
        <v>63360</v>
      </c>
      <c r="X141" s="137"/>
      <c r="Y141" s="137">
        <v>0</v>
      </c>
      <c r="Z141" s="137"/>
      <c r="AA141" s="137">
        <v>0</v>
      </c>
      <c r="AB141" s="137"/>
      <c r="AC141" s="137">
        <f>S141+U141+W141+Y141+AA141</f>
        <v>63360</v>
      </c>
    </row>
    <row r="142" spans="2:29" s="51" customFormat="1" ht="12" customHeight="1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76"/>
      <c r="O142" s="175"/>
      <c r="P142" s="180" t="s">
        <v>204</v>
      </c>
      <c r="Q142" s="177"/>
      <c r="R142" s="138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</row>
    <row r="143" spans="2:29" s="51" customFormat="1" ht="12" customHeight="1">
      <c r="B143" s="137">
        <f>D143+F143+H143+J143+L143</f>
        <v>969</v>
      </c>
      <c r="C143" s="137"/>
      <c r="D143" s="137">
        <v>0</v>
      </c>
      <c r="E143" s="137"/>
      <c r="F143" s="137">
        <v>0</v>
      </c>
      <c r="G143" s="137"/>
      <c r="H143" s="137">
        <v>969</v>
      </c>
      <c r="I143" s="137"/>
      <c r="J143" s="137">
        <v>0</v>
      </c>
      <c r="K143" s="137"/>
      <c r="L143" s="137">
        <v>0</v>
      </c>
      <c r="M143" s="137"/>
      <c r="N143" s="176" t="s">
        <v>205</v>
      </c>
      <c r="O143" s="176"/>
      <c r="P143" s="176" t="s">
        <v>206</v>
      </c>
      <c r="Q143" s="177"/>
      <c r="R143" s="138"/>
      <c r="S143" s="137">
        <v>0</v>
      </c>
      <c r="T143" s="137"/>
      <c r="U143" s="137">
        <v>0</v>
      </c>
      <c r="V143" s="137"/>
      <c r="W143" s="137">
        <v>1729</v>
      </c>
      <c r="X143" s="137"/>
      <c r="Y143" s="137">
        <v>0</v>
      </c>
      <c r="Z143" s="137"/>
      <c r="AA143" s="137">
        <v>0</v>
      </c>
      <c r="AB143" s="137"/>
      <c r="AC143" s="137">
        <f>S143+U143+W143+Y143+AA143</f>
        <v>1729</v>
      </c>
    </row>
    <row r="144" spans="2:29" s="51" customFormat="1" ht="12" customHeight="1">
      <c r="B144" s="70">
        <f>D144+F144+H144+J144+L144</f>
        <v>49801</v>
      </c>
      <c r="C144" s="70"/>
      <c r="D144" s="137">
        <v>1457</v>
      </c>
      <c r="E144" s="137"/>
      <c r="F144" s="137">
        <v>30324</v>
      </c>
      <c r="G144" s="137"/>
      <c r="H144" s="137">
        <v>11313</v>
      </c>
      <c r="I144" s="137"/>
      <c r="J144" s="137">
        <v>970</v>
      </c>
      <c r="K144" s="137"/>
      <c r="L144" s="137">
        <v>5737</v>
      </c>
      <c r="M144" s="137"/>
      <c r="N144" s="176" t="s">
        <v>207</v>
      </c>
      <c r="O144" s="176"/>
      <c r="P144" s="176" t="s">
        <v>208</v>
      </c>
      <c r="Q144" s="177"/>
      <c r="R144" s="138"/>
      <c r="S144" s="137">
        <v>0</v>
      </c>
      <c r="T144" s="137"/>
      <c r="U144" s="137">
        <v>0</v>
      </c>
      <c r="V144" s="137"/>
      <c r="W144" s="137">
        <v>4358</v>
      </c>
      <c r="X144" s="137"/>
      <c r="Y144" s="137">
        <v>30869</v>
      </c>
      <c r="Z144" s="137"/>
      <c r="AA144" s="137">
        <v>8379</v>
      </c>
      <c r="AB144" s="137"/>
      <c r="AC144" s="137">
        <f>S144+U144+W144+Y144+AA144</f>
        <v>43606</v>
      </c>
    </row>
    <row r="145" spans="2:29" s="55" customFormat="1" ht="12" customHeight="1">
      <c r="B145" s="152">
        <f>D145+F145+H145+J145+L145</f>
        <v>825412</v>
      </c>
      <c r="C145" s="152"/>
      <c r="D145" s="152">
        <f>AA119+AA123+AA125+AA128+AA138-D123-D125-D128-D138</f>
        <v>7528</v>
      </c>
      <c r="E145" s="152"/>
      <c r="F145" s="152">
        <f>Y119+Y123+Y125+Y128+Y138-F123-F125-F128-F138</f>
        <v>538844</v>
      </c>
      <c r="G145" s="152"/>
      <c r="H145" s="152">
        <f>W119+W123+W125+W128+W138-H123-H125-H128-H138</f>
        <v>185240</v>
      </c>
      <c r="I145" s="152"/>
      <c r="J145" s="152">
        <f>U119+U123+U125+U128+U138-J123-J125-J128-J138</f>
        <v>13940</v>
      </c>
      <c r="K145" s="152"/>
      <c r="L145" s="152">
        <f>S119+S123+S125+S128+S138-L123-L125-L128-L138</f>
        <v>79860</v>
      </c>
      <c r="M145" s="152"/>
      <c r="N145" s="181" t="s">
        <v>63</v>
      </c>
      <c r="O145" s="181" t="s">
        <v>64</v>
      </c>
      <c r="P145" s="181"/>
      <c r="Q145" s="183"/>
      <c r="R145" s="153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</row>
    <row r="146" spans="2:60" s="46" customFormat="1" ht="12" customHeight="1" thickBot="1">
      <c r="B146" s="83">
        <f>D146+F146+H146+J146+L146</f>
        <v>709618</v>
      </c>
      <c r="C146" s="84"/>
      <c r="D146" s="83">
        <f>AA121+AA123+AA125+AA128+AA138-D123-D125-D128-D138</f>
        <v>7151</v>
      </c>
      <c r="E146" s="84"/>
      <c r="F146" s="83">
        <f>Y121+Y123+Y125+Y128+Y138-F123-F125-F128-F138</f>
        <v>505735</v>
      </c>
      <c r="G146" s="84"/>
      <c r="H146" s="83">
        <f>W121+W123+W125+W128+W138-H123-H125-H128-H138</f>
        <v>172017</v>
      </c>
      <c r="I146" s="84"/>
      <c r="J146" s="83">
        <f>U121+U123+U125+U128+U138-J123-J125-J128-J138</f>
        <v>9698</v>
      </c>
      <c r="K146" s="84"/>
      <c r="L146" s="83">
        <f>S121+S123+S125+S128+S138-L123-L125-L128-L138</f>
        <v>15017</v>
      </c>
      <c r="M146" s="84"/>
      <c r="N146" s="85" t="s">
        <v>65</v>
      </c>
      <c r="O146" s="85" t="s">
        <v>66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</row>
    <row r="147" spans="2:29" s="47" customFormat="1" ht="21" customHeight="1">
      <c r="B147" s="86" t="s">
        <v>49</v>
      </c>
      <c r="C147" s="86"/>
      <c r="D147" s="87"/>
      <c r="E147" s="88"/>
      <c r="F147" s="88"/>
      <c r="G147" s="88"/>
      <c r="H147" s="88"/>
      <c r="I147" s="88"/>
      <c r="J147" s="88"/>
      <c r="K147" s="88"/>
      <c r="L147" s="89"/>
      <c r="M147" s="88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</row>
    <row r="148" spans="2:29" s="47" customFormat="1" ht="3.75" customHeight="1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1"/>
      <c r="O148" s="92"/>
      <c r="P148" s="93"/>
      <c r="Q148" s="93"/>
      <c r="R148" s="94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</row>
    <row r="149" spans="2:29" s="47" customFormat="1" ht="12.75">
      <c r="B149" s="95" t="s">
        <v>7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8" t="s">
        <v>6</v>
      </c>
      <c r="O149" s="99"/>
      <c r="P149" s="100" t="s">
        <v>96</v>
      </c>
      <c r="Q149" s="100"/>
      <c r="R149" s="101"/>
      <c r="S149" s="95" t="s">
        <v>35</v>
      </c>
      <c r="T149" s="96"/>
      <c r="U149" s="96"/>
      <c r="V149" s="96"/>
      <c r="W149" s="96"/>
      <c r="X149" s="96"/>
      <c r="Y149" s="96"/>
      <c r="Z149" s="96"/>
      <c r="AA149" s="96"/>
      <c r="AB149" s="96"/>
      <c r="AC149" s="95"/>
    </row>
    <row r="150" spans="2:29" s="47" customFormat="1" ht="2.25" customHeight="1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6"/>
      <c r="O150" s="97"/>
      <c r="P150" s="96"/>
      <c r="Q150" s="96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2:29" s="47" customFormat="1" ht="12.75">
      <c r="B151" s="102" t="s">
        <v>8</v>
      </c>
      <c r="C151" s="103"/>
      <c r="D151" s="104" t="s">
        <v>9</v>
      </c>
      <c r="E151" s="103"/>
      <c r="F151" s="104" t="s">
        <v>10</v>
      </c>
      <c r="G151" s="103"/>
      <c r="H151" s="104" t="s">
        <v>11</v>
      </c>
      <c r="I151" s="105"/>
      <c r="J151" s="104" t="s">
        <v>12</v>
      </c>
      <c r="K151" s="105"/>
      <c r="L151" s="104" t="s">
        <v>13</v>
      </c>
      <c r="M151" s="105"/>
      <c r="N151" s="102"/>
      <c r="O151" s="106"/>
      <c r="P151" s="102" t="s">
        <v>97</v>
      </c>
      <c r="Q151" s="102"/>
      <c r="R151" s="101"/>
      <c r="S151" s="104" t="s">
        <v>13</v>
      </c>
      <c r="T151" s="103"/>
      <c r="U151" s="104" t="s">
        <v>12</v>
      </c>
      <c r="V151" s="103"/>
      <c r="W151" s="104" t="s">
        <v>11</v>
      </c>
      <c r="X151" s="103"/>
      <c r="Y151" s="104" t="s">
        <v>10</v>
      </c>
      <c r="Z151" s="105"/>
      <c r="AA151" s="104" t="s">
        <v>9</v>
      </c>
      <c r="AB151" s="105"/>
      <c r="AC151" s="102" t="s">
        <v>8</v>
      </c>
    </row>
    <row r="152" spans="2:29" s="47" customFormat="1" ht="2.25" customHeight="1">
      <c r="B152" s="106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2"/>
      <c r="O152" s="106"/>
      <c r="P152" s="102"/>
      <c r="Q152" s="102"/>
      <c r="R152" s="65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6"/>
    </row>
    <row r="153" spans="2:29" s="47" customFormat="1" ht="12.75">
      <c r="B153" s="107" t="s">
        <v>14</v>
      </c>
      <c r="C153" s="103"/>
      <c r="D153" s="108" t="s">
        <v>15</v>
      </c>
      <c r="E153" s="109"/>
      <c r="F153" s="108" t="s">
        <v>16</v>
      </c>
      <c r="G153" s="103"/>
      <c r="H153" s="110" t="s">
        <v>17</v>
      </c>
      <c r="I153" s="111"/>
      <c r="J153" s="104" t="s">
        <v>18</v>
      </c>
      <c r="K153" s="111"/>
      <c r="L153" s="104" t="s">
        <v>19</v>
      </c>
      <c r="M153" s="111"/>
      <c r="N153" s="102"/>
      <c r="O153" s="106"/>
      <c r="P153" s="102"/>
      <c r="Q153" s="102"/>
      <c r="R153" s="65"/>
      <c r="S153" s="104" t="s">
        <v>19</v>
      </c>
      <c r="T153" s="103"/>
      <c r="U153" s="104" t="s">
        <v>18</v>
      </c>
      <c r="V153" s="109"/>
      <c r="W153" s="110" t="s">
        <v>17</v>
      </c>
      <c r="X153" s="103"/>
      <c r="Y153" s="108" t="s">
        <v>16</v>
      </c>
      <c r="Z153" s="105"/>
      <c r="AA153" s="108" t="s">
        <v>15</v>
      </c>
      <c r="AB153" s="105"/>
      <c r="AC153" s="107" t="s">
        <v>14</v>
      </c>
    </row>
    <row r="154" spans="2:29" s="47" customFormat="1" ht="12.75">
      <c r="B154" s="112" t="s">
        <v>20</v>
      </c>
      <c r="C154" s="109"/>
      <c r="D154" s="108"/>
      <c r="E154" s="109"/>
      <c r="F154" s="108"/>
      <c r="G154" s="109"/>
      <c r="H154" s="108" t="s">
        <v>21</v>
      </c>
      <c r="I154" s="111"/>
      <c r="J154" s="108" t="s">
        <v>22</v>
      </c>
      <c r="K154" s="111"/>
      <c r="L154" s="108" t="s">
        <v>23</v>
      </c>
      <c r="M154" s="111"/>
      <c r="N154" s="100"/>
      <c r="O154" s="113"/>
      <c r="P154" s="100"/>
      <c r="Q154" s="100"/>
      <c r="R154" s="114"/>
      <c r="S154" s="108" t="s">
        <v>23</v>
      </c>
      <c r="T154" s="109"/>
      <c r="U154" s="108" t="s">
        <v>22</v>
      </c>
      <c r="V154" s="109"/>
      <c r="W154" s="108" t="s">
        <v>21</v>
      </c>
      <c r="X154" s="109"/>
      <c r="Y154" s="108"/>
      <c r="Z154" s="111"/>
      <c r="AA154" s="108"/>
      <c r="AB154" s="111"/>
      <c r="AC154" s="112" t="s">
        <v>20</v>
      </c>
    </row>
    <row r="155" spans="2:29" s="47" customFormat="1" ht="12.75">
      <c r="B155" s="112"/>
      <c r="C155" s="109"/>
      <c r="D155" s="108"/>
      <c r="E155" s="109"/>
      <c r="F155" s="108"/>
      <c r="G155" s="109"/>
      <c r="H155" s="108" t="s">
        <v>24</v>
      </c>
      <c r="I155" s="111"/>
      <c r="J155" s="108"/>
      <c r="K155" s="111"/>
      <c r="L155" s="108" t="s">
        <v>25</v>
      </c>
      <c r="M155" s="111"/>
      <c r="N155" s="100"/>
      <c r="O155" s="113"/>
      <c r="P155" s="100"/>
      <c r="Q155" s="100"/>
      <c r="R155" s="114"/>
      <c r="S155" s="108" t="s">
        <v>25</v>
      </c>
      <c r="T155" s="109"/>
      <c r="U155" s="108"/>
      <c r="V155" s="109"/>
      <c r="W155" s="108" t="s">
        <v>24</v>
      </c>
      <c r="X155" s="109"/>
      <c r="Y155" s="108"/>
      <c r="Z155" s="111"/>
      <c r="AA155" s="108"/>
      <c r="AB155" s="111"/>
      <c r="AC155" s="112"/>
    </row>
    <row r="156" spans="2:29" s="47" customFormat="1" ht="2.25" customHeight="1">
      <c r="B156" s="115"/>
      <c r="C156" s="116"/>
      <c r="D156" s="117"/>
      <c r="E156" s="116"/>
      <c r="F156" s="117"/>
      <c r="G156" s="116"/>
      <c r="H156" s="117"/>
      <c r="I156" s="116"/>
      <c r="J156" s="117"/>
      <c r="K156" s="116"/>
      <c r="L156" s="117"/>
      <c r="M156" s="116"/>
      <c r="N156" s="118"/>
      <c r="O156" s="118"/>
      <c r="P156" s="118"/>
      <c r="Q156" s="118"/>
      <c r="R156" s="118"/>
      <c r="S156" s="115"/>
      <c r="T156" s="116"/>
      <c r="U156" s="117"/>
      <c r="V156" s="116"/>
      <c r="W156" s="117"/>
      <c r="X156" s="116"/>
      <c r="Y156" s="117"/>
      <c r="Z156" s="116"/>
      <c r="AA156" s="117"/>
      <c r="AB156" s="116"/>
      <c r="AC156" s="117"/>
    </row>
    <row r="157" spans="2:29" s="38" customFormat="1" ht="12" customHeight="1"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72" t="s">
        <v>63</v>
      </c>
      <c r="O157" s="172" t="s">
        <v>64</v>
      </c>
      <c r="P157" s="164"/>
      <c r="Q157" s="166"/>
      <c r="R157" s="143"/>
      <c r="S157" s="142">
        <f>L145</f>
        <v>79860</v>
      </c>
      <c r="T157" s="142"/>
      <c r="U157" s="142">
        <f>J145</f>
        <v>13940</v>
      </c>
      <c r="V157" s="142"/>
      <c r="W157" s="142">
        <f>H145</f>
        <v>185240</v>
      </c>
      <c r="X157" s="142"/>
      <c r="Y157" s="142">
        <f>F145</f>
        <v>538844</v>
      </c>
      <c r="Z157" s="142"/>
      <c r="AA157" s="142">
        <f>D145</f>
        <v>7528</v>
      </c>
      <c r="AB157" s="142"/>
      <c r="AC157" s="142">
        <f>S157+U157+W157+Y157+AA157</f>
        <v>825412</v>
      </c>
    </row>
    <row r="158" spans="2:29" s="48" customFormat="1" ht="12" customHeight="1">
      <c r="B158" s="129"/>
      <c r="C158" s="128"/>
      <c r="D158" s="129"/>
      <c r="E158" s="123"/>
      <c r="F158" s="129"/>
      <c r="G158" s="123"/>
      <c r="H158" s="129"/>
      <c r="I158" s="123"/>
      <c r="J158" s="129"/>
      <c r="K158" s="123"/>
      <c r="L158" s="129"/>
      <c r="M158" s="123"/>
      <c r="N158" s="130" t="s">
        <v>65</v>
      </c>
      <c r="O158" s="130" t="s">
        <v>66</v>
      </c>
      <c r="P158" s="171"/>
      <c r="Q158" s="129"/>
      <c r="R158" s="128"/>
      <c r="S158" s="129">
        <f>L146</f>
        <v>15017</v>
      </c>
      <c r="T158" s="128"/>
      <c r="U158" s="129">
        <f>J146</f>
        <v>9698</v>
      </c>
      <c r="V158" s="128"/>
      <c r="W158" s="129">
        <f>H146</f>
        <v>172017</v>
      </c>
      <c r="X158" s="128"/>
      <c r="Y158" s="129">
        <f>F146</f>
        <v>505735</v>
      </c>
      <c r="Z158" s="128"/>
      <c r="AA158" s="129">
        <f>D146</f>
        <v>7151</v>
      </c>
      <c r="AB158" s="128"/>
      <c r="AC158" s="129">
        <f>S158+U158+W158+Y158+AA158</f>
        <v>709618</v>
      </c>
    </row>
    <row r="159" spans="2:29" s="39" customFormat="1" ht="12" customHeight="1">
      <c r="B159" s="142">
        <f>D159+F159+H159+J159+L159</f>
        <v>94077</v>
      </c>
      <c r="C159" s="142"/>
      <c r="D159" s="142">
        <f>D160+D167</f>
        <v>7341</v>
      </c>
      <c r="E159" s="142"/>
      <c r="F159" s="142">
        <f>F160+F167</f>
        <v>0</v>
      </c>
      <c r="G159" s="142"/>
      <c r="H159" s="142">
        <f>H160+H167</f>
        <v>86736</v>
      </c>
      <c r="I159" s="142"/>
      <c r="J159" s="142">
        <f>J160+J167</f>
        <v>0</v>
      </c>
      <c r="K159" s="142"/>
      <c r="L159" s="142">
        <f>L160+L167</f>
        <v>0</v>
      </c>
      <c r="M159" s="142"/>
      <c r="N159" s="132" t="s">
        <v>67</v>
      </c>
      <c r="O159" s="132" t="s">
        <v>68</v>
      </c>
      <c r="P159" s="132"/>
      <c r="Q159" s="166"/>
      <c r="R159" s="143"/>
      <c r="S159" s="142">
        <f>S160+S167</f>
        <v>0</v>
      </c>
      <c r="T159" s="142"/>
      <c r="U159" s="142">
        <f>U160+U167</f>
        <v>0</v>
      </c>
      <c r="V159" s="142"/>
      <c r="W159" s="142">
        <f>W160+W167</f>
        <v>0</v>
      </c>
      <c r="X159" s="142"/>
      <c r="Y159" s="142">
        <f>Y160+Y167</f>
        <v>94077</v>
      </c>
      <c r="Z159" s="142"/>
      <c r="AA159" s="142">
        <f>AA160+AA167</f>
        <v>0</v>
      </c>
      <c r="AB159" s="142"/>
      <c r="AC159" s="142">
        <f>S159+U159+W159+Y159+AA159</f>
        <v>94077</v>
      </c>
    </row>
    <row r="160" spans="2:29" s="39" customFormat="1" ht="12" customHeight="1">
      <c r="B160" s="142">
        <f>D160+F160+H160+J160+L160</f>
        <v>60979</v>
      </c>
      <c r="C160" s="142"/>
      <c r="D160" s="142">
        <f>D161+D163+D165</f>
        <v>5760</v>
      </c>
      <c r="E160" s="142"/>
      <c r="F160" s="142">
        <f>F161+F163+F165</f>
        <v>0</v>
      </c>
      <c r="G160" s="142"/>
      <c r="H160" s="142">
        <f>H161+H163+H165</f>
        <v>55219</v>
      </c>
      <c r="I160" s="142"/>
      <c r="J160" s="142">
        <f>J161+J163+J165</f>
        <v>0</v>
      </c>
      <c r="K160" s="142"/>
      <c r="L160" s="142">
        <f>L161+L163+L165</f>
        <v>0</v>
      </c>
      <c r="M160" s="142"/>
      <c r="N160" s="172" t="s">
        <v>209</v>
      </c>
      <c r="O160" s="172"/>
      <c r="P160" s="164" t="s">
        <v>210</v>
      </c>
      <c r="Q160" s="166"/>
      <c r="R160" s="143"/>
      <c r="S160" s="142">
        <f>S161+S163+S165</f>
        <v>0</v>
      </c>
      <c r="T160" s="142"/>
      <c r="U160" s="142">
        <f>U161+U163+U165</f>
        <v>0</v>
      </c>
      <c r="V160" s="142"/>
      <c r="W160" s="142">
        <f>W161+W163+W165</f>
        <v>0</v>
      </c>
      <c r="X160" s="142"/>
      <c r="Y160" s="142">
        <f>Y161+Y163+Y165</f>
        <v>60979</v>
      </c>
      <c r="Z160" s="142"/>
      <c r="AA160" s="142">
        <f>AA161+AA163+AA165</f>
        <v>0</v>
      </c>
      <c r="AB160" s="142"/>
      <c r="AC160" s="142">
        <f>S160+U160+W160+Y160+AA160</f>
        <v>60979</v>
      </c>
    </row>
    <row r="161" spans="2:29" s="54" customFormat="1" ht="12" customHeight="1">
      <c r="B161" s="137">
        <f>D161+F161+H161+J161+L161</f>
        <v>64</v>
      </c>
      <c r="C161" s="137"/>
      <c r="D161" s="137">
        <v>0</v>
      </c>
      <c r="E161" s="137"/>
      <c r="F161" s="137">
        <v>0</v>
      </c>
      <c r="G161" s="137"/>
      <c r="H161" s="137">
        <v>64</v>
      </c>
      <c r="I161" s="137"/>
      <c r="J161" s="137">
        <v>0</v>
      </c>
      <c r="K161" s="137"/>
      <c r="L161" s="137">
        <v>0</v>
      </c>
      <c r="M161" s="137"/>
      <c r="N161" s="176" t="s">
        <v>211</v>
      </c>
      <c r="O161" s="176"/>
      <c r="P161" s="176" t="s">
        <v>212</v>
      </c>
      <c r="Q161" s="177"/>
      <c r="R161" s="138"/>
      <c r="S161" s="137">
        <v>0</v>
      </c>
      <c r="T161" s="137"/>
      <c r="U161" s="137">
        <v>0</v>
      </c>
      <c r="V161" s="137"/>
      <c r="W161" s="137">
        <v>0</v>
      </c>
      <c r="X161" s="137"/>
      <c r="Y161" s="137">
        <v>64</v>
      </c>
      <c r="Z161" s="137"/>
      <c r="AA161" s="137">
        <v>0</v>
      </c>
      <c r="AB161" s="137"/>
      <c r="AC161" s="137">
        <f>S161+U161+W161+Y161+AA161</f>
        <v>64</v>
      </c>
    </row>
    <row r="162" spans="2:29" s="51" customFormat="1" ht="12" customHeight="1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76"/>
      <c r="O162" s="176"/>
      <c r="P162" s="176" t="s">
        <v>213</v>
      </c>
      <c r="Q162" s="177"/>
      <c r="R162" s="138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</row>
    <row r="163" spans="2:29" s="51" customFormat="1" ht="12" customHeight="1">
      <c r="B163" s="137">
        <f>D163+F163+H163+J163+L163</f>
        <v>1317</v>
      </c>
      <c r="C163" s="137"/>
      <c r="D163" s="137">
        <v>0</v>
      </c>
      <c r="E163" s="137"/>
      <c r="F163" s="137">
        <v>0</v>
      </c>
      <c r="G163" s="137"/>
      <c r="H163" s="137">
        <v>1317</v>
      </c>
      <c r="I163" s="137"/>
      <c r="J163" s="137">
        <v>0</v>
      </c>
      <c r="K163" s="137"/>
      <c r="L163" s="137">
        <v>0</v>
      </c>
      <c r="M163" s="137"/>
      <c r="N163" s="176" t="s">
        <v>214</v>
      </c>
      <c r="O163" s="175"/>
      <c r="P163" s="176" t="s">
        <v>215</v>
      </c>
      <c r="Q163" s="177"/>
      <c r="R163" s="138"/>
      <c r="S163" s="137">
        <v>0</v>
      </c>
      <c r="T163" s="137"/>
      <c r="U163" s="137">
        <v>0</v>
      </c>
      <c r="V163" s="137"/>
      <c r="W163" s="137">
        <v>0</v>
      </c>
      <c r="X163" s="137"/>
      <c r="Y163" s="137">
        <v>1317</v>
      </c>
      <c r="Z163" s="137"/>
      <c r="AA163" s="137">
        <v>0</v>
      </c>
      <c r="AB163" s="137"/>
      <c r="AC163" s="137">
        <f>S163+U163+W163+Y163+AA163</f>
        <v>1317</v>
      </c>
    </row>
    <row r="164" spans="2:60" s="42" customFormat="1" ht="12" customHeight="1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76"/>
      <c r="O164" s="175"/>
      <c r="P164" s="176" t="s">
        <v>216</v>
      </c>
      <c r="Q164" s="177"/>
      <c r="R164" s="138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</row>
    <row r="165" spans="2:29" s="51" customFormat="1" ht="12" customHeight="1">
      <c r="B165" s="137">
        <f>D165+F165+H165+J165+L165</f>
        <v>59598</v>
      </c>
      <c r="C165" s="137"/>
      <c r="D165" s="137">
        <v>5760</v>
      </c>
      <c r="E165" s="137"/>
      <c r="F165" s="137">
        <v>0</v>
      </c>
      <c r="G165" s="137"/>
      <c r="H165" s="137">
        <v>53838</v>
      </c>
      <c r="I165" s="137"/>
      <c r="J165" s="137">
        <v>0</v>
      </c>
      <c r="K165" s="137"/>
      <c r="L165" s="137">
        <v>0</v>
      </c>
      <c r="M165" s="137"/>
      <c r="N165" s="176" t="s">
        <v>217</v>
      </c>
      <c r="O165" s="175"/>
      <c r="P165" s="176" t="s">
        <v>218</v>
      </c>
      <c r="Q165" s="177"/>
      <c r="R165" s="138"/>
      <c r="S165" s="137">
        <v>0</v>
      </c>
      <c r="T165" s="137"/>
      <c r="U165" s="137">
        <v>0</v>
      </c>
      <c r="V165" s="137"/>
      <c r="W165" s="137">
        <v>0</v>
      </c>
      <c r="X165" s="137"/>
      <c r="Y165" s="137">
        <v>59598</v>
      </c>
      <c r="Z165" s="137"/>
      <c r="AA165" s="137">
        <v>0</v>
      </c>
      <c r="AB165" s="137"/>
      <c r="AC165" s="137">
        <f>S165+U165+W165+Y165+AA165</f>
        <v>59598</v>
      </c>
    </row>
    <row r="166" spans="2:29" s="51" customFormat="1" ht="12" customHeight="1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76"/>
      <c r="O166" s="175"/>
      <c r="P166" s="176" t="s">
        <v>219</v>
      </c>
      <c r="Q166" s="177"/>
      <c r="R166" s="138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</row>
    <row r="167" spans="2:29" s="47" customFormat="1" ht="12" customHeight="1">
      <c r="B167" s="142">
        <f>D167+F167+H167+J167+L167</f>
        <v>33098</v>
      </c>
      <c r="C167" s="142"/>
      <c r="D167" s="142">
        <v>1581</v>
      </c>
      <c r="E167" s="142"/>
      <c r="F167" s="142">
        <v>0</v>
      </c>
      <c r="G167" s="142"/>
      <c r="H167" s="142">
        <v>31517</v>
      </c>
      <c r="I167" s="142"/>
      <c r="J167" s="142">
        <v>0</v>
      </c>
      <c r="K167" s="142"/>
      <c r="L167" s="142">
        <v>0</v>
      </c>
      <c r="M167" s="142"/>
      <c r="N167" s="172" t="s">
        <v>220</v>
      </c>
      <c r="O167" s="164"/>
      <c r="P167" s="172" t="s">
        <v>221</v>
      </c>
      <c r="Q167" s="166"/>
      <c r="R167" s="143"/>
      <c r="S167" s="142">
        <v>0</v>
      </c>
      <c r="T167" s="142"/>
      <c r="U167" s="142">
        <v>0</v>
      </c>
      <c r="V167" s="142"/>
      <c r="W167" s="142">
        <v>0</v>
      </c>
      <c r="X167" s="142"/>
      <c r="Y167" s="142">
        <v>33098</v>
      </c>
      <c r="Z167" s="142"/>
      <c r="AA167" s="142">
        <v>0</v>
      </c>
      <c r="AB167" s="142"/>
      <c r="AC167" s="142">
        <f>S167+U167+W167+Y167+AA167</f>
        <v>33098</v>
      </c>
    </row>
    <row r="168" spans="2:29" s="47" customFormat="1" ht="12" customHeight="1"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72"/>
      <c r="O168" s="164"/>
      <c r="P168" s="172" t="s">
        <v>222</v>
      </c>
      <c r="Q168" s="166"/>
      <c r="R168" s="143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</row>
    <row r="169" spans="2:29" s="55" customFormat="1" ht="12" customHeight="1">
      <c r="B169" s="152">
        <f>D169+F169+H169+J169+L169</f>
        <v>825412</v>
      </c>
      <c r="C169" s="152"/>
      <c r="D169" s="152">
        <f>AA157+AA159-D159</f>
        <v>187</v>
      </c>
      <c r="E169" s="152"/>
      <c r="F169" s="152">
        <f>Y157+Y159-F159</f>
        <v>632921</v>
      </c>
      <c r="G169" s="152"/>
      <c r="H169" s="152">
        <f>W157+W159-H159</f>
        <v>98504</v>
      </c>
      <c r="I169" s="152"/>
      <c r="J169" s="152">
        <f>U157+U159-J159</f>
        <v>13940</v>
      </c>
      <c r="K169" s="152"/>
      <c r="L169" s="152">
        <f>S157+S159-L159</f>
        <v>79860</v>
      </c>
      <c r="M169" s="152"/>
      <c r="N169" s="181" t="s">
        <v>69</v>
      </c>
      <c r="O169" s="181" t="s">
        <v>70</v>
      </c>
      <c r="P169" s="181"/>
      <c r="Q169" s="183"/>
      <c r="R169" s="153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</row>
    <row r="170" spans="2:60" s="46" customFormat="1" ht="12" customHeight="1" thickBot="1">
      <c r="B170" s="83">
        <f>D170+F170+H170+J170+L170</f>
        <v>709618</v>
      </c>
      <c r="C170" s="84"/>
      <c r="D170" s="83">
        <f>AA158+AA159-D159</f>
        <v>-190</v>
      </c>
      <c r="E170" s="84"/>
      <c r="F170" s="83">
        <f>Y158+Y159-F159</f>
        <v>599812</v>
      </c>
      <c r="G170" s="84"/>
      <c r="H170" s="83">
        <f>W158+W159-H159</f>
        <v>85281</v>
      </c>
      <c r="I170" s="84"/>
      <c r="J170" s="83">
        <f>U158+U159-J159</f>
        <v>9698</v>
      </c>
      <c r="K170" s="84"/>
      <c r="L170" s="83">
        <f>S158+S159-L159</f>
        <v>15017</v>
      </c>
      <c r="M170" s="84"/>
      <c r="N170" s="85" t="s">
        <v>71</v>
      </c>
      <c r="O170" s="85" t="s">
        <v>72</v>
      </c>
      <c r="P170" s="85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</row>
    <row r="171" spans="2:29" s="47" customFormat="1" ht="21" customHeight="1">
      <c r="B171" s="86" t="s">
        <v>249</v>
      </c>
      <c r="C171" s="86"/>
      <c r="D171" s="87"/>
      <c r="E171" s="88"/>
      <c r="F171" s="88"/>
      <c r="G171" s="88"/>
      <c r="H171" s="88"/>
      <c r="I171" s="88"/>
      <c r="J171" s="88"/>
      <c r="K171" s="88"/>
      <c r="L171" s="89"/>
      <c r="M171" s="88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</row>
    <row r="172" spans="2:29" s="47" customFormat="1" ht="3.75" customHeight="1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1"/>
      <c r="O172" s="92"/>
      <c r="P172" s="93"/>
      <c r="Q172" s="93"/>
      <c r="R172" s="94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</row>
    <row r="173" spans="2:29" s="47" customFormat="1" ht="12.75">
      <c r="B173" s="95" t="s">
        <v>7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8" t="s">
        <v>6</v>
      </c>
      <c r="O173" s="99"/>
      <c r="P173" s="100" t="s">
        <v>96</v>
      </c>
      <c r="Q173" s="100"/>
      <c r="R173" s="101"/>
      <c r="S173" s="95" t="s">
        <v>35</v>
      </c>
      <c r="T173" s="96"/>
      <c r="U173" s="96"/>
      <c r="V173" s="96"/>
      <c r="W173" s="96"/>
      <c r="X173" s="96"/>
      <c r="Y173" s="96"/>
      <c r="Z173" s="96"/>
      <c r="AA173" s="96"/>
      <c r="AB173" s="96"/>
      <c r="AC173" s="95"/>
    </row>
    <row r="174" spans="2:29" s="47" customFormat="1" ht="2.25" customHeight="1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6"/>
      <c r="O174" s="97"/>
      <c r="P174" s="96"/>
      <c r="Q174" s="96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2:29" s="47" customFormat="1" ht="12.75">
      <c r="B175" s="102" t="s">
        <v>8</v>
      </c>
      <c r="C175" s="103"/>
      <c r="D175" s="104" t="s">
        <v>9</v>
      </c>
      <c r="E175" s="103"/>
      <c r="F175" s="104" t="s">
        <v>10</v>
      </c>
      <c r="G175" s="103"/>
      <c r="H175" s="104" t="s">
        <v>11</v>
      </c>
      <c r="I175" s="105"/>
      <c r="J175" s="104" t="s">
        <v>12</v>
      </c>
      <c r="K175" s="105"/>
      <c r="L175" s="104" t="s">
        <v>13</v>
      </c>
      <c r="M175" s="105"/>
      <c r="N175" s="102"/>
      <c r="O175" s="106"/>
      <c r="P175" s="102" t="s">
        <v>97</v>
      </c>
      <c r="Q175" s="102"/>
      <c r="R175" s="101"/>
      <c r="S175" s="104" t="s">
        <v>13</v>
      </c>
      <c r="T175" s="103"/>
      <c r="U175" s="104" t="s">
        <v>12</v>
      </c>
      <c r="V175" s="103"/>
      <c r="W175" s="104" t="s">
        <v>11</v>
      </c>
      <c r="X175" s="103"/>
      <c r="Y175" s="104" t="s">
        <v>10</v>
      </c>
      <c r="Z175" s="105"/>
      <c r="AA175" s="104" t="s">
        <v>9</v>
      </c>
      <c r="AB175" s="105"/>
      <c r="AC175" s="102" t="s">
        <v>8</v>
      </c>
    </row>
    <row r="176" spans="2:29" s="47" customFormat="1" ht="2.25" customHeight="1">
      <c r="B176" s="106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2"/>
      <c r="O176" s="106"/>
      <c r="P176" s="102"/>
      <c r="Q176" s="102"/>
      <c r="R176" s="65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6"/>
    </row>
    <row r="177" spans="2:29" s="47" customFormat="1" ht="12.75">
      <c r="B177" s="107" t="s">
        <v>14</v>
      </c>
      <c r="C177" s="103"/>
      <c r="D177" s="108" t="s">
        <v>15</v>
      </c>
      <c r="E177" s="109"/>
      <c r="F177" s="108" t="s">
        <v>16</v>
      </c>
      <c r="G177" s="103"/>
      <c r="H177" s="110" t="s">
        <v>17</v>
      </c>
      <c r="I177" s="111"/>
      <c r="J177" s="104" t="s">
        <v>18</v>
      </c>
      <c r="K177" s="111"/>
      <c r="L177" s="104" t="s">
        <v>19</v>
      </c>
      <c r="M177" s="111"/>
      <c r="N177" s="102"/>
      <c r="O177" s="106"/>
      <c r="P177" s="102"/>
      <c r="Q177" s="102"/>
      <c r="R177" s="65"/>
      <c r="S177" s="104" t="s">
        <v>19</v>
      </c>
      <c r="T177" s="103"/>
      <c r="U177" s="104" t="s">
        <v>18</v>
      </c>
      <c r="V177" s="109"/>
      <c r="W177" s="110" t="s">
        <v>17</v>
      </c>
      <c r="X177" s="103"/>
      <c r="Y177" s="108" t="s">
        <v>16</v>
      </c>
      <c r="Z177" s="105"/>
      <c r="AA177" s="108" t="s">
        <v>15</v>
      </c>
      <c r="AB177" s="105"/>
      <c r="AC177" s="107" t="s">
        <v>14</v>
      </c>
    </row>
    <row r="178" spans="2:29" s="47" customFormat="1" ht="12.75">
      <c r="B178" s="112" t="s">
        <v>20</v>
      </c>
      <c r="C178" s="109"/>
      <c r="D178" s="108"/>
      <c r="E178" s="109"/>
      <c r="F178" s="108"/>
      <c r="G178" s="109"/>
      <c r="H178" s="108" t="s">
        <v>21</v>
      </c>
      <c r="I178" s="111"/>
      <c r="J178" s="108" t="s">
        <v>22</v>
      </c>
      <c r="K178" s="111"/>
      <c r="L178" s="108" t="s">
        <v>23</v>
      </c>
      <c r="M178" s="111"/>
      <c r="N178" s="100"/>
      <c r="O178" s="113"/>
      <c r="P178" s="100"/>
      <c r="Q178" s="100"/>
      <c r="R178" s="114"/>
      <c r="S178" s="108" t="s">
        <v>23</v>
      </c>
      <c r="T178" s="109"/>
      <c r="U178" s="108" t="s">
        <v>22</v>
      </c>
      <c r="V178" s="109"/>
      <c r="W178" s="108" t="s">
        <v>21</v>
      </c>
      <c r="X178" s="109"/>
      <c r="Y178" s="108"/>
      <c r="Z178" s="111"/>
      <c r="AA178" s="108"/>
      <c r="AB178" s="111"/>
      <c r="AC178" s="112" t="s">
        <v>20</v>
      </c>
    </row>
    <row r="179" spans="2:29" s="47" customFormat="1" ht="12.75">
      <c r="B179" s="112"/>
      <c r="C179" s="109"/>
      <c r="D179" s="108"/>
      <c r="E179" s="109"/>
      <c r="F179" s="108"/>
      <c r="G179" s="109"/>
      <c r="H179" s="108" t="s">
        <v>24</v>
      </c>
      <c r="I179" s="111"/>
      <c r="J179" s="108"/>
      <c r="K179" s="111"/>
      <c r="L179" s="108" t="s">
        <v>25</v>
      </c>
      <c r="M179" s="111"/>
      <c r="N179" s="100"/>
      <c r="O179" s="113"/>
      <c r="P179" s="100"/>
      <c r="Q179" s="100"/>
      <c r="R179" s="114"/>
      <c r="S179" s="108" t="s">
        <v>25</v>
      </c>
      <c r="T179" s="109"/>
      <c r="U179" s="108"/>
      <c r="V179" s="109"/>
      <c r="W179" s="108" t="s">
        <v>24</v>
      </c>
      <c r="X179" s="109"/>
      <c r="Y179" s="108"/>
      <c r="Z179" s="111"/>
      <c r="AA179" s="108"/>
      <c r="AB179" s="111"/>
      <c r="AC179" s="112"/>
    </row>
    <row r="180" spans="2:29" s="47" customFormat="1" ht="2.25" customHeight="1">
      <c r="B180" s="115"/>
      <c r="C180" s="116"/>
      <c r="D180" s="117"/>
      <c r="E180" s="116"/>
      <c r="F180" s="117"/>
      <c r="G180" s="116"/>
      <c r="H180" s="117"/>
      <c r="I180" s="116"/>
      <c r="J180" s="117"/>
      <c r="K180" s="116"/>
      <c r="L180" s="117"/>
      <c r="M180" s="116"/>
      <c r="N180" s="118"/>
      <c r="O180" s="118"/>
      <c r="P180" s="118"/>
      <c r="Q180" s="118"/>
      <c r="R180" s="118"/>
      <c r="S180" s="115"/>
      <c r="T180" s="116"/>
      <c r="U180" s="117"/>
      <c r="V180" s="116"/>
      <c r="W180" s="117"/>
      <c r="X180" s="116"/>
      <c r="Y180" s="117"/>
      <c r="Z180" s="116"/>
      <c r="AA180" s="117"/>
      <c r="AB180" s="116"/>
      <c r="AC180" s="117"/>
    </row>
    <row r="181" spans="2:29" s="37" customFormat="1" ht="12" customHeight="1"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72" t="s">
        <v>63</v>
      </c>
      <c r="O181" s="172" t="s">
        <v>64</v>
      </c>
      <c r="P181" s="164"/>
      <c r="Q181" s="143"/>
      <c r="R181" s="143"/>
      <c r="S181" s="142">
        <f>S157</f>
        <v>79860</v>
      </c>
      <c r="T181" s="142"/>
      <c r="U181" s="142">
        <f>U157</f>
        <v>13940</v>
      </c>
      <c r="V181" s="142"/>
      <c r="W181" s="142">
        <f>W157</f>
        <v>185240</v>
      </c>
      <c r="X181" s="142"/>
      <c r="Y181" s="142">
        <f>Y157</f>
        <v>538844</v>
      </c>
      <c r="Z181" s="142"/>
      <c r="AA181" s="142">
        <f>AA157</f>
        <v>7528</v>
      </c>
      <c r="AB181" s="142"/>
      <c r="AC181" s="142">
        <f>S181+U181+W181+Y181+AA181</f>
        <v>825412</v>
      </c>
    </row>
    <row r="182" spans="2:29" s="48" customFormat="1" ht="12" customHeight="1">
      <c r="B182" s="129"/>
      <c r="C182" s="128"/>
      <c r="D182" s="129"/>
      <c r="E182" s="123"/>
      <c r="F182" s="129"/>
      <c r="G182" s="123"/>
      <c r="H182" s="129"/>
      <c r="I182" s="123"/>
      <c r="J182" s="129"/>
      <c r="K182" s="123"/>
      <c r="L182" s="129"/>
      <c r="M182" s="123"/>
      <c r="N182" s="130" t="s">
        <v>65</v>
      </c>
      <c r="O182" s="130" t="s">
        <v>66</v>
      </c>
      <c r="P182" s="171"/>
      <c r="Q182" s="129"/>
      <c r="R182" s="128"/>
      <c r="S182" s="129">
        <f>S158</f>
        <v>15017</v>
      </c>
      <c r="T182" s="128"/>
      <c r="U182" s="129">
        <f>U158</f>
        <v>9698</v>
      </c>
      <c r="V182" s="128"/>
      <c r="W182" s="129">
        <f>W158</f>
        <v>172017</v>
      </c>
      <c r="X182" s="128"/>
      <c r="Y182" s="129">
        <f>Y158</f>
        <v>505735</v>
      </c>
      <c r="Z182" s="128"/>
      <c r="AA182" s="129">
        <f>AA158</f>
        <v>7151</v>
      </c>
      <c r="AB182" s="128"/>
      <c r="AC182" s="129">
        <f>S182+U182+W182+Y182+AA182</f>
        <v>709618</v>
      </c>
    </row>
    <row r="183" spans="2:29" s="37" customFormat="1" ht="12" customHeight="1">
      <c r="B183" s="142">
        <f>D183+F183+H183+J183+L183</f>
        <v>636786</v>
      </c>
      <c r="C183" s="142"/>
      <c r="D183" s="142">
        <f>D184+D185</f>
        <v>7341</v>
      </c>
      <c r="E183" s="142"/>
      <c r="F183" s="142">
        <f>F184+F185</f>
        <v>480026</v>
      </c>
      <c r="G183" s="142"/>
      <c r="H183" s="142">
        <f>H184+H185</f>
        <v>149419</v>
      </c>
      <c r="I183" s="142"/>
      <c r="J183" s="142">
        <f>J184+J185</f>
        <v>0</v>
      </c>
      <c r="K183" s="142"/>
      <c r="L183" s="142">
        <f>L184+L185</f>
        <v>0</v>
      </c>
      <c r="M183" s="142"/>
      <c r="N183" s="132" t="s">
        <v>75</v>
      </c>
      <c r="O183" s="132" t="s">
        <v>76</v>
      </c>
      <c r="P183" s="132"/>
      <c r="Q183" s="143"/>
      <c r="R183" s="143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</row>
    <row r="184" spans="2:29" s="41" customFormat="1" ht="12" customHeight="1">
      <c r="B184" s="137">
        <f>D184+F184+H184+J184+L184</f>
        <v>574103</v>
      </c>
      <c r="C184" s="137"/>
      <c r="D184" s="137">
        <v>7341</v>
      </c>
      <c r="E184" s="137"/>
      <c r="F184" s="137">
        <v>480026</v>
      </c>
      <c r="G184" s="137"/>
      <c r="H184" s="137">
        <v>86736</v>
      </c>
      <c r="I184" s="137"/>
      <c r="J184" s="137">
        <v>0</v>
      </c>
      <c r="K184" s="137"/>
      <c r="L184" s="137">
        <v>0</v>
      </c>
      <c r="M184" s="137"/>
      <c r="N184" s="176" t="s">
        <v>223</v>
      </c>
      <c r="O184" s="176"/>
      <c r="P184" s="175" t="s">
        <v>224</v>
      </c>
      <c r="Q184" s="138"/>
      <c r="R184" s="138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</row>
    <row r="185" spans="2:29" s="41" customFormat="1" ht="12" customHeight="1">
      <c r="B185" s="137">
        <f>D185+F185+H185+J185+L185</f>
        <v>62683</v>
      </c>
      <c r="C185" s="137"/>
      <c r="D185" s="137">
        <v>0</v>
      </c>
      <c r="E185" s="137"/>
      <c r="F185" s="137">
        <v>0</v>
      </c>
      <c r="G185" s="137"/>
      <c r="H185" s="137">
        <v>62683</v>
      </c>
      <c r="I185" s="137"/>
      <c r="J185" s="137">
        <v>0</v>
      </c>
      <c r="K185" s="137"/>
      <c r="L185" s="137">
        <v>0</v>
      </c>
      <c r="M185" s="137"/>
      <c r="N185" s="176" t="s">
        <v>225</v>
      </c>
      <c r="O185" s="176"/>
      <c r="P185" s="176" t="s">
        <v>226</v>
      </c>
      <c r="Q185" s="138"/>
      <c r="R185" s="138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</row>
    <row r="186" spans="2:29" s="39" customFormat="1" ht="12" customHeight="1">
      <c r="B186" s="142">
        <f>D186+F186+H186+J186+L186</f>
        <v>1129</v>
      </c>
      <c r="C186" s="142"/>
      <c r="D186" s="142">
        <v>0</v>
      </c>
      <c r="E186" s="142"/>
      <c r="F186" s="142">
        <v>0</v>
      </c>
      <c r="G186" s="142"/>
      <c r="H186" s="142">
        <v>0</v>
      </c>
      <c r="I186" s="142"/>
      <c r="J186" s="142">
        <v>1129</v>
      </c>
      <c r="K186" s="142"/>
      <c r="L186" s="142">
        <v>0</v>
      </c>
      <c r="M186" s="142"/>
      <c r="N186" s="172" t="s">
        <v>77</v>
      </c>
      <c r="O186" s="172" t="s">
        <v>227</v>
      </c>
      <c r="P186" s="172"/>
      <c r="Q186" s="143"/>
      <c r="R186" s="143"/>
      <c r="S186" s="142">
        <v>0</v>
      </c>
      <c r="T186" s="142"/>
      <c r="U186" s="142">
        <v>0</v>
      </c>
      <c r="V186" s="142"/>
      <c r="W186" s="142">
        <v>0</v>
      </c>
      <c r="X186" s="142"/>
      <c r="Y186" s="142">
        <v>1129</v>
      </c>
      <c r="Z186" s="142"/>
      <c r="AA186" s="142">
        <v>0</v>
      </c>
      <c r="AB186" s="142"/>
      <c r="AC186" s="142">
        <f>S186+U186+W186+Y186+AA186</f>
        <v>1129</v>
      </c>
    </row>
    <row r="187" spans="2:29" s="39" customFormat="1" ht="12" customHeight="1"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72"/>
      <c r="O187" s="173" t="s">
        <v>228</v>
      </c>
      <c r="P187" s="173"/>
      <c r="Q187" s="143"/>
      <c r="R187" s="143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</row>
    <row r="188" spans="2:29" s="40" customFormat="1" ht="12" customHeight="1"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72"/>
      <c r="O188" s="173" t="s">
        <v>229</v>
      </c>
      <c r="P188" s="173"/>
      <c r="Q188" s="143"/>
      <c r="R188" s="143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</row>
    <row r="189" spans="2:29" s="55" customFormat="1" ht="12" customHeight="1">
      <c r="B189" s="152">
        <f>D189+F189+H189+J189+L189</f>
        <v>188626</v>
      </c>
      <c r="C189" s="152"/>
      <c r="D189" s="152">
        <f>AA181+AA186-D183-D186</f>
        <v>187</v>
      </c>
      <c r="E189" s="152"/>
      <c r="F189" s="152">
        <f>Y181+Y186-F183-F186</f>
        <v>59947</v>
      </c>
      <c r="G189" s="152"/>
      <c r="H189" s="152">
        <f>W181+W186-H183-H186</f>
        <v>35821</v>
      </c>
      <c r="I189" s="152"/>
      <c r="J189" s="152">
        <f>U181+U186-J183-J186</f>
        <v>12811</v>
      </c>
      <c r="K189" s="152"/>
      <c r="L189" s="152">
        <f>S181+S186-L183-L186</f>
        <v>79860</v>
      </c>
      <c r="M189" s="152"/>
      <c r="N189" s="181" t="s">
        <v>78</v>
      </c>
      <c r="O189" s="192" t="s">
        <v>79</v>
      </c>
      <c r="P189" s="181"/>
      <c r="Q189" s="153"/>
      <c r="R189" s="153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</row>
    <row r="190" spans="2:60" s="46" customFormat="1" ht="12" customHeight="1" thickBot="1">
      <c r="B190" s="83">
        <f>D190+F190+H190+J190+L190</f>
        <v>72832</v>
      </c>
      <c r="C190" s="84"/>
      <c r="D190" s="83">
        <f>AA182+AA186-D183-D186</f>
        <v>-190</v>
      </c>
      <c r="E190" s="84"/>
      <c r="F190" s="83">
        <f>Y182+Y186-F183-F186</f>
        <v>26838</v>
      </c>
      <c r="G190" s="84"/>
      <c r="H190" s="83">
        <f>W182+W186-H183-H186</f>
        <v>22598</v>
      </c>
      <c r="I190" s="84"/>
      <c r="J190" s="83">
        <f>U182+U186-J183-J186</f>
        <v>8569</v>
      </c>
      <c r="K190" s="84"/>
      <c r="L190" s="83">
        <f>S182+S186-L183-L186</f>
        <v>15017</v>
      </c>
      <c r="M190" s="84"/>
      <c r="N190" s="85" t="s">
        <v>80</v>
      </c>
      <c r="O190" s="85" t="s">
        <v>81</v>
      </c>
      <c r="P190" s="85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</row>
    <row r="191" spans="2:29" s="47" customFormat="1" ht="21" customHeight="1">
      <c r="B191" s="86" t="s">
        <v>250</v>
      </c>
      <c r="C191" s="86"/>
      <c r="D191" s="87"/>
      <c r="E191" s="88"/>
      <c r="F191" s="88"/>
      <c r="G191" s="88"/>
      <c r="H191" s="88"/>
      <c r="I191" s="88"/>
      <c r="J191" s="88"/>
      <c r="K191" s="88"/>
      <c r="L191" s="89"/>
      <c r="M191" s="88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</row>
    <row r="192" spans="2:29" s="47" customFormat="1" ht="3.75" customHeight="1"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1"/>
      <c r="O192" s="92"/>
      <c r="P192" s="93"/>
      <c r="Q192" s="93"/>
      <c r="R192" s="94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</row>
    <row r="193" spans="2:29" s="47" customFormat="1" ht="12.75">
      <c r="B193" s="95" t="s">
        <v>7</v>
      </c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8" t="s">
        <v>6</v>
      </c>
      <c r="O193" s="99"/>
      <c r="P193" s="100" t="s">
        <v>96</v>
      </c>
      <c r="Q193" s="100"/>
      <c r="R193" s="101"/>
      <c r="S193" s="95" t="s">
        <v>35</v>
      </c>
      <c r="T193" s="96"/>
      <c r="U193" s="96"/>
      <c r="V193" s="96"/>
      <c r="W193" s="96"/>
      <c r="X193" s="96"/>
      <c r="Y193" s="96"/>
      <c r="Z193" s="96"/>
      <c r="AA193" s="96"/>
      <c r="AB193" s="96"/>
      <c r="AC193" s="95"/>
    </row>
    <row r="194" spans="2:29" s="47" customFormat="1" ht="2.25" customHeight="1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6"/>
      <c r="O194" s="97"/>
      <c r="P194" s="96"/>
      <c r="Q194" s="96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2:29" s="47" customFormat="1" ht="12.75">
      <c r="B195" s="102" t="s">
        <v>8</v>
      </c>
      <c r="C195" s="103"/>
      <c r="D195" s="104" t="s">
        <v>9</v>
      </c>
      <c r="E195" s="103"/>
      <c r="F195" s="104" t="s">
        <v>10</v>
      </c>
      <c r="G195" s="103"/>
      <c r="H195" s="104" t="s">
        <v>11</v>
      </c>
      <c r="I195" s="105"/>
      <c r="J195" s="104" t="s">
        <v>12</v>
      </c>
      <c r="K195" s="105"/>
      <c r="L195" s="104" t="s">
        <v>13</v>
      </c>
      <c r="M195" s="105"/>
      <c r="N195" s="102"/>
      <c r="O195" s="106"/>
      <c r="P195" s="102" t="s">
        <v>97</v>
      </c>
      <c r="Q195" s="102"/>
      <c r="R195" s="101"/>
      <c r="S195" s="104" t="s">
        <v>13</v>
      </c>
      <c r="T195" s="103"/>
      <c r="U195" s="104" t="s">
        <v>12</v>
      </c>
      <c r="V195" s="103"/>
      <c r="W195" s="104" t="s">
        <v>11</v>
      </c>
      <c r="X195" s="103"/>
      <c r="Y195" s="104" t="s">
        <v>10</v>
      </c>
      <c r="Z195" s="105"/>
      <c r="AA195" s="104" t="s">
        <v>9</v>
      </c>
      <c r="AB195" s="105"/>
      <c r="AC195" s="102" t="s">
        <v>8</v>
      </c>
    </row>
    <row r="196" spans="2:29" s="47" customFormat="1" ht="2.25" customHeight="1">
      <c r="B196" s="106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2"/>
      <c r="O196" s="106"/>
      <c r="P196" s="102"/>
      <c r="Q196" s="102"/>
      <c r="R196" s="65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6"/>
    </row>
    <row r="197" spans="2:29" s="47" customFormat="1" ht="12.75">
      <c r="B197" s="107" t="s">
        <v>14</v>
      </c>
      <c r="C197" s="103"/>
      <c r="D197" s="108" t="s">
        <v>15</v>
      </c>
      <c r="E197" s="109"/>
      <c r="F197" s="108" t="s">
        <v>16</v>
      </c>
      <c r="G197" s="103"/>
      <c r="H197" s="110" t="s">
        <v>17</v>
      </c>
      <c r="I197" s="111"/>
      <c r="J197" s="104" t="s">
        <v>18</v>
      </c>
      <c r="K197" s="111"/>
      <c r="L197" s="104" t="s">
        <v>19</v>
      </c>
      <c r="M197" s="111"/>
      <c r="N197" s="102"/>
      <c r="O197" s="106"/>
      <c r="P197" s="102"/>
      <c r="Q197" s="102"/>
      <c r="R197" s="65"/>
      <c r="S197" s="104" t="s">
        <v>19</v>
      </c>
      <c r="T197" s="103"/>
      <c r="U197" s="104" t="s">
        <v>18</v>
      </c>
      <c r="V197" s="109"/>
      <c r="W197" s="110" t="s">
        <v>17</v>
      </c>
      <c r="X197" s="103"/>
      <c r="Y197" s="108" t="s">
        <v>16</v>
      </c>
      <c r="Z197" s="105"/>
      <c r="AA197" s="108" t="s">
        <v>15</v>
      </c>
      <c r="AB197" s="105"/>
      <c r="AC197" s="107" t="s">
        <v>14</v>
      </c>
    </row>
    <row r="198" spans="2:29" s="47" customFormat="1" ht="12.75">
      <c r="B198" s="112" t="s">
        <v>20</v>
      </c>
      <c r="C198" s="109"/>
      <c r="D198" s="108"/>
      <c r="E198" s="109"/>
      <c r="F198" s="108"/>
      <c r="G198" s="109"/>
      <c r="H198" s="108" t="s">
        <v>21</v>
      </c>
      <c r="I198" s="111"/>
      <c r="J198" s="108" t="s">
        <v>22</v>
      </c>
      <c r="K198" s="111"/>
      <c r="L198" s="108" t="s">
        <v>23</v>
      </c>
      <c r="M198" s="111"/>
      <c r="N198" s="100"/>
      <c r="O198" s="113"/>
      <c r="P198" s="100"/>
      <c r="Q198" s="100"/>
      <c r="R198" s="114"/>
      <c r="S198" s="108" t="s">
        <v>23</v>
      </c>
      <c r="T198" s="109"/>
      <c r="U198" s="108" t="s">
        <v>22</v>
      </c>
      <c r="V198" s="109"/>
      <c r="W198" s="108" t="s">
        <v>21</v>
      </c>
      <c r="X198" s="109"/>
      <c r="Y198" s="108"/>
      <c r="Z198" s="111"/>
      <c r="AA198" s="108"/>
      <c r="AB198" s="111"/>
      <c r="AC198" s="112" t="s">
        <v>20</v>
      </c>
    </row>
    <row r="199" spans="2:29" s="47" customFormat="1" ht="12.75">
      <c r="B199" s="112"/>
      <c r="C199" s="109"/>
      <c r="D199" s="108"/>
      <c r="E199" s="109"/>
      <c r="F199" s="108"/>
      <c r="G199" s="109"/>
      <c r="H199" s="108" t="s">
        <v>24</v>
      </c>
      <c r="I199" s="111"/>
      <c r="J199" s="108"/>
      <c r="K199" s="111"/>
      <c r="L199" s="108" t="s">
        <v>25</v>
      </c>
      <c r="M199" s="111"/>
      <c r="N199" s="100"/>
      <c r="O199" s="113"/>
      <c r="P199" s="100"/>
      <c r="Q199" s="100"/>
      <c r="R199" s="114"/>
      <c r="S199" s="108" t="s">
        <v>25</v>
      </c>
      <c r="T199" s="109"/>
      <c r="U199" s="108"/>
      <c r="V199" s="109"/>
      <c r="W199" s="108" t="s">
        <v>24</v>
      </c>
      <c r="X199" s="109"/>
      <c r="Y199" s="108"/>
      <c r="Z199" s="111"/>
      <c r="AA199" s="108"/>
      <c r="AB199" s="111"/>
      <c r="AC199" s="112"/>
    </row>
    <row r="200" spans="2:29" s="47" customFormat="1" ht="2.25" customHeight="1">
      <c r="B200" s="115"/>
      <c r="C200" s="116"/>
      <c r="D200" s="117"/>
      <c r="E200" s="116"/>
      <c r="F200" s="117"/>
      <c r="G200" s="116"/>
      <c r="H200" s="117"/>
      <c r="I200" s="116"/>
      <c r="J200" s="117"/>
      <c r="K200" s="116"/>
      <c r="L200" s="117"/>
      <c r="M200" s="116"/>
      <c r="N200" s="118"/>
      <c r="O200" s="118"/>
      <c r="P200" s="118"/>
      <c r="Q200" s="118"/>
      <c r="R200" s="118"/>
      <c r="S200" s="115"/>
      <c r="T200" s="116"/>
      <c r="U200" s="117"/>
      <c r="V200" s="116"/>
      <c r="W200" s="117"/>
      <c r="X200" s="116"/>
      <c r="Y200" s="117"/>
      <c r="Z200" s="116"/>
      <c r="AA200" s="117"/>
      <c r="AB200" s="116"/>
      <c r="AC200" s="117"/>
    </row>
    <row r="201" spans="2:29" s="47" customFormat="1" ht="12" customHeight="1"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63" t="s">
        <v>69</v>
      </c>
      <c r="O201" s="172" t="s">
        <v>70</v>
      </c>
      <c r="P201" s="165"/>
      <c r="Q201" s="143"/>
      <c r="R201" s="143"/>
      <c r="S201" s="142">
        <f>L169</f>
        <v>79860</v>
      </c>
      <c r="T201" s="142"/>
      <c r="U201" s="142">
        <f>J169</f>
        <v>13940</v>
      </c>
      <c r="V201" s="142"/>
      <c r="W201" s="142">
        <f>H169</f>
        <v>98504</v>
      </c>
      <c r="X201" s="142"/>
      <c r="Y201" s="142">
        <f>F169</f>
        <v>632921</v>
      </c>
      <c r="Z201" s="142"/>
      <c r="AA201" s="142">
        <f>D169</f>
        <v>187</v>
      </c>
      <c r="AB201" s="142"/>
      <c r="AC201" s="142">
        <f>S201+U201+W201+Y201+AA201</f>
        <v>825412</v>
      </c>
    </row>
    <row r="202" spans="2:29" s="48" customFormat="1" ht="12" customHeight="1">
      <c r="B202" s="129"/>
      <c r="C202" s="128"/>
      <c r="D202" s="129"/>
      <c r="E202" s="123"/>
      <c r="F202" s="129"/>
      <c r="G202" s="123"/>
      <c r="H202" s="129"/>
      <c r="I202" s="123"/>
      <c r="J202" s="129"/>
      <c r="K202" s="123"/>
      <c r="L202" s="129"/>
      <c r="M202" s="123"/>
      <c r="N202" s="130" t="s">
        <v>71</v>
      </c>
      <c r="O202" s="130" t="s">
        <v>72</v>
      </c>
      <c r="P202" s="171"/>
      <c r="Q202" s="129"/>
      <c r="R202" s="128"/>
      <c r="S202" s="129">
        <f>L170</f>
        <v>15017</v>
      </c>
      <c r="T202" s="128"/>
      <c r="U202" s="129">
        <f>J170</f>
        <v>9698</v>
      </c>
      <c r="V202" s="128"/>
      <c r="W202" s="129">
        <f>H170</f>
        <v>85281</v>
      </c>
      <c r="X202" s="128"/>
      <c r="Y202" s="129">
        <f>F170</f>
        <v>599812</v>
      </c>
      <c r="Z202" s="128"/>
      <c r="AA202" s="129">
        <f>D170</f>
        <v>-190</v>
      </c>
      <c r="AB202" s="128"/>
      <c r="AC202" s="129">
        <f>S202+U202+W202+Y202+AA202</f>
        <v>709618</v>
      </c>
    </row>
    <row r="203" spans="2:29" s="47" customFormat="1" ht="12" customHeight="1">
      <c r="B203" s="142">
        <f>D203+F203+H203+J203+L203</f>
        <v>636786</v>
      </c>
      <c r="C203" s="142"/>
      <c r="D203" s="142">
        <f>D204+D205</f>
        <v>0</v>
      </c>
      <c r="E203" s="142"/>
      <c r="F203" s="142">
        <f>F204+F205</f>
        <v>574103</v>
      </c>
      <c r="G203" s="142"/>
      <c r="H203" s="142">
        <f>H204+H205</f>
        <v>62683</v>
      </c>
      <c r="I203" s="142"/>
      <c r="J203" s="142">
        <f>J204+J205</f>
        <v>0</v>
      </c>
      <c r="K203" s="142"/>
      <c r="L203" s="142">
        <f>L204+L205</f>
        <v>0</v>
      </c>
      <c r="M203" s="142"/>
      <c r="N203" s="132" t="s">
        <v>73</v>
      </c>
      <c r="O203" s="132" t="s">
        <v>74</v>
      </c>
      <c r="P203" s="132"/>
      <c r="Q203" s="143"/>
      <c r="R203" s="143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</row>
    <row r="204" spans="2:29" s="51" customFormat="1" ht="12" customHeight="1">
      <c r="B204" s="137">
        <f>D204+F204+H204+J204+L204</f>
        <v>574103</v>
      </c>
      <c r="C204" s="137"/>
      <c r="D204" s="137">
        <v>0</v>
      </c>
      <c r="E204" s="137"/>
      <c r="F204" s="137">
        <v>574103</v>
      </c>
      <c r="G204" s="137"/>
      <c r="H204" s="137">
        <v>0</v>
      </c>
      <c r="I204" s="137"/>
      <c r="J204" s="137">
        <v>0</v>
      </c>
      <c r="K204" s="137"/>
      <c r="L204" s="137">
        <v>0</v>
      </c>
      <c r="M204" s="137"/>
      <c r="N204" s="174" t="s">
        <v>230</v>
      </c>
      <c r="O204" s="175"/>
      <c r="P204" s="176" t="s">
        <v>231</v>
      </c>
      <c r="Q204" s="176"/>
      <c r="R204" s="138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</row>
    <row r="205" spans="2:29" s="51" customFormat="1" ht="12" customHeight="1">
      <c r="B205" s="137">
        <f>D205+F205+H205+J205+L205</f>
        <v>62683</v>
      </c>
      <c r="C205" s="137"/>
      <c r="D205" s="137">
        <v>0</v>
      </c>
      <c r="E205" s="137"/>
      <c r="F205" s="137">
        <v>0</v>
      </c>
      <c r="G205" s="137"/>
      <c r="H205" s="137">
        <v>62683</v>
      </c>
      <c r="I205" s="137"/>
      <c r="J205" s="137">
        <v>0</v>
      </c>
      <c r="K205" s="137"/>
      <c r="L205" s="137">
        <v>0</v>
      </c>
      <c r="M205" s="137"/>
      <c r="N205" s="174" t="s">
        <v>232</v>
      </c>
      <c r="O205" s="175"/>
      <c r="P205" s="176" t="s">
        <v>233</v>
      </c>
      <c r="Q205" s="176"/>
      <c r="R205" s="138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</row>
    <row r="206" spans="2:29" s="47" customFormat="1" ht="12" customHeight="1">
      <c r="B206" s="142">
        <f>D206+F206+H206+J206+L206</f>
        <v>1129</v>
      </c>
      <c r="C206" s="142"/>
      <c r="D206" s="142">
        <v>0</v>
      </c>
      <c r="E206" s="142"/>
      <c r="F206" s="142">
        <v>0</v>
      </c>
      <c r="G206" s="142"/>
      <c r="H206" s="142">
        <v>0</v>
      </c>
      <c r="I206" s="142"/>
      <c r="J206" s="142">
        <v>1129</v>
      </c>
      <c r="K206" s="142"/>
      <c r="L206" s="142">
        <v>0</v>
      </c>
      <c r="M206" s="142"/>
      <c r="N206" s="163" t="s">
        <v>77</v>
      </c>
      <c r="O206" s="172" t="s">
        <v>227</v>
      </c>
      <c r="P206" s="163"/>
      <c r="Q206" s="143"/>
      <c r="R206" s="143"/>
      <c r="S206" s="142">
        <v>0</v>
      </c>
      <c r="T206" s="142"/>
      <c r="U206" s="142">
        <v>0</v>
      </c>
      <c r="V206" s="142"/>
      <c r="W206" s="142">
        <v>0</v>
      </c>
      <c r="X206" s="142"/>
      <c r="Y206" s="142">
        <v>1129</v>
      </c>
      <c r="Z206" s="142"/>
      <c r="AA206" s="142">
        <v>0</v>
      </c>
      <c r="AB206" s="142"/>
      <c r="AC206" s="142">
        <f>S206+U206+W206+Y206+AA206</f>
        <v>1129</v>
      </c>
    </row>
    <row r="207" spans="2:29" s="47" customFormat="1" ht="12" customHeight="1"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63"/>
      <c r="O207" s="172" t="s">
        <v>228</v>
      </c>
      <c r="P207" s="163"/>
      <c r="Q207" s="143"/>
      <c r="R207" s="143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</row>
    <row r="208" spans="2:29" s="47" customFormat="1" ht="12" customHeight="1"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63"/>
      <c r="O208" s="172" t="s">
        <v>229</v>
      </c>
      <c r="P208" s="163"/>
      <c r="Q208" s="143"/>
      <c r="R208" s="143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</row>
    <row r="209" spans="2:29" s="55" customFormat="1" ht="12" customHeight="1">
      <c r="B209" s="152">
        <f>D209+F209+H209+J209+L209</f>
        <v>188626</v>
      </c>
      <c r="C209" s="152"/>
      <c r="D209" s="152">
        <f>AA201+AA206-D203-D206</f>
        <v>187</v>
      </c>
      <c r="E209" s="152"/>
      <c r="F209" s="152">
        <f>Y201+Y206-F203-F206</f>
        <v>59947</v>
      </c>
      <c r="G209" s="152"/>
      <c r="H209" s="152">
        <f>W201+W206-H203-H206</f>
        <v>35821</v>
      </c>
      <c r="I209" s="152"/>
      <c r="J209" s="152">
        <f>U201+U206-J203-J206</f>
        <v>12811</v>
      </c>
      <c r="K209" s="152"/>
      <c r="L209" s="152">
        <f>S201+S206-L203-L206</f>
        <v>79860</v>
      </c>
      <c r="M209" s="152"/>
      <c r="N209" s="182" t="s">
        <v>78</v>
      </c>
      <c r="O209" s="192" t="s">
        <v>79</v>
      </c>
      <c r="P209" s="182"/>
      <c r="Q209" s="153"/>
      <c r="R209" s="153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</row>
    <row r="210" spans="2:60" s="46" customFormat="1" ht="12" customHeight="1" thickBot="1">
      <c r="B210" s="83">
        <f>D210+F210+H210+J210+L210</f>
        <v>72832</v>
      </c>
      <c r="C210" s="84"/>
      <c r="D210" s="83">
        <f>AA202+AA206-D203-D206</f>
        <v>-190</v>
      </c>
      <c r="E210" s="84"/>
      <c r="F210" s="83">
        <f>Y202+Y206-F203-F206</f>
        <v>26838</v>
      </c>
      <c r="G210" s="84"/>
      <c r="H210" s="83">
        <f>W202+W206-H203-H206</f>
        <v>22598</v>
      </c>
      <c r="I210" s="84"/>
      <c r="J210" s="83">
        <f>U202+U206-J203-J206</f>
        <v>8569</v>
      </c>
      <c r="K210" s="84"/>
      <c r="L210" s="83">
        <f>S202+S206-L203-L206</f>
        <v>15017</v>
      </c>
      <c r="M210" s="84"/>
      <c r="N210" s="85" t="s">
        <v>80</v>
      </c>
      <c r="O210" s="85" t="s">
        <v>81</v>
      </c>
      <c r="P210" s="85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</row>
    <row r="211" spans="2:29" s="47" customFormat="1" ht="18">
      <c r="B211" s="193" t="s">
        <v>50</v>
      </c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</row>
    <row r="212" spans="2:29" s="47" customFormat="1" ht="21" customHeight="1">
      <c r="B212" s="86" t="s">
        <v>51</v>
      </c>
      <c r="C212" s="86"/>
      <c r="D212" s="87"/>
      <c r="E212" s="88"/>
      <c r="F212" s="88"/>
      <c r="G212" s="88"/>
      <c r="H212" s="88"/>
      <c r="I212" s="88"/>
      <c r="J212" s="88"/>
      <c r="K212" s="88"/>
      <c r="L212" s="89"/>
      <c r="M212" s="88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</row>
    <row r="213" spans="2:29" s="47" customFormat="1" ht="3.75" customHeight="1"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92"/>
      <c r="P213" s="93"/>
      <c r="Q213" s="93"/>
      <c r="R213" s="94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</row>
    <row r="214" spans="2:29" s="47" customFormat="1" ht="12.75">
      <c r="B214" s="95" t="s">
        <v>52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8" t="s">
        <v>6</v>
      </c>
      <c r="O214" s="99"/>
      <c r="P214" s="100" t="s">
        <v>96</v>
      </c>
      <c r="Q214" s="100"/>
      <c r="R214" s="101"/>
      <c r="S214" s="102" t="s">
        <v>53</v>
      </c>
      <c r="T214" s="96"/>
      <c r="U214" s="96"/>
      <c r="V214" s="96"/>
      <c r="W214" s="96"/>
      <c r="X214" s="96"/>
      <c r="Y214" s="96"/>
      <c r="Z214" s="96"/>
      <c r="AA214" s="96"/>
      <c r="AB214" s="96"/>
      <c r="AC214" s="194"/>
    </row>
    <row r="215" spans="2:29" s="47" customFormat="1" ht="2.25" customHeight="1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6"/>
      <c r="O215" s="97"/>
      <c r="P215" s="96"/>
      <c r="Q215" s="96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2:29" s="47" customFormat="1" ht="12.75">
      <c r="B216" s="102" t="s">
        <v>8</v>
      </c>
      <c r="C216" s="103"/>
      <c r="D216" s="104" t="s">
        <v>9</v>
      </c>
      <c r="E216" s="103"/>
      <c r="F216" s="104" t="s">
        <v>10</v>
      </c>
      <c r="G216" s="103"/>
      <c r="H216" s="104" t="s">
        <v>11</v>
      </c>
      <c r="I216" s="105"/>
      <c r="J216" s="104" t="s">
        <v>12</v>
      </c>
      <c r="K216" s="105"/>
      <c r="L216" s="104" t="s">
        <v>13</v>
      </c>
      <c r="M216" s="105"/>
      <c r="N216" s="102"/>
      <c r="O216" s="106"/>
      <c r="P216" s="102" t="s">
        <v>97</v>
      </c>
      <c r="Q216" s="102"/>
      <c r="R216" s="101"/>
      <c r="S216" s="104" t="s">
        <v>13</v>
      </c>
      <c r="T216" s="103"/>
      <c r="U216" s="104" t="s">
        <v>12</v>
      </c>
      <c r="V216" s="103"/>
      <c r="W216" s="104" t="s">
        <v>11</v>
      </c>
      <c r="X216" s="103"/>
      <c r="Y216" s="104" t="s">
        <v>10</v>
      </c>
      <c r="Z216" s="105"/>
      <c r="AA216" s="104" t="s">
        <v>9</v>
      </c>
      <c r="AB216" s="105"/>
      <c r="AC216" s="102" t="s">
        <v>8</v>
      </c>
    </row>
    <row r="217" spans="2:29" s="47" customFormat="1" ht="2.25" customHeight="1">
      <c r="B217" s="106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2"/>
      <c r="O217" s="106"/>
      <c r="P217" s="102"/>
      <c r="Q217" s="102"/>
      <c r="R217" s="65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6"/>
    </row>
    <row r="218" spans="2:29" s="47" customFormat="1" ht="12.75">
      <c r="B218" s="107" t="s">
        <v>14</v>
      </c>
      <c r="C218" s="103"/>
      <c r="D218" s="108" t="s">
        <v>15</v>
      </c>
      <c r="E218" s="109"/>
      <c r="F218" s="108" t="s">
        <v>16</v>
      </c>
      <c r="G218" s="103"/>
      <c r="H218" s="110" t="s">
        <v>17</v>
      </c>
      <c r="I218" s="111"/>
      <c r="J218" s="104" t="s">
        <v>18</v>
      </c>
      <c r="K218" s="111"/>
      <c r="L218" s="104" t="s">
        <v>19</v>
      </c>
      <c r="M218" s="111"/>
      <c r="N218" s="102"/>
      <c r="O218" s="106"/>
      <c r="P218" s="102"/>
      <c r="Q218" s="102"/>
      <c r="R218" s="65"/>
      <c r="S218" s="104" t="s">
        <v>19</v>
      </c>
      <c r="T218" s="103"/>
      <c r="U218" s="104" t="s">
        <v>18</v>
      </c>
      <c r="V218" s="109"/>
      <c r="W218" s="110" t="s">
        <v>17</v>
      </c>
      <c r="X218" s="103"/>
      <c r="Y218" s="108" t="s">
        <v>16</v>
      </c>
      <c r="Z218" s="105"/>
      <c r="AA218" s="108" t="s">
        <v>15</v>
      </c>
      <c r="AB218" s="105"/>
      <c r="AC218" s="107" t="s">
        <v>14</v>
      </c>
    </row>
    <row r="219" spans="2:29" s="47" customFormat="1" ht="12.75">
      <c r="B219" s="112" t="s">
        <v>20</v>
      </c>
      <c r="C219" s="109"/>
      <c r="D219" s="108"/>
      <c r="E219" s="109"/>
      <c r="F219" s="108"/>
      <c r="G219" s="109"/>
      <c r="H219" s="108" t="s">
        <v>21</v>
      </c>
      <c r="I219" s="111"/>
      <c r="J219" s="108" t="s">
        <v>22</v>
      </c>
      <c r="K219" s="111"/>
      <c r="L219" s="108" t="s">
        <v>23</v>
      </c>
      <c r="M219" s="111"/>
      <c r="N219" s="100"/>
      <c r="O219" s="113"/>
      <c r="P219" s="100"/>
      <c r="Q219" s="100"/>
      <c r="R219" s="114"/>
      <c r="S219" s="108" t="s">
        <v>23</v>
      </c>
      <c r="T219" s="109"/>
      <c r="U219" s="108" t="s">
        <v>22</v>
      </c>
      <c r="V219" s="109"/>
      <c r="W219" s="108" t="s">
        <v>21</v>
      </c>
      <c r="X219" s="109"/>
      <c r="Y219" s="108"/>
      <c r="Z219" s="111"/>
      <c r="AA219" s="108"/>
      <c r="AB219" s="111"/>
      <c r="AC219" s="112" t="s">
        <v>20</v>
      </c>
    </row>
    <row r="220" spans="2:29" s="47" customFormat="1" ht="12.75">
      <c r="B220" s="112"/>
      <c r="C220" s="109"/>
      <c r="D220" s="108"/>
      <c r="E220" s="109"/>
      <c r="F220" s="108"/>
      <c r="G220" s="109"/>
      <c r="H220" s="108" t="s">
        <v>24</v>
      </c>
      <c r="I220" s="111"/>
      <c r="J220" s="108"/>
      <c r="K220" s="111"/>
      <c r="L220" s="108" t="s">
        <v>25</v>
      </c>
      <c r="M220" s="111"/>
      <c r="N220" s="100"/>
      <c r="O220" s="113"/>
      <c r="P220" s="100"/>
      <c r="Q220" s="100"/>
      <c r="R220" s="114"/>
      <c r="S220" s="108" t="s">
        <v>25</v>
      </c>
      <c r="T220" s="109"/>
      <c r="U220" s="108"/>
      <c r="V220" s="109"/>
      <c r="W220" s="108" t="s">
        <v>24</v>
      </c>
      <c r="X220" s="109"/>
      <c r="Y220" s="108"/>
      <c r="Z220" s="111"/>
      <c r="AA220" s="108"/>
      <c r="AB220" s="111"/>
      <c r="AC220" s="112"/>
    </row>
    <row r="221" spans="2:29" s="47" customFormat="1" ht="2.25" customHeight="1">
      <c r="B221" s="115"/>
      <c r="C221" s="116"/>
      <c r="D221" s="117"/>
      <c r="E221" s="116"/>
      <c r="F221" s="117"/>
      <c r="G221" s="116"/>
      <c r="H221" s="117"/>
      <c r="I221" s="116"/>
      <c r="J221" s="117"/>
      <c r="K221" s="116"/>
      <c r="L221" s="117"/>
      <c r="M221" s="116"/>
      <c r="N221" s="118"/>
      <c r="O221" s="118"/>
      <c r="P221" s="118"/>
      <c r="Q221" s="118"/>
      <c r="R221" s="118"/>
      <c r="S221" s="115"/>
      <c r="T221" s="116"/>
      <c r="U221" s="117"/>
      <c r="V221" s="116"/>
      <c r="W221" s="117"/>
      <c r="X221" s="116"/>
      <c r="Y221" s="117"/>
      <c r="Z221" s="116"/>
      <c r="AA221" s="117"/>
      <c r="AB221" s="116"/>
      <c r="AC221" s="117"/>
    </row>
    <row r="222" spans="2:29" s="48" customFormat="1" ht="12" customHeight="1">
      <c r="B222" s="129"/>
      <c r="C222" s="128"/>
      <c r="D222" s="129"/>
      <c r="E222" s="123"/>
      <c r="F222" s="129"/>
      <c r="G222" s="123"/>
      <c r="H222" s="129"/>
      <c r="I222" s="123"/>
      <c r="J222" s="129"/>
      <c r="K222" s="123"/>
      <c r="L222" s="129"/>
      <c r="M222" s="123"/>
      <c r="N222" s="130" t="s">
        <v>80</v>
      </c>
      <c r="O222" s="130" t="s">
        <v>81</v>
      </c>
      <c r="P222" s="171"/>
      <c r="Q222" s="129"/>
      <c r="R222" s="128"/>
      <c r="S222" s="129">
        <f>L210</f>
        <v>15017</v>
      </c>
      <c r="T222" s="128"/>
      <c r="U222" s="129">
        <f>J210</f>
        <v>8569</v>
      </c>
      <c r="V222" s="128"/>
      <c r="W222" s="129">
        <f>H210</f>
        <v>22598</v>
      </c>
      <c r="X222" s="128"/>
      <c r="Y222" s="129">
        <f>F210</f>
        <v>26838</v>
      </c>
      <c r="Z222" s="128"/>
      <c r="AA222" s="129">
        <f>D210</f>
        <v>-190</v>
      </c>
      <c r="AB222" s="128"/>
      <c r="AC222" s="129">
        <f aca="true" t="shared" si="2" ref="AC222:AC230">S222+U222+W222+Y222+AA222</f>
        <v>72832</v>
      </c>
    </row>
    <row r="223" spans="2:29" s="38" customFormat="1" ht="12" customHeight="1"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32" t="s">
        <v>82</v>
      </c>
      <c r="O223" s="132" t="s">
        <v>83</v>
      </c>
      <c r="P223" s="132"/>
      <c r="Q223" s="143"/>
      <c r="R223" s="143"/>
      <c r="S223" s="142">
        <f>SUM(S224:S226)</f>
        <v>10801</v>
      </c>
      <c r="T223" s="142"/>
      <c r="U223" s="142">
        <f>SUM(U224:U226)</f>
        <v>543</v>
      </c>
      <c r="V223" s="142"/>
      <c r="W223" s="142">
        <f>SUM(W224:W226)</f>
        <v>12912</v>
      </c>
      <c r="X223" s="142"/>
      <c r="Y223" s="142">
        <f>SUM(Y224:Y226)</f>
        <v>9768</v>
      </c>
      <c r="Z223" s="142"/>
      <c r="AA223" s="142">
        <f>SUM(AA224:AA226)</f>
        <v>319</v>
      </c>
      <c r="AB223" s="142"/>
      <c r="AC223" s="142">
        <f t="shared" si="2"/>
        <v>34343</v>
      </c>
    </row>
    <row r="224" spans="2:29" s="53" customFormat="1" ht="12" customHeight="1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76" t="s">
        <v>234</v>
      </c>
      <c r="O224" s="176"/>
      <c r="P224" s="175" t="s">
        <v>235</v>
      </c>
      <c r="Q224" s="138"/>
      <c r="R224" s="138"/>
      <c r="S224" s="137">
        <v>0</v>
      </c>
      <c r="T224" s="137"/>
      <c r="U224" s="137">
        <v>0</v>
      </c>
      <c r="V224" s="137"/>
      <c r="W224" s="137">
        <v>3605</v>
      </c>
      <c r="X224" s="137"/>
      <c r="Y224" s="137">
        <v>0</v>
      </c>
      <c r="Z224" s="137"/>
      <c r="AA224" s="137">
        <v>0</v>
      </c>
      <c r="AB224" s="137"/>
      <c r="AC224" s="137">
        <f t="shared" si="2"/>
        <v>3605</v>
      </c>
    </row>
    <row r="225" spans="2:29" s="53" customFormat="1" ht="12" customHeight="1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76" t="s">
        <v>236</v>
      </c>
      <c r="O225" s="176"/>
      <c r="P225" s="176" t="s">
        <v>237</v>
      </c>
      <c r="Q225" s="138"/>
      <c r="R225" s="138"/>
      <c r="S225" s="137">
        <v>6046</v>
      </c>
      <c r="T225" s="137"/>
      <c r="U225" s="137">
        <v>0</v>
      </c>
      <c r="V225" s="137"/>
      <c r="W225" s="137">
        <v>6369</v>
      </c>
      <c r="X225" s="137"/>
      <c r="Y225" s="137">
        <v>5686</v>
      </c>
      <c r="Z225" s="137"/>
      <c r="AA225" s="137">
        <v>180</v>
      </c>
      <c r="AB225" s="137"/>
      <c r="AC225" s="137">
        <f t="shared" si="2"/>
        <v>18281</v>
      </c>
    </row>
    <row r="226" spans="2:29" s="51" customFormat="1" ht="12" customHeight="1">
      <c r="B226" s="140"/>
      <c r="C226" s="70"/>
      <c r="D226" s="140"/>
      <c r="E226" s="68"/>
      <c r="F226" s="140"/>
      <c r="G226" s="68"/>
      <c r="H226" s="140"/>
      <c r="I226" s="68"/>
      <c r="J226" s="140"/>
      <c r="K226" s="68"/>
      <c r="L226" s="140"/>
      <c r="M226" s="68"/>
      <c r="N226" s="141" t="s">
        <v>238</v>
      </c>
      <c r="O226" s="141"/>
      <c r="P226" s="141" t="s">
        <v>248</v>
      </c>
      <c r="Q226" s="140"/>
      <c r="R226" s="70"/>
      <c r="S226" s="140">
        <v>4755</v>
      </c>
      <c r="T226" s="70"/>
      <c r="U226" s="140">
        <v>543</v>
      </c>
      <c r="V226" s="70"/>
      <c r="W226" s="140">
        <v>2938</v>
      </c>
      <c r="X226" s="70"/>
      <c r="Y226" s="140">
        <v>4082</v>
      </c>
      <c r="Z226" s="70"/>
      <c r="AA226" s="140">
        <v>139</v>
      </c>
      <c r="AB226" s="70"/>
      <c r="AC226" s="140">
        <f t="shared" si="2"/>
        <v>12457</v>
      </c>
    </row>
    <row r="227" spans="2:60" s="58" customFormat="1" ht="12" customHeight="1"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32" t="s">
        <v>82</v>
      </c>
      <c r="O227" s="132" t="s">
        <v>84</v>
      </c>
      <c r="P227" s="132"/>
      <c r="Q227" s="143"/>
      <c r="R227" s="143"/>
      <c r="S227" s="142">
        <f>SUM(S228:S230)</f>
        <v>1282</v>
      </c>
      <c r="T227" s="142"/>
      <c r="U227" s="142">
        <f>SUM(U228:U230)</f>
        <v>-3303</v>
      </c>
      <c r="V227" s="142"/>
      <c r="W227" s="142">
        <f>SUM(W228:W230)</f>
        <v>-21004</v>
      </c>
      <c r="X227" s="142"/>
      <c r="Y227" s="142">
        <f>SUM(Y228:Y230)</f>
        <v>-2396</v>
      </c>
      <c r="Z227" s="142"/>
      <c r="AA227" s="142">
        <f>SUM(AA228:AA230)</f>
        <v>-13</v>
      </c>
      <c r="AB227" s="142"/>
      <c r="AC227" s="142">
        <f t="shared" si="2"/>
        <v>-25434</v>
      </c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</row>
    <row r="228" spans="2:60" s="42" customFormat="1" ht="12" customHeight="1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76" t="s">
        <v>234</v>
      </c>
      <c r="O228" s="175"/>
      <c r="P228" s="176" t="s">
        <v>235</v>
      </c>
      <c r="Q228" s="138"/>
      <c r="R228" s="138"/>
      <c r="S228" s="137">
        <v>-742</v>
      </c>
      <c r="T228" s="137"/>
      <c r="U228" s="137">
        <v>0</v>
      </c>
      <c r="V228" s="137"/>
      <c r="W228" s="137">
        <v>0</v>
      </c>
      <c r="X228" s="137"/>
      <c r="Y228" s="137">
        <v>-2863</v>
      </c>
      <c r="Z228" s="137"/>
      <c r="AA228" s="137">
        <v>0</v>
      </c>
      <c r="AB228" s="137"/>
      <c r="AC228" s="137">
        <f t="shared" si="2"/>
        <v>-3605</v>
      </c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</row>
    <row r="229" spans="2:29" s="59" customFormat="1" ht="12" customHeight="1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76" t="s">
        <v>236</v>
      </c>
      <c r="O229" s="176"/>
      <c r="P229" s="176" t="s">
        <v>237</v>
      </c>
      <c r="Q229" s="138"/>
      <c r="R229" s="138"/>
      <c r="S229" s="137">
        <v>0</v>
      </c>
      <c r="T229" s="137"/>
      <c r="U229" s="137">
        <v>0</v>
      </c>
      <c r="V229" s="137"/>
      <c r="W229" s="137">
        <v>-10203</v>
      </c>
      <c r="X229" s="137"/>
      <c r="Y229" s="137">
        <v>0</v>
      </c>
      <c r="Z229" s="137"/>
      <c r="AA229" s="137">
        <v>0</v>
      </c>
      <c r="AB229" s="137"/>
      <c r="AC229" s="137">
        <f t="shared" si="2"/>
        <v>-10203</v>
      </c>
    </row>
    <row r="230" spans="2:29" s="51" customFormat="1" ht="12" customHeight="1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76" t="s">
        <v>238</v>
      </c>
      <c r="O230" s="176"/>
      <c r="P230" s="176" t="s">
        <v>248</v>
      </c>
      <c r="Q230" s="138"/>
      <c r="R230" s="138"/>
      <c r="S230" s="137">
        <v>2024</v>
      </c>
      <c r="T230" s="137"/>
      <c r="U230" s="137">
        <v>-3303</v>
      </c>
      <c r="V230" s="137"/>
      <c r="W230" s="137">
        <v>-10801</v>
      </c>
      <c r="X230" s="137"/>
      <c r="Y230" s="137">
        <v>467</v>
      </c>
      <c r="Z230" s="137"/>
      <c r="AA230" s="137">
        <v>-13</v>
      </c>
      <c r="AB230" s="137"/>
      <c r="AC230" s="137">
        <f t="shared" si="2"/>
        <v>-11626</v>
      </c>
    </row>
    <row r="231" spans="2:29" s="47" customFormat="1" ht="12" customHeight="1">
      <c r="B231" s="158">
        <f>D231+F231+H231+J231+L231</f>
        <v>81741</v>
      </c>
      <c r="C231" s="158"/>
      <c r="D231" s="158">
        <f>AA222+AA223+AA227</f>
        <v>116</v>
      </c>
      <c r="E231" s="158"/>
      <c r="F231" s="158">
        <f>Y222+Y223+Y227</f>
        <v>34210</v>
      </c>
      <c r="G231" s="158"/>
      <c r="H231" s="158">
        <f>W222+W223+W227</f>
        <v>14506</v>
      </c>
      <c r="I231" s="158"/>
      <c r="J231" s="158">
        <f>U222+U223+U227</f>
        <v>5809</v>
      </c>
      <c r="K231" s="158"/>
      <c r="L231" s="158">
        <f>S222+S223+S227</f>
        <v>27100</v>
      </c>
      <c r="M231" s="158"/>
      <c r="N231" s="186" t="s">
        <v>85</v>
      </c>
      <c r="O231" s="186" t="s">
        <v>239</v>
      </c>
      <c r="P231" s="186"/>
      <c r="Q231" s="143"/>
      <c r="R231" s="143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</row>
    <row r="232" spans="2:29" s="47" customFormat="1" ht="12" customHeight="1"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95"/>
      <c r="O232" s="195" t="s">
        <v>240</v>
      </c>
      <c r="P232" s="195"/>
      <c r="Q232" s="143"/>
      <c r="R232" s="143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</row>
    <row r="233" spans="2:60" s="46" customFormat="1" ht="12" customHeight="1" thickBot="1">
      <c r="B233" s="83"/>
      <c r="C233" s="84"/>
      <c r="D233" s="83"/>
      <c r="E233" s="84"/>
      <c r="F233" s="83"/>
      <c r="G233" s="84"/>
      <c r="H233" s="83"/>
      <c r="I233" s="84"/>
      <c r="J233" s="83"/>
      <c r="K233" s="84"/>
      <c r="L233" s="83"/>
      <c r="M233" s="84"/>
      <c r="N233" s="85"/>
      <c r="O233" s="85" t="s">
        <v>241</v>
      </c>
      <c r="P233" s="85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</row>
    <row r="234" spans="2:29" s="47" customFormat="1" ht="21" customHeight="1">
      <c r="B234" s="86" t="s">
        <v>54</v>
      </c>
      <c r="C234" s="86"/>
      <c r="D234" s="87"/>
      <c r="E234" s="88"/>
      <c r="F234" s="88"/>
      <c r="G234" s="88"/>
      <c r="H234" s="88"/>
      <c r="I234" s="88"/>
      <c r="J234" s="88"/>
      <c r="K234" s="88"/>
      <c r="L234" s="89"/>
      <c r="M234" s="88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</row>
    <row r="235" spans="2:29" s="47" customFormat="1" ht="3.75" customHeight="1"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1"/>
      <c r="O235" s="92"/>
      <c r="P235" s="93"/>
      <c r="Q235" s="93"/>
      <c r="R235" s="94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</row>
    <row r="236" spans="2:29" s="47" customFormat="1" ht="12.75">
      <c r="B236" s="95" t="s">
        <v>52</v>
      </c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8" t="s">
        <v>6</v>
      </c>
      <c r="O236" s="99"/>
      <c r="P236" s="100" t="s">
        <v>96</v>
      </c>
      <c r="Q236" s="100"/>
      <c r="R236" s="101"/>
      <c r="S236" s="102" t="s">
        <v>53</v>
      </c>
      <c r="T236" s="96"/>
      <c r="U236" s="96"/>
      <c r="V236" s="96"/>
      <c r="W236" s="96"/>
      <c r="X236" s="96"/>
      <c r="Y236" s="96"/>
      <c r="Z236" s="96"/>
      <c r="AA236" s="96"/>
      <c r="AB236" s="96"/>
      <c r="AC236" s="194"/>
    </row>
    <row r="237" spans="2:29" s="47" customFormat="1" ht="2.25" customHeight="1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6"/>
      <c r="O237" s="97"/>
      <c r="P237" s="96"/>
      <c r="Q237" s="96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</row>
    <row r="238" spans="2:29" s="47" customFormat="1" ht="12.75">
      <c r="B238" s="102" t="s">
        <v>8</v>
      </c>
      <c r="C238" s="103"/>
      <c r="D238" s="104" t="s">
        <v>9</v>
      </c>
      <c r="E238" s="103"/>
      <c r="F238" s="104" t="s">
        <v>10</v>
      </c>
      <c r="G238" s="103"/>
      <c r="H238" s="104" t="s">
        <v>11</v>
      </c>
      <c r="I238" s="105"/>
      <c r="J238" s="104" t="s">
        <v>12</v>
      </c>
      <c r="K238" s="105"/>
      <c r="L238" s="104" t="s">
        <v>13</v>
      </c>
      <c r="M238" s="105"/>
      <c r="N238" s="102"/>
      <c r="O238" s="106"/>
      <c r="P238" s="102" t="s">
        <v>97</v>
      </c>
      <c r="Q238" s="102"/>
      <c r="R238" s="101"/>
      <c r="S238" s="104" t="s">
        <v>13</v>
      </c>
      <c r="T238" s="103"/>
      <c r="U238" s="104" t="s">
        <v>12</v>
      </c>
      <c r="V238" s="103"/>
      <c r="W238" s="104" t="s">
        <v>11</v>
      </c>
      <c r="X238" s="103"/>
      <c r="Y238" s="104" t="s">
        <v>10</v>
      </c>
      <c r="Z238" s="105"/>
      <c r="AA238" s="104" t="s">
        <v>9</v>
      </c>
      <c r="AB238" s="105"/>
      <c r="AC238" s="102" t="s">
        <v>8</v>
      </c>
    </row>
    <row r="239" spans="2:29" s="47" customFormat="1" ht="2.25" customHeight="1">
      <c r="B239" s="106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2"/>
      <c r="O239" s="106"/>
      <c r="P239" s="102"/>
      <c r="Q239" s="102"/>
      <c r="R239" s="65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6"/>
    </row>
    <row r="240" spans="2:29" s="47" customFormat="1" ht="12.75">
      <c r="B240" s="107" t="s">
        <v>14</v>
      </c>
      <c r="C240" s="103"/>
      <c r="D240" s="108" t="s">
        <v>15</v>
      </c>
      <c r="E240" s="109"/>
      <c r="F240" s="108" t="s">
        <v>16</v>
      </c>
      <c r="G240" s="103"/>
      <c r="H240" s="110" t="s">
        <v>17</v>
      </c>
      <c r="I240" s="111"/>
      <c r="J240" s="104" t="s">
        <v>18</v>
      </c>
      <c r="K240" s="111"/>
      <c r="L240" s="104" t="s">
        <v>19</v>
      </c>
      <c r="M240" s="111"/>
      <c r="N240" s="102"/>
      <c r="O240" s="106"/>
      <c r="P240" s="102"/>
      <c r="Q240" s="102"/>
      <c r="R240" s="65"/>
      <c r="S240" s="104" t="s">
        <v>19</v>
      </c>
      <c r="T240" s="103"/>
      <c r="U240" s="104" t="s">
        <v>18</v>
      </c>
      <c r="V240" s="109"/>
      <c r="W240" s="110" t="s">
        <v>17</v>
      </c>
      <c r="X240" s="103"/>
      <c r="Y240" s="108" t="s">
        <v>16</v>
      </c>
      <c r="Z240" s="105"/>
      <c r="AA240" s="108" t="s">
        <v>15</v>
      </c>
      <c r="AB240" s="105"/>
      <c r="AC240" s="107" t="s">
        <v>14</v>
      </c>
    </row>
    <row r="241" spans="2:29" s="47" customFormat="1" ht="12.75">
      <c r="B241" s="112" t="s">
        <v>20</v>
      </c>
      <c r="C241" s="109"/>
      <c r="D241" s="108"/>
      <c r="E241" s="109"/>
      <c r="F241" s="108"/>
      <c r="G241" s="109"/>
      <c r="H241" s="108" t="s">
        <v>21</v>
      </c>
      <c r="I241" s="111"/>
      <c r="J241" s="108" t="s">
        <v>22</v>
      </c>
      <c r="K241" s="111"/>
      <c r="L241" s="108" t="s">
        <v>23</v>
      </c>
      <c r="M241" s="111"/>
      <c r="N241" s="100"/>
      <c r="O241" s="113"/>
      <c r="P241" s="100"/>
      <c r="Q241" s="100"/>
      <c r="R241" s="114"/>
      <c r="S241" s="108" t="s">
        <v>23</v>
      </c>
      <c r="T241" s="109"/>
      <c r="U241" s="108" t="s">
        <v>22</v>
      </c>
      <c r="V241" s="109"/>
      <c r="W241" s="108" t="s">
        <v>21</v>
      </c>
      <c r="X241" s="109"/>
      <c r="Y241" s="108"/>
      <c r="Z241" s="111"/>
      <c r="AA241" s="108"/>
      <c r="AB241" s="111"/>
      <c r="AC241" s="112" t="s">
        <v>20</v>
      </c>
    </row>
    <row r="242" spans="2:29" s="47" customFormat="1" ht="12.75">
      <c r="B242" s="112"/>
      <c r="C242" s="109"/>
      <c r="D242" s="108"/>
      <c r="E242" s="109"/>
      <c r="F242" s="108"/>
      <c r="G242" s="109"/>
      <c r="H242" s="108" t="s">
        <v>24</v>
      </c>
      <c r="I242" s="111"/>
      <c r="J242" s="108"/>
      <c r="K242" s="111"/>
      <c r="L242" s="108" t="s">
        <v>25</v>
      </c>
      <c r="M242" s="111"/>
      <c r="N242" s="100"/>
      <c r="O242" s="113"/>
      <c r="P242" s="100"/>
      <c r="Q242" s="100"/>
      <c r="R242" s="114"/>
      <c r="S242" s="108" t="s">
        <v>25</v>
      </c>
      <c r="T242" s="109"/>
      <c r="U242" s="108"/>
      <c r="V242" s="109"/>
      <c r="W242" s="108" t="s">
        <v>24</v>
      </c>
      <c r="X242" s="109"/>
      <c r="Y242" s="108"/>
      <c r="Z242" s="111"/>
      <c r="AA242" s="108"/>
      <c r="AB242" s="111"/>
      <c r="AC242" s="112"/>
    </row>
    <row r="243" spans="2:29" s="47" customFormat="1" ht="2.25" customHeight="1">
      <c r="B243" s="115"/>
      <c r="C243" s="116"/>
      <c r="D243" s="117"/>
      <c r="E243" s="116"/>
      <c r="F243" s="117"/>
      <c r="G243" s="116"/>
      <c r="H243" s="117"/>
      <c r="I243" s="116"/>
      <c r="J243" s="117"/>
      <c r="K243" s="116"/>
      <c r="L243" s="117"/>
      <c r="M243" s="116"/>
      <c r="N243" s="118"/>
      <c r="O243" s="118"/>
      <c r="P243" s="118"/>
      <c r="Q243" s="118"/>
      <c r="R243" s="118"/>
      <c r="S243" s="115"/>
      <c r="T243" s="116"/>
      <c r="U243" s="117"/>
      <c r="V243" s="116"/>
      <c r="W243" s="117"/>
      <c r="X243" s="116"/>
      <c r="Y243" s="117"/>
      <c r="Z243" s="116"/>
      <c r="AA243" s="117"/>
      <c r="AB243" s="116"/>
      <c r="AC243" s="117"/>
    </row>
    <row r="244" spans="2:29" s="60" customFormat="1" ht="12" customHeight="1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89" t="s">
        <v>85</v>
      </c>
      <c r="O244" s="168" t="s">
        <v>239</v>
      </c>
      <c r="P244" s="168"/>
      <c r="Q244" s="197"/>
      <c r="R244" s="196"/>
      <c r="S244" s="170">
        <f>L231</f>
        <v>27100</v>
      </c>
      <c r="T244" s="170"/>
      <c r="U244" s="170">
        <f>J231</f>
        <v>5809</v>
      </c>
      <c r="V244" s="170"/>
      <c r="W244" s="170">
        <f>H231</f>
        <v>14506</v>
      </c>
      <c r="X244" s="170"/>
      <c r="Y244" s="170">
        <f>F231</f>
        <v>34210</v>
      </c>
      <c r="Z244" s="170"/>
      <c r="AA244" s="170">
        <f>D231</f>
        <v>116</v>
      </c>
      <c r="AB244" s="170"/>
      <c r="AC244" s="170">
        <f>S244+U244+W244+Y244+AA244</f>
        <v>81741</v>
      </c>
    </row>
    <row r="245" spans="2:29" ht="12" customHeight="1"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98"/>
      <c r="O245" s="199" t="s">
        <v>240</v>
      </c>
      <c r="P245" s="199"/>
      <c r="Q245" s="143"/>
      <c r="R245" s="143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</row>
    <row r="246" spans="2:29" s="48" customFormat="1" ht="12" customHeight="1">
      <c r="B246" s="129"/>
      <c r="C246" s="128"/>
      <c r="D246" s="129"/>
      <c r="E246" s="123"/>
      <c r="F246" s="129"/>
      <c r="G246" s="123"/>
      <c r="H246" s="129"/>
      <c r="I246" s="123"/>
      <c r="J246" s="129"/>
      <c r="K246" s="123"/>
      <c r="L246" s="129"/>
      <c r="M246" s="123"/>
      <c r="N246" s="130"/>
      <c r="O246" s="130" t="s">
        <v>241</v>
      </c>
      <c r="P246" s="130"/>
      <c r="Q246" s="129"/>
      <c r="R246" s="128"/>
      <c r="S246" s="129"/>
      <c r="T246" s="128"/>
      <c r="U246" s="129"/>
      <c r="V246" s="128"/>
      <c r="W246" s="129"/>
      <c r="X246" s="128"/>
      <c r="Y246" s="129"/>
      <c r="Z246" s="128"/>
      <c r="AA246" s="129"/>
      <c r="AB246" s="128"/>
      <c r="AC246" s="129"/>
    </row>
    <row r="247" spans="2:29" s="61" customFormat="1" ht="12" customHeight="1">
      <c r="B247" s="200">
        <f>D247+F247+H247+J247+L247</f>
        <v>238107</v>
      </c>
      <c r="C247" s="190"/>
      <c r="D247" s="200">
        <f>D248+D250</f>
        <v>644</v>
      </c>
      <c r="E247" s="191"/>
      <c r="F247" s="200">
        <f>F248+F250</f>
        <v>76229</v>
      </c>
      <c r="G247" s="191"/>
      <c r="H247" s="200">
        <f>H248+H250</f>
        <v>28428</v>
      </c>
      <c r="I247" s="191"/>
      <c r="J247" s="200">
        <f>J248+J250</f>
        <v>4503</v>
      </c>
      <c r="K247" s="191"/>
      <c r="L247" s="200">
        <f>L248+L250</f>
        <v>128303</v>
      </c>
      <c r="M247" s="191"/>
      <c r="N247" s="201" t="s">
        <v>252</v>
      </c>
      <c r="O247" s="201" t="s">
        <v>253</v>
      </c>
      <c r="P247" s="202"/>
      <c r="Q247" s="200"/>
      <c r="R247" s="190"/>
      <c r="S247" s="200"/>
      <c r="T247" s="190"/>
      <c r="U247" s="200"/>
      <c r="V247" s="190"/>
      <c r="W247" s="200"/>
      <c r="X247" s="190"/>
      <c r="Y247" s="200"/>
      <c r="Z247" s="190"/>
      <c r="AA247" s="200"/>
      <c r="AB247" s="190"/>
      <c r="AC247" s="200"/>
    </row>
    <row r="248" spans="2:29" s="42" customFormat="1" ht="12" customHeight="1">
      <c r="B248" s="137">
        <f>D248+F248+H248+J248+L248</f>
        <v>236051</v>
      </c>
      <c r="C248" s="137"/>
      <c r="D248" s="137">
        <v>644</v>
      </c>
      <c r="E248" s="137"/>
      <c r="F248" s="137">
        <v>75902</v>
      </c>
      <c r="G248" s="137"/>
      <c r="H248" s="137">
        <v>28428</v>
      </c>
      <c r="I248" s="137"/>
      <c r="J248" s="137">
        <v>4503</v>
      </c>
      <c r="K248" s="137"/>
      <c r="L248" s="137">
        <v>126574</v>
      </c>
      <c r="M248" s="137"/>
      <c r="N248" s="139" t="s">
        <v>86</v>
      </c>
      <c r="O248" s="139"/>
      <c r="P248" s="139" t="s">
        <v>87</v>
      </c>
      <c r="Q248" s="138"/>
      <c r="R248" s="138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</row>
    <row r="249" spans="2:29" s="37" customFormat="1" ht="12" customHeight="1">
      <c r="B249" s="142">
        <f>D249+F249+H249+J249+L249</f>
        <v>-115794</v>
      </c>
      <c r="C249" s="142"/>
      <c r="D249" s="142">
        <v>-377</v>
      </c>
      <c r="E249" s="142"/>
      <c r="F249" s="142">
        <v>-33109</v>
      </c>
      <c r="G249" s="142"/>
      <c r="H249" s="142">
        <v>-13223</v>
      </c>
      <c r="I249" s="142"/>
      <c r="J249" s="142">
        <v>-4242</v>
      </c>
      <c r="K249" s="142"/>
      <c r="L249" s="142">
        <v>-64843</v>
      </c>
      <c r="M249" s="142"/>
      <c r="N249" s="172" t="s">
        <v>32</v>
      </c>
      <c r="O249" s="172" t="s">
        <v>33</v>
      </c>
      <c r="P249" s="172"/>
      <c r="Q249" s="143"/>
      <c r="R249" s="143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</row>
    <row r="250" spans="2:29" s="42" customFormat="1" ht="12" customHeight="1">
      <c r="B250" s="137">
        <f>D250+F250+H250+J250+L250</f>
        <v>2056</v>
      </c>
      <c r="C250" s="137"/>
      <c r="D250" s="137">
        <v>0</v>
      </c>
      <c r="E250" s="137"/>
      <c r="F250" s="137">
        <v>327</v>
      </c>
      <c r="G250" s="137"/>
      <c r="H250" s="137">
        <v>0</v>
      </c>
      <c r="I250" s="137"/>
      <c r="J250" s="137">
        <v>0</v>
      </c>
      <c r="K250" s="137"/>
      <c r="L250" s="137">
        <v>1729</v>
      </c>
      <c r="M250" s="137"/>
      <c r="N250" s="211" t="s">
        <v>261</v>
      </c>
      <c r="O250" s="211"/>
      <c r="P250" s="212" t="s">
        <v>262</v>
      </c>
      <c r="Q250" s="138"/>
      <c r="R250" s="138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</row>
    <row r="251" spans="2:29" s="39" customFormat="1" ht="12" customHeight="1">
      <c r="B251" s="142">
        <f>D251+F251+H251+J251+L251</f>
        <v>140</v>
      </c>
      <c r="C251" s="142"/>
      <c r="D251" s="142">
        <v>0</v>
      </c>
      <c r="E251" s="142"/>
      <c r="F251" s="142">
        <v>-527</v>
      </c>
      <c r="G251" s="142"/>
      <c r="H251" s="142">
        <v>365</v>
      </c>
      <c r="I251" s="142"/>
      <c r="J251" s="142">
        <v>0</v>
      </c>
      <c r="K251" s="142"/>
      <c r="L251" s="142">
        <v>302</v>
      </c>
      <c r="M251" s="142"/>
      <c r="N251" s="172" t="s">
        <v>88</v>
      </c>
      <c r="O251" s="172" t="s">
        <v>242</v>
      </c>
      <c r="P251" s="172"/>
      <c r="Q251" s="143"/>
      <c r="R251" s="143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</row>
    <row r="252" spans="2:29" s="39" customFormat="1" ht="12" customHeight="1"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73"/>
      <c r="O252" s="203" t="s">
        <v>243</v>
      </c>
      <c r="P252" s="203"/>
      <c r="Q252" s="143"/>
      <c r="R252" s="143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</row>
    <row r="253" spans="2:29" s="40" customFormat="1" ht="12" customHeight="1"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73"/>
      <c r="O253" s="203" t="s">
        <v>244</v>
      </c>
      <c r="P253" s="203"/>
      <c r="Q253" s="143"/>
      <c r="R253" s="143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</row>
    <row r="254" spans="2:60" s="44" customFormat="1" ht="12" customHeight="1">
      <c r="B254" s="152">
        <f>D254+F254+H254+J254+L254</f>
        <v>-40712</v>
      </c>
      <c r="C254" s="152"/>
      <c r="D254" s="152">
        <f>AA244-D247-D249-D251</f>
        <v>-151</v>
      </c>
      <c r="E254" s="152"/>
      <c r="F254" s="152">
        <f>Y244-F247-F249-F251</f>
        <v>-8383</v>
      </c>
      <c r="G254" s="152"/>
      <c r="H254" s="152">
        <f>W244-H247-H249-H251</f>
        <v>-1064</v>
      </c>
      <c r="I254" s="152"/>
      <c r="J254" s="152">
        <f>U244-J247-J249-J251</f>
        <v>5548</v>
      </c>
      <c r="K254" s="152"/>
      <c r="L254" s="152">
        <f>S244-L247-L249-L251</f>
        <v>-36662</v>
      </c>
      <c r="M254" s="152"/>
      <c r="N254" s="181" t="s">
        <v>89</v>
      </c>
      <c r="O254" s="181" t="s">
        <v>245</v>
      </c>
      <c r="P254" s="181"/>
      <c r="Q254" s="153"/>
      <c r="R254" s="153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</row>
    <row r="255" spans="2:60" s="44" customFormat="1" ht="12" customHeight="1" thickBot="1">
      <c r="B255" s="204"/>
      <c r="C255" s="205"/>
      <c r="D255" s="204"/>
      <c r="E255" s="205"/>
      <c r="F255" s="204"/>
      <c r="G255" s="205"/>
      <c r="H255" s="204"/>
      <c r="I255" s="205"/>
      <c r="J255" s="204"/>
      <c r="K255" s="205"/>
      <c r="L255" s="204"/>
      <c r="M255" s="205"/>
      <c r="N255" s="206"/>
      <c r="O255" s="206" t="s">
        <v>246</v>
      </c>
      <c r="P255" s="206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</row>
    <row r="256" spans="2:60" s="37" customFormat="1" ht="12" customHeight="1">
      <c r="B256" s="20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</row>
    <row r="257" spans="2:60" s="37" customFormat="1" ht="12" customHeight="1">
      <c r="B257" s="209">
        <v>0</v>
      </c>
      <c r="C257" s="210">
        <f>IF(B257="(P)","Estimación provisional",IF(B257="(A)","Estimación avance",""))</f>
      </c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</row>
    <row r="258" spans="2:60" s="58" customFormat="1" ht="12" customHeight="1"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</row>
    <row r="259" spans="2:60" s="37" customFormat="1" ht="12" customHeight="1"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</row>
    <row r="260" spans="2:29" ht="12" customHeight="1"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</row>
    <row r="261" spans="2:29" s="47" customFormat="1" ht="12" customHeight="1"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</row>
    <row r="262" spans="2:29" s="47" customFormat="1" ht="12" customHeight="1"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</row>
    <row r="263" spans="2:29" s="47" customFormat="1" ht="12" customHeight="1"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</row>
    <row r="264" spans="2:29" s="47" customFormat="1" ht="12" customHeight="1"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</row>
    <row r="265" spans="2:29" s="47" customFormat="1" ht="12" customHeight="1"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</row>
    <row r="266" spans="2:29" s="47" customFormat="1" ht="12" customHeight="1"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</row>
    <row r="267" spans="2:29" s="47" customFormat="1" ht="12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</row>
    <row r="268" spans="2:29" s="47" customFormat="1" ht="12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</row>
    <row r="269" spans="2:29" s="47" customFormat="1" ht="12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</row>
    <row r="270" spans="2:29" s="47" customFormat="1" ht="12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</row>
    <row r="271" spans="2:29" s="47" customFormat="1" ht="12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</row>
    <row r="272" spans="2:29" s="47" customFormat="1" ht="12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</row>
    <row r="273" spans="2:60" s="58" customFormat="1" ht="12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</row>
    <row r="275" spans="2:60" s="37" customFormat="1" ht="12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</row>
  </sheetData>
  <sheetProtection/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9" min="1" max="28" man="1"/>
    <brk id="69" min="1" max="28" man="1"/>
    <brk id="108" min="1" max="28" man="1"/>
    <brk id="146" min="1" max="28" man="1"/>
    <brk id="190" min="1" max="28" man="1"/>
    <brk id="233" min="1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BJ275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28125" style="33" customWidth="1"/>
    <col min="2" max="2" width="9.8515625" style="52" customWidth="1"/>
    <col min="3" max="3" width="0.5625" style="52" customWidth="1"/>
    <col min="4" max="4" width="6.57421875" style="52" customWidth="1"/>
    <col min="5" max="5" width="0.5625" style="52" customWidth="1"/>
    <col min="6" max="6" width="8.421875" style="52" customWidth="1"/>
    <col min="7" max="7" width="0.5625" style="52" customWidth="1"/>
    <col min="8" max="8" width="8.28125" style="52" customWidth="1"/>
    <col min="9" max="9" width="0.5625" style="52" customWidth="1"/>
    <col min="10" max="10" width="8.8515625" style="52" customWidth="1"/>
    <col min="11" max="11" width="0.5625" style="52" customWidth="1"/>
    <col min="12" max="12" width="8.57421875" style="52" customWidth="1"/>
    <col min="13" max="13" width="0.5625" style="52" customWidth="1"/>
    <col min="14" max="14" width="9.7109375" style="52" bestFit="1" customWidth="1"/>
    <col min="15" max="15" width="0.5625" style="52" customWidth="1"/>
    <col min="16" max="16" width="3.57421875" style="52" customWidth="1"/>
    <col min="17" max="17" width="22.28125" style="52" customWidth="1"/>
    <col min="18" max="18" width="0.5625" style="52" customWidth="1"/>
    <col min="19" max="19" width="9.140625" style="52" bestFit="1" customWidth="1"/>
    <col min="20" max="20" width="0.5625" style="52" customWidth="1"/>
    <col min="21" max="21" width="10.00390625" style="52" bestFit="1" customWidth="1"/>
    <col min="22" max="22" width="0.5625" style="52" customWidth="1"/>
    <col min="23" max="23" width="8.57421875" style="52" bestFit="1" customWidth="1"/>
    <col min="24" max="24" width="0.5625" style="52" customWidth="1"/>
    <col min="25" max="25" width="7.140625" style="52" bestFit="1" customWidth="1"/>
    <col min="26" max="26" width="0.42578125" style="52" customWidth="1"/>
    <col min="27" max="27" width="6.140625" style="52" bestFit="1" customWidth="1"/>
    <col min="28" max="28" width="0.42578125" style="52" customWidth="1"/>
    <col min="29" max="29" width="10.140625" style="52" bestFit="1" customWidth="1"/>
    <col min="30" max="16384" width="11.421875" style="33" customWidth="1"/>
  </cols>
  <sheetData>
    <row r="2" spans="2:62" ht="24.75" customHeight="1">
      <c r="B2" s="21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219" t="s">
        <v>247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1" t="s">
        <v>278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32" t="s">
        <v>255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29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2:29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2:29" ht="17.25" customHeight="1">
      <c r="B8" s="35" t="s">
        <v>98</v>
      </c>
      <c r="C8" s="35"/>
      <c r="D8" s="28"/>
      <c r="E8" s="13"/>
      <c r="F8" s="13"/>
      <c r="G8" s="13"/>
      <c r="H8" s="13"/>
      <c r="I8" s="13"/>
      <c r="J8" s="13"/>
      <c r="K8" s="13"/>
      <c r="L8" s="30"/>
      <c r="M8" s="13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2:29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1"/>
      <c r="P9" s="36"/>
      <c r="Q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s="37" customFormat="1" ht="12" customHeight="1">
      <c r="B10" s="19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6</v>
      </c>
      <c r="O10" s="12"/>
      <c r="P10" s="18" t="s">
        <v>96</v>
      </c>
      <c r="Q10" s="18"/>
      <c r="S10" s="19" t="s">
        <v>35</v>
      </c>
      <c r="T10" s="20"/>
      <c r="U10" s="20"/>
      <c r="V10" s="20"/>
      <c r="W10" s="20"/>
      <c r="X10" s="20"/>
      <c r="Y10" s="20"/>
      <c r="Z10" s="20"/>
      <c r="AA10" s="20"/>
      <c r="AB10" s="20"/>
      <c r="AC10" s="19"/>
    </row>
    <row r="11" spans="2:17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  <c r="O11" s="2"/>
      <c r="P11" s="20"/>
      <c r="Q11" s="20"/>
    </row>
    <row r="12" spans="2:29" s="37" customFormat="1" ht="11.25">
      <c r="B12" s="10" t="s">
        <v>8</v>
      </c>
      <c r="C12" s="3"/>
      <c r="D12" s="9" t="s">
        <v>9</v>
      </c>
      <c r="E12" s="3"/>
      <c r="F12" s="9" t="s">
        <v>10</v>
      </c>
      <c r="G12" s="3"/>
      <c r="H12" s="9" t="s">
        <v>11</v>
      </c>
      <c r="I12" s="5"/>
      <c r="J12" s="9" t="s">
        <v>12</v>
      </c>
      <c r="K12" s="5"/>
      <c r="L12" s="9" t="s">
        <v>13</v>
      </c>
      <c r="M12" s="5"/>
      <c r="N12" s="10"/>
      <c r="O12" s="22"/>
      <c r="P12" s="10" t="s">
        <v>97</v>
      </c>
      <c r="Q12" s="10"/>
      <c r="S12" s="9" t="s">
        <v>13</v>
      </c>
      <c r="T12" s="3"/>
      <c r="U12" s="9" t="s">
        <v>12</v>
      </c>
      <c r="V12" s="3"/>
      <c r="W12" s="9" t="s">
        <v>11</v>
      </c>
      <c r="X12" s="3"/>
      <c r="Y12" s="9" t="s">
        <v>10</v>
      </c>
      <c r="Z12" s="5"/>
      <c r="AA12" s="9" t="s">
        <v>9</v>
      </c>
      <c r="AB12" s="5"/>
      <c r="AC12" s="10" t="s">
        <v>8</v>
      </c>
    </row>
    <row r="13" spans="2:29" s="38" customFormat="1" ht="2.25" customHeight="1">
      <c r="B13" s="2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0"/>
      <c r="O13" s="22"/>
      <c r="P13" s="10"/>
      <c r="Q13" s="10"/>
      <c r="S13" s="3"/>
      <c r="T13" s="3"/>
      <c r="U13" s="3"/>
      <c r="V13" s="3"/>
      <c r="W13" s="3"/>
      <c r="X13" s="3"/>
      <c r="Y13" s="3"/>
      <c r="Z13" s="5"/>
      <c r="AA13" s="3"/>
      <c r="AB13" s="5"/>
      <c r="AC13" s="22"/>
    </row>
    <row r="14" spans="2:29" s="38" customFormat="1" ht="11.25">
      <c r="B14" s="23" t="s">
        <v>14</v>
      </c>
      <c r="C14" s="3"/>
      <c r="D14" s="24" t="s">
        <v>15</v>
      </c>
      <c r="E14" s="4"/>
      <c r="F14" s="24" t="s">
        <v>16</v>
      </c>
      <c r="G14" s="3"/>
      <c r="H14" s="26" t="s">
        <v>17</v>
      </c>
      <c r="I14" s="25"/>
      <c r="J14" s="9" t="s">
        <v>18</v>
      </c>
      <c r="K14" s="25"/>
      <c r="L14" s="9" t="s">
        <v>19</v>
      </c>
      <c r="M14" s="25"/>
      <c r="N14" s="10"/>
      <c r="O14" s="22"/>
      <c r="P14" s="10"/>
      <c r="Q14" s="10"/>
      <c r="S14" s="9" t="s">
        <v>19</v>
      </c>
      <c r="T14" s="3"/>
      <c r="U14" s="9" t="s">
        <v>18</v>
      </c>
      <c r="V14" s="4"/>
      <c r="W14" s="26" t="s">
        <v>17</v>
      </c>
      <c r="X14" s="3"/>
      <c r="Y14" s="24" t="s">
        <v>16</v>
      </c>
      <c r="Z14" s="5"/>
      <c r="AA14" s="24" t="s">
        <v>15</v>
      </c>
      <c r="AB14" s="5"/>
      <c r="AC14" s="23" t="s">
        <v>14</v>
      </c>
    </row>
    <row r="15" spans="2:29" s="39" customFormat="1" ht="11.25">
      <c r="B15" s="27" t="s">
        <v>20</v>
      </c>
      <c r="C15" s="4"/>
      <c r="D15" s="24"/>
      <c r="E15" s="4"/>
      <c r="F15" s="24"/>
      <c r="G15" s="4"/>
      <c r="H15" s="24" t="s">
        <v>21</v>
      </c>
      <c r="I15" s="25"/>
      <c r="J15" s="24" t="s">
        <v>22</v>
      </c>
      <c r="K15" s="25"/>
      <c r="L15" s="24" t="s">
        <v>23</v>
      </c>
      <c r="M15" s="25"/>
      <c r="N15" s="18"/>
      <c r="O15" s="29"/>
      <c r="P15" s="18"/>
      <c r="Q15" s="18"/>
      <c r="S15" s="24" t="s">
        <v>23</v>
      </c>
      <c r="T15" s="4"/>
      <c r="U15" s="24" t="s">
        <v>22</v>
      </c>
      <c r="V15" s="4"/>
      <c r="W15" s="24" t="s">
        <v>21</v>
      </c>
      <c r="X15" s="4"/>
      <c r="Y15" s="24"/>
      <c r="Z15" s="25"/>
      <c r="AA15" s="24"/>
      <c r="AB15" s="25"/>
      <c r="AC15" s="27" t="s">
        <v>20</v>
      </c>
    </row>
    <row r="16" spans="2:29" s="39" customFormat="1" ht="11.25">
      <c r="B16" s="27"/>
      <c r="C16" s="4"/>
      <c r="D16" s="24"/>
      <c r="E16" s="4"/>
      <c r="F16" s="24"/>
      <c r="G16" s="4"/>
      <c r="H16" s="24" t="s">
        <v>24</v>
      </c>
      <c r="I16" s="25"/>
      <c r="J16" s="24"/>
      <c r="K16" s="25"/>
      <c r="L16" s="24" t="s">
        <v>25</v>
      </c>
      <c r="M16" s="25"/>
      <c r="N16" s="18"/>
      <c r="O16" s="29"/>
      <c r="P16" s="18"/>
      <c r="Q16" s="18"/>
      <c r="S16" s="24" t="s">
        <v>25</v>
      </c>
      <c r="T16" s="4"/>
      <c r="U16" s="24"/>
      <c r="V16" s="4"/>
      <c r="W16" s="24" t="s">
        <v>24</v>
      </c>
      <c r="X16" s="4"/>
      <c r="Y16" s="24"/>
      <c r="Z16" s="25"/>
      <c r="AA16" s="24"/>
      <c r="AB16" s="25"/>
      <c r="AC16" s="27"/>
    </row>
    <row r="17" spans="2:29" s="40" customFormat="1" ht="2.25" customHeight="1">
      <c r="B17" s="15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S17" s="15"/>
      <c r="T17" s="8"/>
      <c r="U17" s="14"/>
      <c r="V17" s="8"/>
      <c r="W17" s="14"/>
      <c r="X17" s="8"/>
      <c r="Y17" s="14"/>
      <c r="Z17" s="8"/>
      <c r="AA17" s="14"/>
      <c r="AB17" s="8"/>
      <c r="AC17" s="14"/>
    </row>
    <row r="18" spans="2:60" s="37" customFormat="1" ht="12" customHeight="1"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 t="s">
        <v>26</v>
      </c>
      <c r="N18" s="65" t="s">
        <v>27</v>
      </c>
      <c r="O18" s="65" t="s">
        <v>28</v>
      </c>
      <c r="P18" s="65"/>
      <c r="Q18" s="65"/>
      <c r="R18" s="66"/>
      <c r="S18" s="66">
        <f>SUM(S19:S21)</f>
        <v>1202895</v>
      </c>
      <c r="T18" s="66"/>
      <c r="U18" s="66">
        <f>SUM(U19:U21)</f>
        <v>58991</v>
      </c>
      <c r="V18" s="66"/>
      <c r="W18" s="66">
        <f>SUM(W19:W21)</f>
        <v>151004</v>
      </c>
      <c r="X18" s="66"/>
      <c r="Y18" s="66">
        <f>SUM(Y19:Y21)</f>
        <v>364170</v>
      </c>
      <c r="Z18" s="66"/>
      <c r="AA18" s="66">
        <f>SUM(AA19:AA21)</f>
        <v>10290</v>
      </c>
      <c r="AB18" s="66"/>
      <c r="AC18" s="66">
        <f>S18+U18+W18+Y18+AA18</f>
        <v>1787350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</row>
    <row r="19" spans="2:60" s="42" customFormat="1" ht="12" customHeight="1"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 t="s">
        <v>26</v>
      </c>
      <c r="N19" s="69" t="s">
        <v>90</v>
      </c>
      <c r="O19" s="69"/>
      <c r="P19" s="69" t="s">
        <v>91</v>
      </c>
      <c r="Q19" s="69"/>
      <c r="R19" s="70"/>
      <c r="S19" s="70">
        <v>1197784</v>
      </c>
      <c r="T19" s="70"/>
      <c r="U19" s="70">
        <v>58991</v>
      </c>
      <c r="V19" s="70"/>
      <c r="W19" s="70">
        <v>8576</v>
      </c>
      <c r="X19" s="70"/>
      <c r="Y19" s="70">
        <v>299394</v>
      </c>
      <c r="Z19" s="70"/>
      <c r="AA19" s="70">
        <v>2125</v>
      </c>
      <c r="AB19" s="70"/>
      <c r="AC19" s="70">
        <f>S19+U19+W19+Y19+AA19</f>
        <v>1566870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2:60" s="42" customFormat="1" ht="12" customHeight="1">
      <c r="B20" s="67"/>
      <c r="C20" s="68"/>
      <c r="D20" s="67"/>
      <c r="E20" s="68"/>
      <c r="F20" s="67"/>
      <c r="G20" s="68"/>
      <c r="H20" s="67"/>
      <c r="I20" s="68"/>
      <c r="J20" s="67"/>
      <c r="K20" s="68"/>
      <c r="L20" s="67"/>
      <c r="M20" s="68" t="s">
        <v>26</v>
      </c>
      <c r="N20" s="69" t="s">
        <v>92</v>
      </c>
      <c r="O20" s="69"/>
      <c r="P20" s="69" t="s">
        <v>93</v>
      </c>
      <c r="Q20" s="69"/>
      <c r="R20" s="70"/>
      <c r="S20" s="70">
        <v>5111</v>
      </c>
      <c r="T20" s="70"/>
      <c r="U20" s="70">
        <v>0</v>
      </c>
      <c r="V20" s="70"/>
      <c r="W20" s="70">
        <v>178</v>
      </c>
      <c r="X20" s="70"/>
      <c r="Y20" s="70">
        <v>64776</v>
      </c>
      <c r="Z20" s="70"/>
      <c r="AA20" s="70">
        <v>5</v>
      </c>
      <c r="AB20" s="70"/>
      <c r="AC20" s="70">
        <f>S20+U20+W20+Y20+AA20</f>
        <v>70070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</row>
    <row r="21" spans="2:60" s="42" customFormat="1" ht="12" customHeight="1">
      <c r="B21" s="67"/>
      <c r="C21" s="68"/>
      <c r="D21" s="67"/>
      <c r="E21" s="68"/>
      <c r="F21" s="67"/>
      <c r="G21" s="68"/>
      <c r="H21" s="67"/>
      <c r="I21" s="68"/>
      <c r="J21" s="67"/>
      <c r="K21" s="68"/>
      <c r="L21" s="67"/>
      <c r="M21" s="68"/>
      <c r="N21" s="69" t="s">
        <v>94</v>
      </c>
      <c r="O21" s="69"/>
      <c r="P21" s="69" t="s">
        <v>95</v>
      </c>
      <c r="Q21" s="69"/>
      <c r="R21" s="70"/>
      <c r="S21" s="70">
        <v>0</v>
      </c>
      <c r="T21" s="70"/>
      <c r="U21" s="70">
        <v>0</v>
      </c>
      <c r="V21" s="70"/>
      <c r="W21" s="70">
        <v>142250</v>
      </c>
      <c r="X21" s="70"/>
      <c r="Y21" s="70">
        <v>0</v>
      </c>
      <c r="Z21" s="70"/>
      <c r="AA21" s="70">
        <v>8160</v>
      </c>
      <c r="AB21" s="70"/>
      <c r="AC21" s="70">
        <f>S21+U21+W21+Y21+AA21</f>
        <v>150410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2:60" s="37" customFormat="1" ht="12" customHeight="1">
      <c r="B22" s="63">
        <f>D22+F22+H22+J22+L22</f>
        <v>974876</v>
      </c>
      <c r="C22" s="64"/>
      <c r="D22" s="63">
        <v>5502</v>
      </c>
      <c r="E22" s="64"/>
      <c r="F22" s="63">
        <v>127384</v>
      </c>
      <c r="G22" s="64"/>
      <c r="H22" s="63">
        <v>45342</v>
      </c>
      <c r="I22" s="64"/>
      <c r="J22" s="63">
        <v>22208</v>
      </c>
      <c r="K22" s="64"/>
      <c r="L22" s="63">
        <v>774440</v>
      </c>
      <c r="M22" s="64"/>
      <c r="N22" s="65" t="s">
        <v>29</v>
      </c>
      <c r="O22" s="65" t="s">
        <v>30</v>
      </c>
      <c r="P22" s="69"/>
      <c r="Q22" s="6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2:60" s="37" customFormat="1" ht="12" customHeight="1"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5" t="s">
        <v>99</v>
      </c>
      <c r="O23" s="65" t="s">
        <v>100</v>
      </c>
      <c r="P23" s="69"/>
      <c r="Q23" s="65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>
        <v>96824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</row>
    <row r="24" spans="2:60" s="37" customFormat="1" ht="12" customHeight="1"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5" t="s">
        <v>101</v>
      </c>
      <c r="O24" s="65" t="s">
        <v>102</v>
      </c>
      <c r="P24" s="69"/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</row>
    <row r="25" spans="2:60" s="44" customFormat="1" ht="12" customHeight="1">
      <c r="B25" s="71">
        <f>AC18+AC23-B22</f>
        <v>909298</v>
      </c>
      <c r="C25" s="72"/>
      <c r="D25" s="71">
        <f>AA18-D22</f>
        <v>4788</v>
      </c>
      <c r="E25" s="72"/>
      <c r="F25" s="71">
        <f>Y18-F22</f>
        <v>236786</v>
      </c>
      <c r="G25" s="72"/>
      <c r="H25" s="71">
        <f>W18-H22</f>
        <v>105662</v>
      </c>
      <c r="I25" s="72"/>
      <c r="J25" s="71">
        <f>U18-J22</f>
        <v>36783</v>
      </c>
      <c r="K25" s="72"/>
      <c r="L25" s="71">
        <f>S18-L22</f>
        <v>428455</v>
      </c>
      <c r="M25" s="72"/>
      <c r="N25" s="73" t="s">
        <v>103</v>
      </c>
      <c r="O25" s="73" t="s">
        <v>104</v>
      </c>
      <c r="P25" s="74"/>
      <c r="Q25" s="73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2:60" s="44" customFormat="1" ht="12" customHeight="1">
      <c r="B26" s="76"/>
      <c r="C26" s="77"/>
      <c r="D26" s="76"/>
      <c r="E26" s="78"/>
      <c r="F26" s="76"/>
      <c r="G26" s="78"/>
      <c r="H26" s="76"/>
      <c r="I26" s="78"/>
      <c r="J26" s="76"/>
      <c r="K26" s="78"/>
      <c r="L26" s="76"/>
      <c r="M26" s="78" t="s">
        <v>26</v>
      </c>
      <c r="N26" s="73" t="s">
        <v>105</v>
      </c>
      <c r="O26" s="73" t="s">
        <v>106</v>
      </c>
      <c r="P26" s="74"/>
      <c r="Q26" s="73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2:60" s="37" customFormat="1" ht="12" customHeight="1">
      <c r="B27" s="63">
        <f>D27+F27+H27+J27+L27</f>
        <v>128152</v>
      </c>
      <c r="C27" s="64"/>
      <c r="D27" s="63">
        <v>412</v>
      </c>
      <c r="E27" s="64"/>
      <c r="F27" s="63">
        <v>37085</v>
      </c>
      <c r="G27" s="64"/>
      <c r="H27" s="63">
        <v>14550</v>
      </c>
      <c r="I27" s="64"/>
      <c r="J27" s="63">
        <v>4617</v>
      </c>
      <c r="K27" s="64"/>
      <c r="L27" s="63">
        <v>71488</v>
      </c>
      <c r="M27" s="64" t="s">
        <v>26</v>
      </c>
      <c r="N27" s="65" t="s">
        <v>32</v>
      </c>
      <c r="O27" s="65" t="s">
        <v>33</v>
      </c>
      <c r="P27" s="65"/>
      <c r="Q27" s="6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</row>
    <row r="28" spans="2:60" s="46" customFormat="1" ht="12" customHeight="1">
      <c r="B28" s="79">
        <f>B25-B27</f>
        <v>781146</v>
      </c>
      <c r="C28" s="80"/>
      <c r="D28" s="79">
        <f>D25-D27</f>
        <v>4376</v>
      </c>
      <c r="E28" s="81"/>
      <c r="F28" s="79">
        <f>F25-F27</f>
        <v>199701</v>
      </c>
      <c r="G28" s="81"/>
      <c r="H28" s="79">
        <f>H25-H27</f>
        <v>91112</v>
      </c>
      <c r="I28" s="81"/>
      <c r="J28" s="79">
        <f>J25-J27</f>
        <v>32166</v>
      </c>
      <c r="K28" s="81"/>
      <c r="L28" s="79">
        <f>L25-L27</f>
        <v>356967</v>
      </c>
      <c r="M28" s="81" t="s">
        <v>26</v>
      </c>
      <c r="N28" s="82" t="s">
        <v>107</v>
      </c>
      <c r="O28" s="82" t="s">
        <v>108</v>
      </c>
      <c r="P28" s="82"/>
      <c r="Q28" s="82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2:60" s="46" customFormat="1" ht="12" customHeight="1" thickBot="1">
      <c r="B29" s="83"/>
      <c r="C29" s="84"/>
      <c r="D29" s="83"/>
      <c r="E29" s="84"/>
      <c r="F29" s="83"/>
      <c r="G29" s="84"/>
      <c r="H29" s="83"/>
      <c r="I29" s="84"/>
      <c r="J29" s="83"/>
      <c r="K29" s="84"/>
      <c r="L29" s="83"/>
      <c r="M29" s="84" t="s">
        <v>26</v>
      </c>
      <c r="N29" s="85" t="s">
        <v>109</v>
      </c>
      <c r="O29" s="85" t="s">
        <v>110</v>
      </c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2:29" s="47" customFormat="1" ht="21" customHeight="1">
      <c r="B30" s="86" t="s">
        <v>47</v>
      </c>
      <c r="C30" s="86"/>
      <c r="D30" s="87"/>
      <c r="E30" s="88"/>
      <c r="F30" s="88"/>
      <c r="G30" s="88"/>
      <c r="H30" s="88"/>
      <c r="I30" s="88"/>
      <c r="J30" s="88"/>
      <c r="K30" s="88"/>
      <c r="L30" s="89"/>
      <c r="M30" s="88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2:29" s="47" customFormat="1" ht="3.7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92"/>
      <c r="P31" s="93"/>
      <c r="Q31" s="93"/>
      <c r="R31" s="94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</row>
    <row r="32" spans="2:29" s="47" customFormat="1" ht="12.75">
      <c r="B32" s="95" t="s">
        <v>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8" t="s">
        <v>6</v>
      </c>
      <c r="O32" s="99"/>
      <c r="P32" s="100" t="s">
        <v>96</v>
      </c>
      <c r="Q32" s="100"/>
      <c r="R32" s="101"/>
      <c r="S32" s="95" t="s">
        <v>35</v>
      </c>
      <c r="T32" s="96"/>
      <c r="U32" s="96"/>
      <c r="V32" s="96"/>
      <c r="W32" s="96"/>
      <c r="X32" s="96"/>
      <c r="Y32" s="96"/>
      <c r="Z32" s="96"/>
      <c r="AA32" s="96"/>
      <c r="AB32" s="96"/>
      <c r="AC32" s="95"/>
    </row>
    <row r="33" spans="2:29" s="47" customFormat="1" ht="2.2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6"/>
      <c r="O33" s="97"/>
      <c r="P33" s="96"/>
      <c r="Q33" s="96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2:29" s="47" customFormat="1" ht="12.75">
      <c r="B34" s="102" t="s">
        <v>8</v>
      </c>
      <c r="C34" s="103"/>
      <c r="D34" s="104" t="s">
        <v>9</v>
      </c>
      <c r="E34" s="103"/>
      <c r="F34" s="104" t="s">
        <v>10</v>
      </c>
      <c r="G34" s="103"/>
      <c r="H34" s="104" t="s">
        <v>11</v>
      </c>
      <c r="I34" s="105"/>
      <c r="J34" s="104" t="s">
        <v>12</v>
      </c>
      <c r="K34" s="105"/>
      <c r="L34" s="104" t="s">
        <v>13</v>
      </c>
      <c r="M34" s="105"/>
      <c r="N34" s="102"/>
      <c r="O34" s="106"/>
      <c r="P34" s="102" t="s">
        <v>97</v>
      </c>
      <c r="Q34" s="102"/>
      <c r="R34" s="101"/>
      <c r="S34" s="104" t="s">
        <v>13</v>
      </c>
      <c r="T34" s="103"/>
      <c r="U34" s="104" t="s">
        <v>12</v>
      </c>
      <c r="V34" s="103"/>
      <c r="W34" s="104" t="s">
        <v>11</v>
      </c>
      <c r="X34" s="103"/>
      <c r="Y34" s="104" t="s">
        <v>10</v>
      </c>
      <c r="Z34" s="105"/>
      <c r="AA34" s="104" t="s">
        <v>9</v>
      </c>
      <c r="AB34" s="105"/>
      <c r="AC34" s="102" t="s">
        <v>8</v>
      </c>
    </row>
    <row r="35" spans="2:29" s="47" customFormat="1" ht="2.25" customHeight="1">
      <c r="B35" s="106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2"/>
      <c r="O35" s="106"/>
      <c r="P35" s="102"/>
      <c r="Q35" s="102"/>
      <c r="R35" s="6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6"/>
    </row>
    <row r="36" spans="2:29" s="47" customFormat="1" ht="12.75">
      <c r="B36" s="107" t="s">
        <v>14</v>
      </c>
      <c r="C36" s="103"/>
      <c r="D36" s="108" t="s">
        <v>15</v>
      </c>
      <c r="E36" s="109"/>
      <c r="F36" s="108" t="s">
        <v>16</v>
      </c>
      <c r="G36" s="103"/>
      <c r="H36" s="110" t="s">
        <v>17</v>
      </c>
      <c r="I36" s="111"/>
      <c r="J36" s="104" t="s">
        <v>18</v>
      </c>
      <c r="K36" s="111"/>
      <c r="L36" s="104" t="s">
        <v>19</v>
      </c>
      <c r="M36" s="111"/>
      <c r="N36" s="102"/>
      <c r="O36" s="106"/>
      <c r="P36" s="102"/>
      <c r="Q36" s="102"/>
      <c r="R36" s="65"/>
      <c r="S36" s="104" t="s">
        <v>19</v>
      </c>
      <c r="T36" s="103"/>
      <c r="U36" s="104" t="s">
        <v>18</v>
      </c>
      <c r="V36" s="109"/>
      <c r="W36" s="110" t="s">
        <v>17</v>
      </c>
      <c r="X36" s="103"/>
      <c r="Y36" s="108" t="s">
        <v>16</v>
      </c>
      <c r="Z36" s="105"/>
      <c r="AA36" s="108" t="s">
        <v>15</v>
      </c>
      <c r="AB36" s="105"/>
      <c r="AC36" s="107" t="s">
        <v>14</v>
      </c>
    </row>
    <row r="37" spans="2:29" s="47" customFormat="1" ht="12.75">
      <c r="B37" s="112" t="s">
        <v>20</v>
      </c>
      <c r="C37" s="109"/>
      <c r="D37" s="108"/>
      <c r="E37" s="109"/>
      <c r="F37" s="108"/>
      <c r="G37" s="109"/>
      <c r="H37" s="108" t="s">
        <v>21</v>
      </c>
      <c r="I37" s="111"/>
      <c r="J37" s="108" t="s">
        <v>22</v>
      </c>
      <c r="K37" s="111"/>
      <c r="L37" s="108" t="s">
        <v>23</v>
      </c>
      <c r="M37" s="111"/>
      <c r="N37" s="100"/>
      <c r="O37" s="113"/>
      <c r="P37" s="100"/>
      <c r="Q37" s="100"/>
      <c r="R37" s="114"/>
      <c r="S37" s="108" t="s">
        <v>23</v>
      </c>
      <c r="T37" s="109"/>
      <c r="U37" s="108" t="s">
        <v>22</v>
      </c>
      <c r="V37" s="109"/>
      <c r="W37" s="108" t="s">
        <v>21</v>
      </c>
      <c r="X37" s="109"/>
      <c r="Y37" s="108"/>
      <c r="Z37" s="111"/>
      <c r="AA37" s="108"/>
      <c r="AB37" s="111"/>
      <c r="AC37" s="112" t="s">
        <v>20</v>
      </c>
    </row>
    <row r="38" spans="2:29" s="47" customFormat="1" ht="12.75">
      <c r="B38" s="112"/>
      <c r="C38" s="109"/>
      <c r="D38" s="108"/>
      <c r="E38" s="109"/>
      <c r="F38" s="108"/>
      <c r="G38" s="109"/>
      <c r="H38" s="108" t="s">
        <v>24</v>
      </c>
      <c r="I38" s="111"/>
      <c r="J38" s="108"/>
      <c r="K38" s="111"/>
      <c r="L38" s="108" t="s">
        <v>25</v>
      </c>
      <c r="M38" s="111"/>
      <c r="N38" s="100"/>
      <c r="O38" s="113"/>
      <c r="P38" s="100"/>
      <c r="Q38" s="100"/>
      <c r="R38" s="114"/>
      <c r="S38" s="108" t="s">
        <v>25</v>
      </c>
      <c r="T38" s="109"/>
      <c r="U38" s="108"/>
      <c r="V38" s="109"/>
      <c r="W38" s="108" t="s">
        <v>24</v>
      </c>
      <c r="X38" s="109"/>
      <c r="Y38" s="108"/>
      <c r="Z38" s="111"/>
      <c r="AA38" s="108"/>
      <c r="AB38" s="111"/>
      <c r="AC38" s="112"/>
    </row>
    <row r="39" spans="2:29" s="47" customFormat="1" ht="2.25" customHeight="1">
      <c r="B39" s="115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8"/>
      <c r="O39" s="118"/>
      <c r="P39" s="118"/>
      <c r="Q39" s="118"/>
      <c r="R39" s="118"/>
      <c r="S39" s="115"/>
      <c r="T39" s="116"/>
      <c r="U39" s="117"/>
      <c r="V39" s="116"/>
      <c r="W39" s="117"/>
      <c r="X39" s="116"/>
      <c r="Y39" s="117"/>
      <c r="Z39" s="116"/>
      <c r="AA39" s="117"/>
      <c r="AB39" s="116"/>
      <c r="AC39" s="117"/>
    </row>
    <row r="40" spans="2:29" s="47" customFormat="1" ht="12" customHeight="1"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  <c r="N40" s="119" t="s">
        <v>31</v>
      </c>
      <c r="O40" s="120" t="s">
        <v>111</v>
      </c>
      <c r="P40" s="121"/>
      <c r="Q40" s="65"/>
      <c r="R40" s="66"/>
      <c r="S40" s="66">
        <f>L25</f>
        <v>428455</v>
      </c>
      <c r="T40" s="66"/>
      <c r="U40" s="66">
        <f>J25</f>
        <v>36783</v>
      </c>
      <c r="V40" s="66"/>
      <c r="W40" s="66">
        <f>H25</f>
        <v>105662</v>
      </c>
      <c r="X40" s="66"/>
      <c r="Y40" s="66">
        <f>F25</f>
        <v>236786</v>
      </c>
      <c r="Z40" s="66"/>
      <c r="AA40" s="66">
        <f>D25</f>
        <v>4788</v>
      </c>
      <c r="AB40" s="66"/>
      <c r="AC40" s="66">
        <f>B25</f>
        <v>909298</v>
      </c>
    </row>
    <row r="41" spans="2:29" s="47" customFormat="1" ht="12" customHeight="1">
      <c r="B41" s="63"/>
      <c r="C41" s="64"/>
      <c r="D41" s="63"/>
      <c r="E41" s="64"/>
      <c r="F41" s="63"/>
      <c r="G41" s="64"/>
      <c r="H41" s="63"/>
      <c r="I41" s="64"/>
      <c r="J41" s="63"/>
      <c r="K41" s="64"/>
      <c r="L41" s="63"/>
      <c r="M41" s="64"/>
      <c r="N41" s="119"/>
      <c r="O41" s="120" t="s">
        <v>112</v>
      </c>
      <c r="P41" s="121"/>
      <c r="Q41" s="6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2:29" s="48" customFormat="1" ht="12" customHeight="1">
      <c r="B42" s="122"/>
      <c r="C42" s="123"/>
      <c r="D42" s="122"/>
      <c r="E42" s="123"/>
      <c r="F42" s="122"/>
      <c r="G42" s="123"/>
      <c r="H42" s="122"/>
      <c r="I42" s="123"/>
      <c r="J42" s="122"/>
      <c r="K42" s="123"/>
      <c r="L42" s="122"/>
      <c r="M42" s="123"/>
      <c r="N42" s="124" t="s">
        <v>34</v>
      </c>
      <c r="O42" s="125" t="s">
        <v>113</v>
      </c>
      <c r="P42" s="126"/>
      <c r="Q42" s="127"/>
      <c r="R42" s="128"/>
      <c r="S42" s="128">
        <f>L28</f>
        <v>356967</v>
      </c>
      <c r="T42" s="128"/>
      <c r="U42" s="128">
        <f>J28</f>
        <v>32166</v>
      </c>
      <c r="V42" s="128"/>
      <c r="W42" s="128">
        <f>H28</f>
        <v>91112</v>
      </c>
      <c r="X42" s="128"/>
      <c r="Y42" s="128">
        <f>F28</f>
        <v>199701</v>
      </c>
      <c r="Z42" s="128"/>
      <c r="AA42" s="128">
        <f>D28</f>
        <v>4376</v>
      </c>
      <c r="AB42" s="128"/>
      <c r="AC42" s="128">
        <f>B28</f>
        <v>781146</v>
      </c>
    </row>
    <row r="43" spans="2:29" s="48" customFormat="1" ht="12" customHeight="1">
      <c r="B43" s="129"/>
      <c r="C43" s="128"/>
      <c r="D43" s="129"/>
      <c r="E43" s="123"/>
      <c r="F43" s="129"/>
      <c r="G43" s="123"/>
      <c r="H43" s="129"/>
      <c r="I43" s="123"/>
      <c r="J43" s="129"/>
      <c r="K43" s="123"/>
      <c r="L43" s="129"/>
      <c r="M43" s="123"/>
      <c r="N43" s="129"/>
      <c r="O43" s="130" t="s">
        <v>114</v>
      </c>
      <c r="P43" s="129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129"/>
    </row>
    <row r="44" spans="2:29" s="47" customFormat="1" ht="12" customHeight="1">
      <c r="B44" s="131">
        <f>D44+F44+H44+J44+L44</f>
        <v>432035</v>
      </c>
      <c r="C44" s="66"/>
      <c r="D44" s="131">
        <f>D45+D46</f>
        <v>4368</v>
      </c>
      <c r="E44" s="64"/>
      <c r="F44" s="131">
        <f>F45+F46</f>
        <v>44918</v>
      </c>
      <c r="G44" s="64"/>
      <c r="H44" s="131">
        <f>H45+H46</f>
        <v>90948</v>
      </c>
      <c r="I44" s="64"/>
      <c r="J44" s="131">
        <f>J45+J46</f>
        <v>18690</v>
      </c>
      <c r="K44" s="64"/>
      <c r="L44" s="131">
        <f>L45+L46</f>
        <v>273111</v>
      </c>
      <c r="M44" s="64"/>
      <c r="N44" s="132" t="s">
        <v>36</v>
      </c>
      <c r="O44" s="132" t="s">
        <v>37</v>
      </c>
      <c r="P44" s="132"/>
      <c r="Q44" s="6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2:29" s="47" customFormat="1" ht="12" customHeight="1">
      <c r="B45" s="133">
        <f>D45+F45+H45+J45+L45</f>
        <v>335613</v>
      </c>
      <c r="C45" s="77"/>
      <c r="D45" s="133">
        <v>3475</v>
      </c>
      <c r="E45" s="78"/>
      <c r="F45" s="133">
        <v>35558</v>
      </c>
      <c r="G45" s="78"/>
      <c r="H45" s="133">
        <v>69785</v>
      </c>
      <c r="I45" s="78"/>
      <c r="J45" s="133">
        <v>14103</v>
      </c>
      <c r="K45" s="78"/>
      <c r="L45" s="133">
        <v>212692</v>
      </c>
      <c r="M45" s="78"/>
      <c r="N45" s="119" t="s">
        <v>115</v>
      </c>
      <c r="O45" s="119"/>
      <c r="P45" s="119" t="s">
        <v>116</v>
      </c>
      <c r="Q45" s="73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2:29" s="47" customFormat="1" ht="12" customHeight="1">
      <c r="B46" s="63">
        <f>D46+F46+H46+J46+L46</f>
        <v>96422</v>
      </c>
      <c r="C46" s="66"/>
      <c r="D46" s="63">
        <f>D48+D49</f>
        <v>893</v>
      </c>
      <c r="E46" s="64"/>
      <c r="F46" s="63">
        <f>F48+F49</f>
        <v>9360</v>
      </c>
      <c r="G46" s="64"/>
      <c r="H46" s="63">
        <f>H48+H49</f>
        <v>21163</v>
      </c>
      <c r="I46" s="64"/>
      <c r="J46" s="63">
        <f>J48+J49</f>
        <v>4587</v>
      </c>
      <c r="K46" s="64"/>
      <c r="L46" s="63">
        <f>L48+L49</f>
        <v>60419</v>
      </c>
      <c r="M46" s="64"/>
      <c r="N46" s="132" t="s">
        <v>117</v>
      </c>
      <c r="O46" s="132"/>
      <c r="P46" s="132" t="s">
        <v>118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2:29" s="49" customFormat="1" ht="12" customHeight="1">
      <c r="B47" s="134"/>
      <c r="C47" s="135"/>
      <c r="D47" s="134"/>
      <c r="E47" s="135"/>
      <c r="F47" s="134"/>
      <c r="G47" s="135"/>
      <c r="H47" s="134"/>
      <c r="I47" s="135"/>
      <c r="J47" s="134"/>
      <c r="K47" s="135"/>
      <c r="L47" s="134"/>
      <c r="M47" s="135"/>
      <c r="N47" s="132"/>
      <c r="O47" s="132"/>
      <c r="P47" s="136" t="s">
        <v>119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</row>
    <row r="48" spans="2:29" s="50" customFormat="1" ht="12" customHeight="1">
      <c r="B48" s="137">
        <f>D48+F48+H48+J48+L48</f>
        <v>81625</v>
      </c>
      <c r="C48" s="137"/>
      <c r="D48" s="137">
        <v>867</v>
      </c>
      <c r="E48" s="137"/>
      <c r="F48" s="137">
        <v>8989</v>
      </c>
      <c r="G48" s="137"/>
      <c r="H48" s="137">
        <v>13774</v>
      </c>
      <c r="I48" s="137"/>
      <c r="J48" s="137">
        <v>3673</v>
      </c>
      <c r="K48" s="137"/>
      <c r="L48" s="137">
        <v>54322</v>
      </c>
      <c r="M48" s="137"/>
      <c r="N48" s="139" t="s">
        <v>120</v>
      </c>
      <c r="O48" s="139" t="s">
        <v>121</v>
      </c>
      <c r="P48" s="69" t="s">
        <v>121</v>
      </c>
      <c r="Q48" s="69"/>
      <c r="R48" s="138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</row>
    <row r="49" spans="2:29" s="51" customFormat="1" ht="12" customHeight="1">
      <c r="B49" s="140">
        <f>D49+F49+H49+J49+L49</f>
        <v>14797</v>
      </c>
      <c r="C49" s="70"/>
      <c r="D49" s="140">
        <v>26</v>
      </c>
      <c r="E49" s="68"/>
      <c r="F49" s="140">
        <v>371</v>
      </c>
      <c r="G49" s="68"/>
      <c r="H49" s="140">
        <v>7389</v>
      </c>
      <c r="I49" s="68"/>
      <c r="J49" s="140">
        <v>914</v>
      </c>
      <c r="K49" s="68"/>
      <c r="L49" s="140">
        <v>6097</v>
      </c>
      <c r="M49" s="68"/>
      <c r="N49" s="141" t="s">
        <v>122</v>
      </c>
      <c r="O49" s="141"/>
      <c r="P49" s="141" t="s">
        <v>123</v>
      </c>
      <c r="Q49" s="140"/>
      <c r="R49" s="70"/>
      <c r="S49" s="140"/>
      <c r="T49" s="70"/>
      <c r="U49" s="140"/>
      <c r="V49" s="70"/>
      <c r="W49" s="140"/>
      <c r="X49" s="70"/>
      <c r="Y49" s="140"/>
      <c r="Z49" s="70"/>
      <c r="AA49" s="140"/>
      <c r="AB49" s="70"/>
      <c r="AC49" s="140"/>
    </row>
    <row r="50" spans="2:29" s="37" customFormat="1" ht="12" customHeight="1">
      <c r="B50" s="66">
        <f>B52+B59</f>
        <v>115816</v>
      </c>
      <c r="C50" s="142"/>
      <c r="D50" s="142">
        <v>13</v>
      </c>
      <c r="E50" s="142"/>
      <c r="F50" s="142">
        <v>3812</v>
      </c>
      <c r="G50" s="142"/>
      <c r="H50" s="142">
        <v>164</v>
      </c>
      <c r="I50" s="142"/>
      <c r="J50" s="142">
        <v>358</v>
      </c>
      <c r="K50" s="142"/>
      <c r="L50" s="142">
        <v>5735</v>
      </c>
      <c r="M50" s="142"/>
      <c r="N50" s="132" t="s">
        <v>124</v>
      </c>
      <c r="O50" s="132" t="s">
        <v>125</v>
      </c>
      <c r="P50" s="132"/>
      <c r="Q50" s="143"/>
      <c r="R50" s="143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</row>
    <row r="51" spans="2:29" s="37" customFormat="1" ht="12" customHeight="1">
      <c r="B51" s="66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32"/>
      <c r="O51" s="136" t="s">
        <v>126</v>
      </c>
      <c r="P51" s="136"/>
      <c r="Q51" s="143"/>
      <c r="R51" s="143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</row>
    <row r="52" spans="2:29" s="38" customFormat="1" ht="12" customHeight="1">
      <c r="B52" s="66">
        <f>SUM(B53:B56)</f>
        <v>105734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32" t="s">
        <v>127</v>
      </c>
      <c r="O52" s="132"/>
      <c r="P52" s="132" t="s">
        <v>128</v>
      </c>
      <c r="Q52" s="143"/>
      <c r="R52" s="143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</row>
    <row r="53" spans="2:29" s="41" customFormat="1" ht="12" customHeight="1">
      <c r="B53" s="70">
        <v>59231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9" t="s">
        <v>129</v>
      </c>
      <c r="O53" s="139"/>
      <c r="P53" s="139" t="s">
        <v>130</v>
      </c>
      <c r="Q53" s="138"/>
      <c r="R53" s="138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</row>
    <row r="54" spans="2:29" s="53" customFormat="1" ht="12" customHeight="1">
      <c r="B54" s="70">
        <v>1566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9" t="s">
        <v>131</v>
      </c>
      <c r="O54" s="144"/>
      <c r="P54" s="139" t="s">
        <v>132</v>
      </c>
      <c r="Q54" s="138"/>
      <c r="R54" s="138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2:29" s="53" customFormat="1" ht="12" customHeight="1">
      <c r="B55" s="70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9"/>
      <c r="O55" s="144"/>
      <c r="P55" s="145" t="s">
        <v>133</v>
      </c>
      <c r="Q55" s="138"/>
      <c r="R55" s="138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</row>
    <row r="56" spans="2:29" s="54" customFormat="1" ht="12" customHeight="1">
      <c r="B56" s="70">
        <v>44937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9" t="s">
        <v>134</v>
      </c>
      <c r="O56" s="144"/>
      <c r="P56" s="139" t="s">
        <v>135</v>
      </c>
      <c r="Q56" s="138"/>
      <c r="R56" s="138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</row>
    <row r="57" spans="2:29" s="51" customFormat="1" ht="12" customHeight="1">
      <c r="B57" s="70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46"/>
      <c r="O57" s="147"/>
      <c r="P57" s="145" t="s">
        <v>136</v>
      </c>
      <c r="Q57" s="138"/>
      <c r="R57" s="138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</row>
    <row r="58" spans="2:29" s="51" customFormat="1" ht="12" customHeight="1">
      <c r="B58" s="70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46"/>
      <c r="O58" s="147"/>
      <c r="P58" s="145" t="s">
        <v>137</v>
      </c>
      <c r="Q58" s="138"/>
      <c r="R58" s="138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</row>
    <row r="59" spans="2:29" s="47" customFormat="1" ht="12" customHeight="1">
      <c r="B59" s="66">
        <f>D59+F59+H59+J59+L59</f>
        <v>10082</v>
      </c>
      <c r="C59" s="142"/>
      <c r="D59" s="142">
        <v>13</v>
      </c>
      <c r="E59" s="142"/>
      <c r="F59" s="142">
        <v>3812</v>
      </c>
      <c r="G59" s="142"/>
      <c r="H59" s="142">
        <v>164</v>
      </c>
      <c r="I59" s="142"/>
      <c r="J59" s="142">
        <v>358</v>
      </c>
      <c r="K59" s="142"/>
      <c r="L59" s="142">
        <v>5735</v>
      </c>
      <c r="M59" s="142"/>
      <c r="N59" s="132" t="s">
        <v>138</v>
      </c>
      <c r="O59" s="148"/>
      <c r="P59" s="132" t="s">
        <v>139</v>
      </c>
      <c r="Q59" s="143"/>
      <c r="R59" s="143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</row>
    <row r="60" spans="2:29" s="47" customFormat="1" ht="12" customHeight="1">
      <c r="B60" s="149"/>
      <c r="C60" s="66"/>
      <c r="D60" s="149"/>
      <c r="E60" s="64"/>
      <c r="F60" s="149"/>
      <c r="G60" s="64"/>
      <c r="H60" s="149"/>
      <c r="I60" s="64"/>
      <c r="J60" s="149"/>
      <c r="K60" s="64"/>
      <c r="L60" s="149"/>
      <c r="M60" s="64"/>
      <c r="N60" s="150"/>
      <c r="O60" s="150"/>
      <c r="P60" s="150" t="s">
        <v>140</v>
      </c>
      <c r="Q60" s="149"/>
      <c r="R60" s="66"/>
      <c r="S60" s="149"/>
      <c r="T60" s="66"/>
      <c r="U60" s="149"/>
      <c r="V60" s="66"/>
      <c r="W60" s="149"/>
      <c r="X60" s="66"/>
      <c r="Y60" s="149"/>
      <c r="Z60" s="66"/>
      <c r="AA60" s="149"/>
      <c r="AB60" s="66"/>
      <c r="AC60" s="149"/>
    </row>
    <row r="61" spans="2:29" s="47" customFormat="1" ht="12" customHeight="1">
      <c r="B61" s="66">
        <f>B62+B65</f>
        <v>-15089</v>
      </c>
      <c r="C61" s="142"/>
      <c r="D61" s="142">
        <v>-5</v>
      </c>
      <c r="E61" s="142"/>
      <c r="F61" s="142">
        <v>-1709</v>
      </c>
      <c r="G61" s="142"/>
      <c r="H61" s="142">
        <v>0</v>
      </c>
      <c r="I61" s="142"/>
      <c r="J61" s="142">
        <v>-108</v>
      </c>
      <c r="K61" s="142"/>
      <c r="L61" s="142">
        <v>-4357</v>
      </c>
      <c r="M61" s="142"/>
      <c r="N61" s="132" t="s">
        <v>141</v>
      </c>
      <c r="O61" s="132" t="s">
        <v>142</v>
      </c>
      <c r="P61" s="132"/>
      <c r="Q61" s="143"/>
      <c r="R61" s="143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2:29" s="47" customFormat="1" ht="12" customHeight="1">
      <c r="B62" s="66">
        <f>SUM(B63:B64)</f>
        <v>-8910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32" t="s">
        <v>101</v>
      </c>
      <c r="O62" s="148"/>
      <c r="P62" s="132" t="s">
        <v>143</v>
      </c>
      <c r="Q62" s="143"/>
      <c r="R62" s="143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</row>
    <row r="63" spans="2:29" s="51" customFormat="1" ht="12" customHeight="1">
      <c r="B63" s="70">
        <v>0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9" t="s">
        <v>144</v>
      </c>
      <c r="O63" s="151"/>
      <c r="P63" s="139" t="s">
        <v>145</v>
      </c>
      <c r="Q63" s="138"/>
      <c r="R63" s="138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</row>
    <row r="64" spans="2:29" s="51" customFormat="1" ht="12" customHeight="1">
      <c r="B64" s="70">
        <v>-8910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9" t="s">
        <v>146</v>
      </c>
      <c r="O64" s="151"/>
      <c r="P64" s="139" t="s">
        <v>147</v>
      </c>
      <c r="Q64" s="138"/>
      <c r="R64" s="138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</row>
    <row r="65" spans="2:29" s="47" customFormat="1" ht="12" customHeight="1">
      <c r="B65" s="66">
        <f>D65+F65+H65+J65+L65</f>
        <v>-6179</v>
      </c>
      <c r="C65" s="142"/>
      <c r="D65" s="142">
        <v>-5</v>
      </c>
      <c r="E65" s="142"/>
      <c r="F65" s="142">
        <v>-1709</v>
      </c>
      <c r="G65" s="142"/>
      <c r="H65" s="142">
        <v>0</v>
      </c>
      <c r="I65" s="142"/>
      <c r="J65" s="142">
        <v>-108</v>
      </c>
      <c r="K65" s="142"/>
      <c r="L65" s="142">
        <v>-4357</v>
      </c>
      <c r="M65" s="142"/>
      <c r="N65" s="132" t="s">
        <v>148</v>
      </c>
      <c r="O65" s="148"/>
      <c r="P65" s="132" t="s">
        <v>149</v>
      </c>
      <c r="Q65" s="143"/>
      <c r="R65" s="143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</row>
    <row r="66" spans="2:60" s="44" customFormat="1" ht="12" customHeight="1">
      <c r="B66" s="75">
        <f>D66+F66+H66+J66+L66</f>
        <v>227299</v>
      </c>
      <c r="C66" s="152"/>
      <c r="D66" s="152">
        <f>AA40-D44-D50-D61</f>
        <v>412</v>
      </c>
      <c r="E66" s="152"/>
      <c r="F66" s="152">
        <f>Y40-F44-F50-F61-F67</f>
        <v>40528</v>
      </c>
      <c r="G66" s="152"/>
      <c r="H66" s="152">
        <f>W40-H44-H50-H61</f>
        <v>14550</v>
      </c>
      <c r="I66" s="152"/>
      <c r="J66" s="152">
        <f>U40-J44-J50-J61</f>
        <v>17843</v>
      </c>
      <c r="K66" s="152"/>
      <c r="L66" s="152">
        <f>S40-L44-L50-L61</f>
        <v>153966</v>
      </c>
      <c r="M66" s="152"/>
      <c r="N66" s="154" t="s">
        <v>38</v>
      </c>
      <c r="O66" s="155" t="s">
        <v>39</v>
      </c>
      <c r="P66" s="156"/>
      <c r="Q66" s="153"/>
      <c r="R66" s="153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</row>
    <row r="67" spans="2:29" s="55" customFormat="1" ht="12" customHeight="1">
      <c r="B67" s="75">
        <f>D67+F67+H67+J67+L67</f>
        <v>149237</v>
      </c>
      <c r="C67" s="152"/>
      <c r="D67" s="152"/>
      <c r="E67" s="152"/>
      <c r="F67" s="152">
        <v>149237</v>
      </c>
      <c r="G67" s="152"/>
      <c r="H67" s="152"/>
      <c r="I67" s="152"/>
      <c r="J67" s="152"/>
      <c r="K67" s="152"/>
      <c r="L67" s="152"/>
      <c r="M67" s="152"/>
      <c r="N67" s="154" t="s">
        <v>40</v>
      </c>
      <c r="O67" s="157" t="s">
        <v>41</v>
      </c>
      <c r="P67" s="156"/>
      <c r="Q67" s="153"/>
      <c r="R67" s="153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</row>
    <row r="68" spans="2:29" s="56" customFormat="1" ht="12" customHeight="1">
      <c r="B68" s="80">
        <f>D68+F68+H68+J68+L68</f>
        <v>112174</v>
      </c>
      <c r="C68" s="158"/>
      <c r="D68" s="158">
        <f>AA42-D44-D50-D61</f>
        <v>0</v>
      </c>
      <c r="E68" s="158"/>
      <c r="F68" s="158">
        <f>Y42-F44-F50-F61-F69</f>
        <v>16470</v>
      </c>
      <c r="G68" s="158"/>
      <c r="H68" s="158">
        <f>W42-H44-H50-H61</f>
        <v>0</v>
      </c>
      <c r="I68" s="158"/>
      <c r="J68" s="158">
        <f>U42-J44-J50-J61</f>
        <v>13226</v>
      </c>
      <c r="K68" s="158"/>
      <c r="L68" s="158">
        <f>S42-L44-L50-L61</f>
        <v>82478</v>
      </c>
      <c r="M68" s="158"/>
      <c r="N68" s="160" t="s">
        <v>42</v>
      </c>
      <c r="O68" s="161" t="s">
        <v>43</v>
      </c>
      <c r="P68" s="162"/>
      <c r="Q68" s="159"/>
      <c r="R68" s="159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2:60" s="46" customFormat="1" ht="12" customHeight="1" thickBot="1">
      <c r="B69" s="83">
        <f>D69+F69+H69+J69+L69</f>
        <v>136210</v>
      </c>
      <c r="C69" s="84"/>
      <c r="D69" s="83"/>
      <c r="E69" s="84"/>
      <c r="F69" s="83">
        <v>136210</v>
      </c>
      <c r="G69" s="84"/>
      <c r="H69" s="83"/>
      <c r="I69" s="84"/>
      <c r="J69" s="83"/>
      <c r="K69" s="84"/>
      <c r="L69" s="83"/>
      <c r="M69" s="84"/>
      <c r="N69" s="85" t="s">
        <v>44</v>
      </c>
      <c r="O69" s="85" t="s">
        <v>45</v>
      </c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2:29" s="47" customFormat="1" ht="21" customHeight="1">
      <c r="B70" s="86" t="s">
        <v>46</v>
      </c>
      <c r="C70" s="86"/>
      <c r="D70" s="87"/>
      <c r="E70" s="88"/>
      <c r="F70" s="88"/>
      <c r="G70" s="88"/>
      <c r="H70" s="88"/>
      <c r="I70" s="88"/>
      <c r="J70" s="88"/>
      <c r="K70" s="88"/>
      <c r="L70" s="89"/>
      <c r="M70" s="88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</row>
    <row r="71" spans="2:29" s="47" customFormat="1" ht="3.7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1"/>
      <c r="O71" s="92"/>
      <c r="P71" s="93"/>
      <c r="Q71" s="93"/>
      <c r="R71" s="94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2:29" s="47" customFormat="1" ht="12.75">
      <c r="B72" s="95" t="s">
        <v>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8" t="s">
        <v>6</v>
      </c>
      <c r="O72" s="99"/>
      <c r="P72" s="100" t="s">
        <v>96</v>
      </c>
      <c r="Q72" s="100"/>
      <c r="R72" s="101"/>
      <c r="S72" s="95" t="s">
        <v>35</v>
      </c>
      <c r="T72" s="96"/>
      <c r="U72" s="96"/>
      <c r="V72" s="96"/>
      <c r="W72" s="96"/>
      <c r="X72" s="96"/>
      <c r="Y72" s="96"/>
      <c r="Z72" s="96"/>
      <c r="AA72" s="96"/>
      <c r="AB72" s="96"/>
      <c r="AC72" s="95"/>
    </row>
    <row r="73" spans="2:29" s="47" customFormat="1" ht="2.25" customHeight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6"/>
      <c r="O73" s="97"/>
      <c r="P73" s="96"/>
      <c r="Q73" s="96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2:29" s="47" customFormat="1" ht="12.75">
      <c r="B74" s="102" t="s">
        <v>8</v>
      </c>
      <c r="C74" s="103"/>
      <c r="D74" s="104" t="s">
        <v>9</v>
      </c>
      <c r="E74" s="103"/>
      <c r="F74" s="104" t="s">
        <v>10</v>
      </c>
      <c r="G74" s="103"/>
      <c r="H74" s="104" t="s">
        <v>11</v>
      </c>
      <c r="I74" s="105"/>
      <c r="J74" s="104" t="s">
        <v>12</v>
      </c>
      <c r="K74" s="105"/>
      <c r="L74" s="104" t="s">
        <v>13</v>
      </c>
      <c r="M74" s="105"/>
      <c r="N74" s="102"/>
      <c r="O74" s="106"/>
      <c r="P74" s="102" t="s">
        <v>97</v>
      </c>
      <c r="Q74" s="102"/>
      <c r="R74" s="101"/>
      <c r="S74" s="104" t="s">
        <v>13</v>
      </c>
      <c r="T74" s="103"/>
      <c r="U74" s="104" t="s">
        <v>12</v>
      </c>
      <c r="V74" s="103"/>
      <c r="W74" s="104" t="s">
        <v>11</v>
      </c>
      <c r="X74" s="103"/>
      <c r="Y74" s="104" t="s">
        <v>10</v>
      </c>
      <c r="Z74" s="105"/>
      <c r="AA74" s="104" t="s">
        <v>9</v>
      </c>
      <c r="AB74" s="105"/>
      <c r="AC74" s="102" t="s">
        <v>8</v>
      </c>
    </row>
    <row r="75" spans="2:29" s="47" customFormat="1" ht="2.25" customHeight="1">
      <c r="B75" s="106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2"/>
      <c r="O75" s="106"/>
      <c r="P75" s="102"/>
      <c r="Q75" s="102"/>
      <c r="R75" s="65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6"/>
    </row>
    <row r="76" spans="2:29" s="47" customFormat="1" ht="12.75">
      <c r="B76" s="107" t="s">
        <v>14</v>
      </c>
      <c r="C76" s="103"/>
      <c r="D76" s="108" t="s">
        <v>15</v>
      </c>
      <c r="E76" s="109"/>
      <c r="F76" s="108" t="s">
        <v>16</v>
      </c>
      <c r="G76" s="103"/>
      <c r="H76" s="110" t="s">
        <v>17</v>
      </c>
      <c r="I76" s="111"/>
      <c r="J76" s="104" t="s">
        <v>18</v>
      </c>
      <c r="K76" s="111"/>
      <c r="L76" s="104" t="s">
        <v>19</v>
      </c>
      <c r="M76" s="111"/>
      <c r="N76" s="102"/>
      <c r="O76" s="106"/>
      <c r="P76" s="102"/>
      <c r="Q76" s="102"/>
      <c r="R76" s="65"/>
      <c r="S76" s="104" t="s">
        <v>19</v>
      </c>
      <c r="T76" s="103"/>
      <c r="U76" s="104" t="s">
        <v>18</v>
      </c>
      <c r="V76" s="109"/>
      <c r="W76" s="110" t="s">
        <v>17</v>
      </c>
      <c r="X76" s="103"/>
      <c r="Y76" s="108" t="s">
        <v>16</v>
      </c>
      <c r="Z76" s="105"/>
      <c r="AA76" s="108" t="s">
        <v>15</v>
      </c>
      <c r="AB76" s="105"/>
      <c r="AC76" s="107" t="s">
        <v>14</v>
      </c>
    </row>
    <row r="77" spans="2:29" s="47" customFormat="1" ht="12.75">
      <c r="B77" s="112" t="s">
        <v>20</v>
      </c>
      <c r="C77" s="109"/>
      <c r="D77" s="108"/>
      <c r="E77" s="109"/>
      <c r="F77" s="108"/>
      <c r="G77" s="109"/>
      <c r="H77" s="108" t="s">
        <v>21</v>
      </c>
      <c r="I77" s="111"/>
      <c r="J77" s="108" t="s">
        <v>22</v>
      </c>
      <c r="K77" s="111"/>
      <c r="L77" s="108" t="s">
        <v>23</v>
      </c>
      <c r="M77" s="111"/>
      <c r="N77" s="100"/>
      <c r="O77" s="113"/>
      <c r="P77" s="100"/>
      <c r="Q77" s="100"/>
      <c r="R77" s="114"/>
      <c r="S77" s="108" t="s">
        <v>23</v>
      </c>
      <c r="T77" s="109"/>
      <c r="U77" s="108" t="s">
        <v>22</v>
      </c>
      <c r="V77" s="109"/>
      <c r="W77" s="108" t="s">
        <v>21</v>
      </c>
      <c r="X77" s="109"/>
      <c r="Y77" s="108"/>
      <c r="Z77" s="111"/>
      <c r="AA77" s="108"/>
      <c r="AB77" s="111"/>
      <c r="AC77" s="112" t="s">
        <v>20</v>
      </c>
    </row>
    <row r="78" spans="2:29" s="47" customFormat="1" ht="12.75">
      <c r="B78" s="112"/>
      <c r="C78" s="109"/>
      <c r="D78" s="108"/>
      <c r="E78" s="109"/>
      <c r="F78" s="108"/>
      <c r="G78" s="109"/>
      <c r="H78" s="108" t="s">
        <v>24</v>
      </c>
      <c r="I78" s="111"/>
      <c r="J78" s="108"/>
      <c r="K78" s="111"/>
      <c r="L78" s="108" t="s">
        <v>25</v>
      </c>
      <c r="M78" s="111"/>
      <c r="N78" s="100"/>
      <c r="O78" s="113"/>
      <c r="P78" s="100"/>
      <c r="Q78" s="100"/>
      <c r="R78" s="114"/>
      <c r="S78" s="108" t="s">
        <v>25</v>
      </c>
      <c r="T78" s="109"/>
      <c r="U78" s="108"/>
      <c r="V78" s="109"/>
      <c r="W78" s="108" t="s">
        <v>24</v>
      </c>
      <c r="X78" s="109"/>
      <c r="Y78" s="108"/>
      <c r="Z78" s="111"/>
      <c r="AA78" s="108"/>
      <c r="AB78" s="111"/>
      <c r="AC78" s="112"/>
    </row>
    <row r="79" spans="2:29" s="47" customFormat="1" ht="2.25" customHeight="1">
      <c r="B79" s="115"/>
      <c r="C79" s="116"/>
      <c r="D79" s="117"/>
      <c r="E79" s="116"/>
      <c r="F79" s="117"/>
      <c r="G79" s="116"/>
      <c r="H79" s="117"/>
      <c r="I79" s="116"/>
      <c r="J79" s="117"/>
      <c r="K79" s="116"/>
      <c r="L79" s="117"/>
      <c r="M79" s="116"/>
      <c r="N79" s="118"/>
      <c r="O79" s="118"/>
      <c r="P79" s="118"/>
      <c r="Q79" s="118"/>
      <c r="R79" s="118"/>
      <c r="S79" s="115"/>
      <c r="T79" s="116"/>
      <c r="U79" s="117"/>
      <c r="V79" s="116"/>
      <c r="W79" s="117"/>
      <c r="X79" s="116"/>
      <c r="Y79" s="117"/>
      <c r="Z79" s="116"/>
      <c r="AA79" s="117"/>
      <c r="AB79" s="116"/>
      <c r="AC79" s="117"/>
    </row>
    <row r="80" spans="2:60" s="37" customFormat="1" ht="12" customHeight="1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63" t="s">
        <v>38</v>
      </c>
      <c r="O80" s="164" t="s">
        <v>39</v>
      </c>
      <c r="P80" s="165"/>
      <c r="Q80" s="166"/>
      <c r="R80" s="143"/>
      <c r="S80" s="142">
        <f>L66</f>
        <v>153966</v>
      </c>
      <c r="T80" s="142"/>
      <c r="U80" s="142">
        <f>J66</f>
        <v>17843</v>
      </c>
      <c r="V80" s="142"/>
      <c r="W80" s="142">
        <f>H66</f>
        <v>14550</v>
      </c>
      <c r="X80" s="142"/>
      <c r="Y80" s="142">
        <f>F66</f>
        <v>40528</v>
      </c>
      <c r="Z80" s="142"/>
      <c r="AA80" s="142">
        <f>D66</f>
        <v>412</v>
      </c>
      <c r="AB80" s="142"/>
      <c r="AC80" s="142">
        <f aca="true" t="shared" si="0" ref="AC80:AC86">S80+U80+W80+Y80+AA80</f>
        <v>227299</v>
      </c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2:29" s="47" customFormat="1" ht="12" customHeight="1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63" t="s">
        <v>40</v>
      </c>
      <c r="O81" s="164" t="s">
        <v>41</v>
      </c>
      <c r="P81" s="165"/>
      <c r="Q81" s="166"/>
      <c r="R81" s="143"/>
      <c r="S81" s="142">
        <f>L67</f>
        <v>0</v>
      </c>
      <c r="T81" s="142"/>
      <c r="U81" s="142">
        <f>J67</f>
        <v>0</v>
      </c>
      <c r="V81" s="142"/>
      <c r="W81" s="142">
        <f>H67</f>
        <v>0</v>
      </c>
      <c r="X81" s="142"/>
      <c r="Y81" s="142">
        <f>F67</f>
        <v>149237</v>
      </c>
      <c r="Z81" s="142"/>
      <c r="AA81" s="142">
        <f>D67</f>
        <v>0</v>
      </c>
      <c r="AB81" s="142"/>
      <c r="AC81" s="142">
        <f t="shared" si="0"/>
        <v>149237</v>
      </c>
    </row>
    <row r="82" spans="2:29" s="47" customFormat="1" ht="12" customHeight="1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67" t="s">
        <v>42</v>
      </c>
      <c r="O82" s="168" t="s">
        <v>43</v>
      </c>
      <c r="P82" s="169"/>
      <c r="Q82" s="166"/>
      <c r="R82" s="143"/>
      <c r="S82" s="170">
        <f>L68</f>
        <v>82478</v>
      </c>
      <c r="T82" s="170"/>
      <c r="U82" s="170">
        <f>J68</f>
        <v>13226</v>
      </c>
      <c r="V82" s="170"/>
      <c r="W82" s="170">
        <f>H68</f>
        <v>0</v>
      </c>
      <c r="X82" s="170"/>
      <c r="Y82" s="170">
        <f>F68</f>
        <v>16470</v>
      </c>
      <c r="Z82" s="170"/>
      <c r="AA82" s="170">
        <f>D68</f>
        <v>0</v>
      </c>
      <c r="AB82" s="170"/>
      <c r="AC82" s="170">
        <f t="shared" si="0"/>
        <v>112174</v>
      </c>
    </row>
    <row r="83" spans="2:29" s="48" customFormat="1" ht="12" customHeight="1">
      <c r="B83" s="129"/>
      <c r="C83" s="128"/>
      <c r="D83" s="129"/>
      <c r="E83" s="123"/>
      <c r="F83" s="129"/>
      <c r="G83" s="123"/>
      <c r="H83" s="129"/>
      <c r="I83" s="123"/>
      <c r="J83" s="129"/>
      <c r="K83" s="123"/>
      <c r="L83" s="129"/>
      <c r="M83" s="123"/>
      <c r="N83" s="130" t="s">
        <v>44</v>
      </c>
      <c r="O83" s="130" t="s">
        <v>45</v>
      </c>
      <c r="P83" s="171"/>
      <c r="Q83" s="129"/>
      <c r="R83" s="128"/>
      <c r="S83" s="129">
        <f>L69</f>
        <v>0</v>
      </c>
      <c r="T83" s="128"/>
      <c r="U83" s="129">
        <f>J69</f>
        <v>0</v>
      </c>
      <c r="V83" s="128"/>
      <c r="W83" s="129">
        <f>H69</f>
        <v>0</v>
      </c>
      <c r="X83" s="128"/>
      <c r="Y83" s="129">
        <f>F69</f>
        <v>136210</v>
      </c>
      <c r="Z83" s="128"/>
      <c r="AA83" s="129">
        <f>D69</f>
        <v>0</v>
      </c>
      <c r="AB83" s="128"/>
      <c r="AC83" s="129">
        <f t="shared" si="0"/>
        <v>136210</v>
      </c>
    </row>
    <row r="84" spans="2:29" s="1" customFormat="1" ht="12" customHeight="1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32" t="s">
        <v>36</v>
      </c>
      <c r="O84" s="132" t="s">
        <v>37</v>
      </c>
      <c r="P84" s="132"/>
      <c r="Q84" s="166"/>
      <c r="R84" s="143"/>
      <c r="S84" s="142">
        <f>S85+S86</f>
        <v>0</v>
      </c>
      <c r="T84" s="142"/>
      <c r="U84" s="142">
        <f>U85+U86</f>
        <v>0</v>
      </c>
      <c r="V84" s="142"/>
      <c r="W84" s="142">
        <f>W85+W86</f>
        <v>0</v>
      </c>
      <c r="X84" s="142"/>
      <c r="Y84" s="142">
        <f>Y85+Y86</f>
        <v>431858</v>
      </c>
      <c r="Z84" s="142"/>
      <c r="AA84" s="142">
        <f>AA85+AA86</f>
        <v>0</v>
      </c>
      <c r="AB84" s="142"/>
      <c r="AC84" s="142">
        <f t="shared" si="0"/>
        <v>431858</v>
      </c>
    </row>
    <row r="85" spans="2:29" s="37" customFormat="1" ht="12" customHeight="1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63" t="s">
        <v>115</v>
      </c>
      <c r="O85" s="164"/>
      <c r="P85" s="172" t="s">
        <v>116</v>
      </c>
      <c r="Q85" s="166"/>
      <c r="R85" s="143"/>
      <c r="S85" s="142">
        <v>0</v>
      </c>
      <c r="T85" s="142"/>
      <c r="U85" s="142">
        <v>0</v>
      </c>
      <c r="V85" s="142"/>
      <c r="W85" s="142">
        <v>0</v>
      </c>
      <c r="X85" s="142"/>
      <c r="Y85" s="142">
        <v>335509</v>
      </c>
      <c r="Z85" s="142"/>
      <c r="AA85" s="142">
        <v>0</v>
      </c>
      <c r="AB85" s="142"/>
      <c r="AC85" s="142">
        <f t="shared" si="0"/>
        <v>335509</v>
      </c>
    </row>
    <row r="86" spans="2:29" s="37" customFormat="1" ht="12" customHeight="1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63" t="s">
        <v>117</v>
      </c>
      <c r="O86" s="164"/>
      <c r="P86" s="172" t="s">
        <v>150</v>
      </c>
      <c r="Q86" s="166"/>
      <c r="R86" s="143"/>
      <c r="S86" s="142">
        <f>S88+S89</f>
        <v>0</v>
      </c>
      <c r="T86" s="142"/>
      <c r="U86" s="142">
        <f>U88+U89</f>
        <v>0</v>
      </c>
      <c r="V86" s="142"/>
      <c r="W86" s="142">
        <f>W88+W89</f>
        <v>0</v>
      </c>
      <c r="X86" s="142"/>
      <c r="Y86" s="142">
        <f>Y88+Y89</f>
        <v>96349</v>
      </c>
      <c r="Z86" s="142"/>
      <c r="AA86" s="142">
        <f>AA88+AA89</f>
        <v>0</v>
      </c>
      <c r="AB86" s="142"/>
      <c r="AC86" s="142">
        <f t="shared" si="0"/>
        <v>96349</v>
      </c>
    </row>
    <row r="87" spans="2:29" s="37" customFormat="1" ht="12" customHeight="1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63"/>
      <c r="O87" s="164"/>
      <c r="P87" s="173" t="s">
        <v>151</v>
      </c>
      <c r="Q87" s="166"/>
      <c r="R87" s="143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</row>
    <row r="88" spans="2:29" s="41" customFormat="1" ht="12" customHeight="1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74" t="s">
        <v>120</v>
      </c>
      <c r="O88" s="175"/>
      <c r="P88" s="176" t="s">
        <v>121</v>
      </c>
      <c r="Q88" s="177"/>
      <c r="R88" s="138"/>
      <c r="S88" s="137">
        <v>0</v>
      </c>
      <c r="T88" s="137"/>
      <c r="U88" s="137">
        <v>0</v>
      </c>
      <c r="V88" s="137"/>
      <c r="W88" s="137">
        <v>0</v>
      </c>
      <c r="X88" s="137"/>
      <c r="Y88" s="137">
        <v>81552</v>
      </c>
      <c r="Z88" s="137"/>
      <c r="AA88" s="137">
        <v>0</v>
      </c>
      <c r="AB88" s="137"/>
      <c r="AC88" s="137">
        <f>S88+U88+W88+Y88+AA88</f>
        <v>81552</v>
      </c>
    </row>
    <row r="89" spans="2:29" s="51" customFormat="1" ht="12" customHeight="1">
      <c r="B89" s="140"/>
      <c r="C89" s="70"/>
      <c r="D89" s="140"/>
      <c r="E89" s="68"/>
      <c r="F89" s="140"/>
      <c r="G89" s="68"/>
      <c r="H89" s="140"/>
      <c r="I89" s="68"/>
      <c r="J89" s="140"/>
      <c r="K89" s="68"/>
      <c r="L89" s="140"/>
      <c r="M89" s="68"/>
      <c r="N89" s="141" t="s">
        <v>122</v>
      </c>
      <c r="O89" s="141"/>
      <c r="P89" s="141" t="s">
        <v>152</v>
      </c>
      <c r="Q89" s="140"/>
      <c r="R89" s="70"/>
      <c r="S89" s="140">
        <v>0</v>
      </c>
      <c r="T89" s="70"/>
      <c r="U89" s="140">
        <v>0</v>
      </c>
      <c r="V89" s="70"/>
      <c r="W89" s="140">
        <v>0</v>
      </c>
      <c r="X89" s="70"/>
      <c r="Y89" s="140">
        <v>14797</v>
      </c>
      <c r="Z89" s="70"/>
      <c r="AA89" s="140">
        <v>0</v>
      </c>
      <c r="AB89" s="70"/>
      <c r="AC89" s="140">
        <f>S89+U89+W89+Y89+AA89</f>
        <v>14797</v>
      </c>
    </row>
    <row r="90" spans="2:29" s="39" customFormat="1" ht="12" customHeight="1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32" t="s">
        <v>124</v>
      </c>
      <c r="O90" s="132" t="s">
        <v>153</v>
      </c>
      <c r="P90" s="132"/>
      <c r="Q90" s="166"/>
      <c r="R90" s="143"/>
      <c r="S90" s="142">
        <f>S92+S93</f>
        <v>0</v>
      </c>
      <c r="T90" s="142"/>
      <c r="U90" s="142">
        <f>U92+U93</f>
        <v>0</v>
      </c>
      <c r="V90" s="142"/>
      <c r="W90" s="142">
        <f>W92+W93</f>
        <v>112713</v>
      </c>
      <c r="X90" s="142"/>
      <c r="Y90" s="142">
        <f>Y92+Y93</f>
        <v>0</v>
      </c>
      <c r="Z90" s="142"/>
      <c r="AA90" s="142">
        <f>AA92+AA93</f>
        <v>0</v>
      </c>
      <c r="AB90" s="142"/>
      <c r="AC90" s="142">
        <f>S90+U90+W90+Y90+AA90</f>
        <v>112713</v>
      </c>
    </row>
    <row r="91" spans="2:29" s="39" customFormat="1" ht="12" customHeight="1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32"/>
      <c r="O91" s="178" t="s">
        <v>154</v>
      </c>
      <c r="P91" s="132"/>
      <c r="Q91" s="166"/>
      <c r="R91" s="143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</row>
    <row r="92" spans="2:29" s="54" customFormat="1" ht="12" customHeight="1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74" t="s">
        <v>127</v>
      </c>
      <c r="O92" s="175"/>
      <c r="P92" s="176" t="s">
        <v>128</v>
      </c>
      <c r="Q92" s="177"/>
      <c r="R92" s="138"/>
      <c r="S92" s="137">
        <v>0</v>
      </c>
      <c r="T92" s="137"/>
      <c r="U92" s="137">
        <v>0</v>
      </c>
      <c r="V92" s="137"/>
      <c r="W92" s="137">
        <v>102631</v>
      </c>
      <c r="X92" s="137"/>
      <c r="Y92" s="137">
        <v>0</v>
      </c>
      <c r="Z92" s="137"/>
      <c r="AA92" s="137">
        <v>0</v>
      </c>
      <c r="AB92" s="137"/>
      <c r="AC92" s="137">
        <f aca="true" t="shared" si="1" ref="AC92:AC100">S92+U92+W92+Y92+AA92</f>
        <v>102631</v>
      </c>
    </row>
    <row r="93" spans="2:29" s="51" customFormat="1" ht="12" customHeight="1">
      <c r="B93" s="140"/>
      <c r="C93" s="70"/>
      <c r="D93" s="140"/>
      <c r="E93" s="68"/>
      <c r="F93" s="140"/>
      <c r="G93" s="68"/>
      <c r="H93" s="140"/>
      <c r="I93" s="68"/>
      <c r="J93" s="140"/>
      <c r="K93" s="68"/>
      <c r="L93" s="140"/>
      <c r="M93" s="68"/>
      <c r="N93" s="141" t="s">
        <v>138</v>
      </c>
      <c r="O93" s="141"/>
      <c r="P93" s="141" t="s">
        <v>155</v>
      </c>
      <c r="Q93" s="140"/>
      <c r="R93" s="70"/>
      <c r="S93" s="140">
        <v>0</v>
      </c>
      <c r="T93" s="70"/>
      <c r="U93" s="140">
        <v>0</v>
      </c>
      <c r="V93" s="70"/>
      <c r="W93" s="140">
        <v>10082</v>
      </c>
      <c r="X93" s="70"/>
      <c r="Y93" s="140">
        <v>0</v>
      </c>
      <c r="Z93" s="70"/>
      <c r="AA93" s="140">
        <v>0</v>
      </c>
      <c r="AB93" s="70"/>
      <c r="AC93" s="140">
        <f t="shared" si="1"/>
        <v>10082</v>
      </c>
    </row>
    <row r="94" spans="2:29" s="47" customFormat="1" ht="12" customHeight="1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32" t="s">
        <v>141</v>
      </c>
      <c r="O94" s="132" t="s">
        <v>142</v>
      </c>
      <c r="P94" s="132"/>
      <c r="Q94" s="166"/>
      <c r="R94" s="143"/>
      <c r="S94" s="142">
        <f>S95+S96</f>
        <v>0</v>
      </c>
      <c r="T94" s="142"/>
      <c r="U94" s="142">
        <f>U95+U96</f>
        <v>0</v>
      </c>
      <c r="V94" s="142"/>
      <c r="W94" s="142">
        <f>W95+W96</f>
        <v>-9151</v>
      </c>
      <c r="X94" s="142"/>
      <c r="Y94" s="142">
        <f>Y95+Y96</f>
        <v>0</v>
      </c>
      <c r="Z94" s="142"/>
      <c r="AA94" s="142">
        <f>AA95+AA96</f>
        <v>0</v>
      </c>
      <c r="AB94" s="142"/>
      <c r="AC94" s="142">
        <f t="shared" si="1"/>
        <v>-9151</v>
      </c>
    </row>
    <row r="95" spans="2:60" s="42" customFormat="1" ht="12" customHeight="1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74" t="s">
        <v>101</v>
      </c>
      <c r="O95" s="175"/>
      <c r="P95" s="176" t="s">
        <v>143</v>
      </c>
      <c r="Q95" s="177"/>
      <c r="R95" s="138"/>
      <c r="S95" s="137">
        <v>0</v>
      </c>
      <c r="T95" s="137"/>
      <c r="U95" s="137">
        <v>0</v>
      </c>
      <c r="V95" s="137"/>
      <c r="W95" s="137">
        <v>-3828</v>
      </c>
      <c r="X95" s="137"/>
      <c r="Y95" s="137">
        <v>0</v>
      </c>
      <c r="Z95" s="137"/>
      <c r="AA95" s="137">
        <v>0</v>
      </c>
      <c r="AB95" s="137"/>
      <c r="AC95" s="137">
        <f t="shared" si="1"/>
        <v>-3828</v>
      </c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</row>
    <row r="96" spans="2:29" s="51" customFormat="1" ht="12" customHeight="1">
      <c r="B96" s="140"/>
      <c r="C96" s="70"/>
      <c r="D96" s="140"/>
      <c r="E96" s="68"/>
      <c r="F96" s="140"/>
      <c r="G96" s="68"/>
      <c r="H96" s="140"/>
      <c r="I96" s="68"/>
      <c r="J96" s="140"/>
      <c r="K96" s="68"/>
      <c r="L96" s="140"/>
      <c r="M96" s="68"/>
      <c r="N96" s="141" t="s">
        <v>148</v>
      </c>
      <c r="O96" s="141"/>
      <c r="P96" s="141" t="s">
        <v>149</v>
      </c>
      <c r="Q96" s="140"/>
      <c r="R96" s="70"/>
      <c r="S96" s="140">
        <v>0</v>
      </c>
      <c r="T96" s="70"/>
      <c r="U96" s="140">
        <v>0</v>
      </c>
      <c r="V96" s="70"/>
      <c r="W96" s="140">
        <v>-5323</v>
      </c>
      <c r="X96" s="70"/>
      <c r="Y96" s="140">
        <v>0</v>
      </c>
      <c r="Z96" s="70"/>
      <c r="AA96" s="140">
        <v>0</v>
      </c>
      <c r="AB96" s="70"/>
      <c r="AC96" s="140">
        <f t="shared" si="1"/>
        <v>-5323</v>
      </c>
    </row>
    <row r="97" spans="2:29" s="47" customFormat="1" ht="12" customHeight="1">
      <c r="B97" s="142">
        <f>D97+F97+H97+J97+L97</f>
        <v>173802</v>
      </c>
      <c r="C97" s="142"/>
      <c r="D97" s="142">
        <f>D98+D99+D100+D102+D104</f>
        <v>107</v>
      </c>
      <c r="E97" s="142"/>
      <c r="F97" s="142">
        <f>F98+F99+F100+F102+F104</f>
        <v>12595</v>
      </c>
      <c r="G97" s="142"/>
      <c r="H97" s="142">
        <f>H98+H99+H100+H102+H104</f>
        <v>17400</v>
      </c>
      <c r="I97" s="142"/>
      <c r="J97" s="142">
        <f>J98+J99+J100+J102+J104</f>
        <v>76764</v>
      </c>
      <c r="K97" s="142"/>
      <c r="L97" s="142">
        <f>L98+L99+L100+L102+L104</f>
        <v>66936</v>
      </c>
      <c r="M97" s="142"/>
      <c r="N97" s="132" t="s">
        <v>55</v>
      </c>
      <c r="O97" s="132" t="s">
        <v>56</v>
      </c>
      <c r="P97" s="132"/>
      <c r="Q97" s="166"/>
      <c r="R97" s="143"/>
      <c r="S97" s="142">
        <f>S98+S99+S100+S102+S104</f>
        <v>26283</v>
      </c>
      <c r="T97" s="142"/>
      <c r="U97" s="142">
        <f>U98+U99+U100+U102+U104</f>
        <v>78374</v>
      </c>
      <c r="V97" s="142"/>
      <c r="W97" s="142">
        <f>W98+W99+W100+W102+W104</f>
        <v>7032</v>
      </c>
      <c r="X97" s="142"/>
      <c r="Y97" s="142">
        <f>Y98+Y99+Y100+Y102+Y104</f>
        <v>46163</v>
      </c>
      <c r="Z97" s="142"/>
      <c r="AA97" s="142">
        <f>AA98+AA99+AA100+AA102+AA104</f>
        <v>379</v>
      </c>
      <c r="AB97" s="142"/>
      <c r="AC97" s="142">
        <f t="shared" si="1"/>
        <v>158231</v>
      </c>
    </row>
    <row r="98" spans="2:29" s="51" customFormat="1" ht="12" customHeight="1">
      <c r="B98" s="137">
        <f>D98+F98+H98+J98+L98</f>
        <v>114871</v>
      </c>
      <c r="C98" s="137"/>
      <c r="D98" s="137">
        <v>107</v>
      </c>
      <c r="E98" s="137"/>
      <c r="F98" s="137">
        <v>11879</v>
      </c>
      <c r="G98" s="137"/>
      <c r="H98" s="137">
        <v>17384</v>
      </c>
      <c r="I98" s="137"/>
      <c r="J98" s="137">
        <v>58434</v>
      </c>
      <c r="K98" s="137"/>
      <c r="L98" s="137">
        <v>27067</v>
      </c>
      <c r="M98" s="137"/>
      <c r="N98" s="174" t="s">
        <v>156</v>
      </c>
      <c r="O98" s="175"/>
      <c r="P98" s="176" t="s">
        <v>157</v>
      </c>
      <c r="Q98" s="177"/>
      <c r="R98" s="138"/>
      <c r="S98" s="137">
        <v>6393</v>
      </c>
      <c r="T98" s="137"/>
      <c r="U98" s="137">
        <v>70287</v>
      </c>
      <c r="V98" s="137"/>
      <c r="W98" s="137">
        <v>3203</v>
      </c>
      <c r="X98" s="137"/>
      <c r="Y98" s="137">
        <v>19603</v>
      </c>
      <c r="Z98" s="137"/>
      <c r="AA98" s="137">
        <v>338</v>
      </c>
      <c r="AB98" s="137"/>
      <c r="AC98" s="137">
        <f t="shared" si="1"/>
        <v>99824</v>
      </c>
    </row>
    <row r="99" spans="2:29" s="51" customFormat="1" ht="12" customHeight="1">
      <c r="B99" s="137">
        <f>D99+F99+H99+J99+L99</f>
        <v>48002</v>
      </c>
      <c r="C99" s="137"/>
      <c r="D99" s="137">
        <v>0</v>
      </c>
      <c r="E99" s="137"/>
      <c r="F99" s="137">
        <v>0</v>
      </c>
      <c r="G99" s="137"/>
      <c r="H99" s="137">
        <v>0</v>
      </c>
      <c r="I99" s="137"/>
      <c r="J99" s="137">
        <v>8552</v>
      </c>
      <c r="K99" s="137"/>
      <c r="L99" s="137">
        <v>39450</v>
      </c>
      <c r="M99" s="137"/>
      <c r="N99" s="174" t="s">
        <v>158</v>
      </c>
      <c r="O99" s="175"/>
      <c r="P99" s="176" t="s">
        <v>159</v>
      </c>
      <c r="Q99" s="177"/>
      <c r="R99" s="138"/>
      <c r="S99" s="137">
        <v>17450</v>
      </c>
      <c r="T99" s="137"/>
      <c r="U99" s="137">
        <v>7961</v>
      </c>
      <c r="V99" s="137"/>
      <c r="W99" s="137">
        <v>3606</v>
      </c>
      <c r="X99" s="137"/>
      <c r="Y99" s="137">
        <v>16420</v>
      </c>
      <c r="Z99" s="137"/>
      <c r="AA99" s="137">
        <v>41</v>
      </c>
      <c r="AB99" s="137"/>
      <c r="AC99" s="137">
        <f t="shared" si="1"/>
        <v>45478</v>
      </c>
    </row>
    <row r="100" spans="2:29" s="51" customFormat="1" ht="12" customHeight="1">
      <c r="B100" s="137">
        <f>D100+F100+H100+J100+L100</f>
        <v>55</v>
      </c>
      <c r="C100" s="137"/>
      <c r="D100" s="137">
        <v>0</v>
      </c>
      <c r="E100" s="137"/>
      <c r="F100" s="137">
        <v>0</v>
      </c>
      <c r="G100" s="137"/>
      <c r="H100" s="137">
        <v>0</v>
      </c>
      <c r="I100" s="137"/>
      <c r="J100" s="137">
        <v>3</v>
      </c>
      <c r="K100" s="137"/>
      <c r="L100" s="137">
        <v>52</v>
      </c>
      <c r="M100" s="137"/>
      <c r="N100" s="174" t="s">
        <v>160</v>
      </c>
      <c r="O100" s="176"/>
      <c r="P100" s="176" t="s">
        <v>161</v>
      </c>
      <c r="Q100" s="177"/>
      <c r="R100" s="138"/>
      <c r="S100" s="137">
        <v>1968</v>
      </c>
      <c r="T100" s="137"/>
      <c r="U100" s="137">
        <v>126</v>
      </c>
      <c r="V100" s="137"/>
      <c r="W100" s="137">
        <v>0</v>
      </c>
      <c r="X100" s="137"/>
      <c r="Y100" s="137">
        <v>0</v>
      </c>
      <c r="Z100" s="137"/>
      <c r="AA100" s="137">
        <v>0</v>
      </c>
      <c r="AB100" s="137"/>
      <c r="AC100" s="137">
        <f t="shared" si="1"/>
        <v>2094</v>
      </c>
    </row>
    <row r="101" spans="2:29" s="51" customFormat="1" ht="12" customHeight="1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79"/>
      <c r="O101" s="180"/>
      <c r="P101" s="180" t="s">
        <v>162</v>
      </c>
      <c r="Q101" s="177"/>
      <c r="R101" s="138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</row>
    <row r="102" spans="2:29" s="51" customFormat="1" ht="12" customHeight="1">
      <c r="B102" s="137">
        <f>D102+F102+H102+J102+L102</f>
        <v>9775</v>
      </c>
      <c r="C102" s="137"/>
      <c r="D102" s="137">
        <v>0</v>
      </c>
      <c r="E102" s="137"/>
      <c r="F102" s="137">
        <v>0</v>
      </c>
      <c r="G102" s="137"/>
      <c r="H102" s="137">
        <v>0</v>
      </c>
      <c r="I102" s="137"/>
      <c r="J102" s="137">
        <v>9775</v>
      </c>
      <c r="K102" s="137"/>
      <c r="L102" s="137">
        <v>0</v>
      </c>
      <c r="M102" s="137"/>
      <c r="N102" s="174" t="s">
        <v>163</v>
      </c>
      <c r="O102" s="176"/>
      <c r="P102" s="176" t="s">
        <v>164</v>
      </c>
      <c r="Q102" s="177"/>
      <c r="R102" s="138"/>
      <c r="S102" s="137">
        <v>451</v>
      </c>
      <c r="T102" s="137"/>
      <c r="U102" s="137">
        <v>0</v>
      </c>
      <c r="V102" s="137"/>
      <c r="W102" s="137">
        <v>0</v>
      </c>
      <c r="X102" s="137"/>
      <c r="Y102" s="137">
        <v>9285</v>
      </c>
      <c r="Z102" s="137"/>
      <c r="AA102" s="137">
        <v>0</v>
      </c>
      <c r="AB102" s="137"/>
      <c r="AC102" s="137">
        <f>S102+U102+W102+Y102+AA102</f>
        <v>9736</v>
      </c>
    </row>
    <row r="103" spans="2:29" s="51" customFormat="1" ht="12" customHeight="1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79"/>
      <c r="O103" s="180"/>
      <c r="P103" s="180" t="s">
        <v>165</v>
      </c>
      <c r="Q103" s="177"/>
      <c r="R103" s="138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</row>
    <row r="104" spans="2:29" s="51" customFormat="1" ht="12" customHeight="1">
      <c r="B104" s="137">
        <f>D104+F104+H104+J104+L104</f>
        <v>1099</v>
      </c>
      <c r="C104" s="137"/>
      <c r="D104" s="137">
        <v>0</v>
      </c>
      <c r="E104" s="137"/>
      <c r="F104" s="137">
        <v>716</v>
      </c>
      <c r="G104" s="137"/>
      <c r="H104" s="137">
        <v>16</v>
      </c>
      <c r="I104" s="137"/>
      <c r="J104" s="137">
        <v>0</v>
      </c>
      <c r="K104" s="137"/>
      <c r="L104" s="137">
        <v>367</v>
      </c>
      <c r="M104" s="137"/>
      <c r="N104" s="174" t="s">
        <v>166</v>
      </c>
      <c r="O104" s="176"/>
      <c r="P104" s="176" t="s">
        <v>167</v>
      </c>
      <c r="Q104" s="177"/>
      <c r="R104" s="138"/>
      <c r="S104" s="137">
        <v>21</v>
      </c>
      <c r="T104" s="137"/>
      <c r="U104" s="137">
        <v>0</v>
      </c>
      <c r="V104" s="137"/>
      <c r="W104" s="137">
        <v>223</v>
      </c>
      <c r="X104" s="137"/>
      <c r="Y104" s="137">
        <v>855</v>
      </c>
      <c r="Z104" s="137"/>
      <c r="AA104" s="137">
        <v>0</v>
      </c>
      <c r="AB104" s="137"/>
      <c r="AC104" s="137">
        <f>S104+U104+W104+Y104+AA104</f>
        <v>1099</v>
      </c>
    </row>
    <row r="105" spans="2:29" s="55" customFormat="1" ht="12" customHeight="1">
      <c r="B105" s="152">
        <f>D105+F105+H105+J105+L105</f>
        <v>896385</v>
      </c>
      <c r="C105" s="152"/>
      <c r="D105" s="152">
        <f>AA80+AA84+AA90+AA94+AA97-D97</f>
        <v>684</v>
      </c>
      <c r="E105" s="152"/>
      <c r="F105" s="152">
        <f>Y80+Y81+Y84+Y90+Y94+Y97-F97</f>
        <v>655191</v>
      </c>
      <c r="G105" s="152"/>
      <c r="H105" s="152">
        <f>W80+W84+W90+W94+W97-H97</f>
        <v>107744</v>
      </c>
      <c r="I105" s="152"/>
      <c r="J105" s="152">
        <f>U80+U84+U90+U94+U97-J97</f>
        <v>19453</v>
      </c>
      <c r="K105" s="152"/>
      <c r="L105" s="152">
        <f>S80+S84+S90+S94+S97-L97</f>
        <v>113313</v>
      </c>
      <c r="M105" s="152"/>
      <c r="N105" s="181" t="s">
        <v>257</v>
      </c>
      <c r="O105" s="181" t="s">
        <v>168</v>
      </c>
      <c r="P105" s="182"/>
      <c r="Q105" s="183"/>
      <c r="R105" s="153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</row>
    <row r="106" spans="2:29" s="55" customFormat="1" ht="12" customHeight="1"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84"/>
      <c r="O106" s="184" t="s">
        <v>169</v>
      </c>
      <c r="P106" s="185"/>
      <c r="Q106" s="183"/>
      <c r="R106" s="153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</row>
    <row r="107" spans="2:29" s="56" customFormat="1" ht="12" customHeight="1">
      <c r="B107" s="158">
        <f>D107+F107+H107+J107+L107</f>
        <v>768233</v>
      </c>
      <c r="C107" s="158"/>
      <c r="D107" s="158">
        <f>AA82+AA84+AA90+AA94+AA97-D97</f>
        <v>272</v>
      </c>
      <c r="E107" s="158"/>
      <c r="F107" s="158">
        <f>Y82+Y83+Y84+Y90+Y94+Y97-F97</f>
        <v>618106</v>
      </c>
      <c r="G107" s="158"/>
      <c r="H107" s="158">
        <f>W82+W84+W90+W94+W97-H97</f>
        <v>93194</v>
      </c>
      <c r="I107" s="158"/>
      <c r="J107" s="158">
        <f>U82+U84+U90+U94+U97-J97</f>
        <v>14836</v>
      </c>
      <c r="K107" s="158"/>
      <c r="L107" s="158">
        <f>S82+S84+S90+S94+S97-L97</f>
        <v>41825</v>
      </c>
      <c r="M107" s="158"/>
      <c r="N107" s="186" t="s">
        <v>258</v>
      </c>
      <c r="O107" s="186" t="s">
        <v>170</v>
      </c>
      <c r="P107" s="187"/>
      <c r="Q107" s="188"/>
      <c r="R107" s="159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2:60" s="46" customFormat="1" ht="12" customHeight="1" thickBot="1">
      <c r="B108" s="83"/>
      <c r="C108" s="84"/>
      <c r="D108" s="83"/>
      <c r="E108" s="84"/>
      <c r="F108" s="83"/>
      <c r="G108" s="84"/>
      <c r="H108" s="83"/>
      <c r="I108" s="84"/>
      <c r="J108" s="83"/>
      <c r="K108" s="84"/>
      <c r="L108" s="83"/>
      <c r="M108" s="84"/>
      <c r="N108" s="85"/>
      <c r="O108" s="85" t="s">
        <v>171</v>
      </c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2:29" s="47" customFormat="1" ht="21" customHeight="1">
      <c r="B109" s="86" t="s">
        <v>48</v>
      </c>
      <c r="C109" s="86"/>
      <c r="D109" s="87"/>
      <c r="E109" s="88"/>
      <c r="F109" s="88"/>
      <c r="G109" s="88"/>
      <c r="H109" s="88"/>
      <c r="I109" s="88"/>
      <c r="J109" s="88"/>
      <c r="K109" s="88"/>
      <c r="L109" s="89"/>
      <c r="M109" s="88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</row>
    <row r="110" spans="2:29" s="47" customFormat="1" ht="3.75" customHeight="1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  <c r="O110" s="92"/>
      <c r="P110" s="93"/>
      <c r="Q110" s="93"/>
      <c r="R110" s="94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</row>
    <row r="111" spans="2:29" s="47" customFormat="1" ht="12.75">
      <c r="B111" s="95" t="s">
        <v>7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8" t="s">
        <v>6</v>
      </c>
      <c r="O111" s="99"/>
      <c r="P111" s="100" t="s">
        <v>96</v>
      </c>
      <c r="Q111" s="100"/>
      <c r="R111" s="101"/>
      <c r="S111" s="95" t="s">
        <v>35</v>
      </c>
      <c r="T111" s="96"/>
      <c r="U111" s="96"/>
      <c r="V111" s="96"/>
      <c r="W111" s="96"/>
      <c r="X111" s="96"/>
      <c r="Y111" s="96"/>
      <c r="Z111" s="96"/>
      <c r="AA111" s="96"/>
      <c r="AB111" s="96"/>
      <c r="AC111" s="95"/>
    </row>
    <row r="112" spans="2:29" s="47" customFormat="1" ht="2.25" customHeight="1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6"/>
      <c r="O112" s="97"/>
      <c r="P112" s="96"/>
      <c r="Q112" s="96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2:29" s="47" customFormat="1" ht="12.75">
      <c r="B113" s="102" t="s">
        <v>8</v>
      </c>
      <c r="C113" s="103"/>
      <c r="D113" s="104" t="s">
        <v>9</v>
      </c>
      <c r="E113" s="103"/>
      <c r="F113" s="104" t="s">
        <v>10</v>
      </c>
      <c r="G113" s="103"/>
      <c r="H113" s="104" t="s">
        <v>11</v>
      </c>
      <c r="I113" s="105"/>
      <c r="J113" s="104" t="s">
        <v>12</v>
      </c>
      <c r="K113" s="105"/>
      <c r="L113" s="104" t="s">
        <v>13</v>
      </c>
      <c r="M113" s="105"/>
      <c r="N113" s="102"/>
      <c r="O113" s="106"/>
      <c r="P113" s="102" t="s">
        <v>97</v>
      </c>
      <c r="Q113" s="102"/>
      <c r="R113" s="101"/>
      <c r="S113" s="104" t="s">
        <v>13</v>
      </c>
      <c r="T113" s="103"/>
      <c r="U113" s="104" t="s">
        <v>12</v>
      </c>
      <c r="V113" s="103"/>
      <c r="W113" s="104" t="s">
        <v>11</v>
      </c>
      <c r="X113" s="103"/>
      <c r="Y113" s="104" t="s">
        <v>10</v>
      </c>
      <c r="Z113" s="105"/>
      <c r="AA113" s="104" t="s">
        <v>9</v>
      </c>
      <c r="AB113" s="105"/>
      <c r="AC113" s="102" t="s">
        <v>8</v>
      </c>
    </row>
    <row r="114" spans="2:29" s="47" customFormat="1" ht="2.25" customHeight="1">
      <c r="B114" s="106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2"/>
      <c r="O114" s="106"/>
      <c r="P114" s="102"/>
      <c r="Q114" s="102"/>
      <c r="R114" s="65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6"/>
    </row>
    <row r="115" spans="2:29" s="47" customFormat="1" ht="12.75">
      <c r="B115" s="107" t="s">
        <v>14</v>
      </c>
      <c r="C115" s="103"/>
      <c r="D115" s="108" t="s">
        <v>15</v>
      </c>
      <c r="E115" s="109"/>
      <c r="F115" s="108" t="s">
        <v>16</v>
      </c>
      <c r="G115" s="103"/>
      <c r="H115" s="110" t="s">
        <v>17</v>
      </c>
      <c r="I115" s="111"/>
      <c r="J115" s="104" t="s">
        <v>18</v>
      </c>
      <c r="K115" s="111"/>
      <c r="L115" s="104" t="s">
        <v>19</v>
      </c>
      <c r="M115" s="111"/>
      <c r="N115" s="102"/>
      <c r="O115" s="106"/>
      <c r="P115" s="102"/>
      <c r="Q115" s="102"/>
      <c r="R115" s="65"/>
      <c r="S115" s="104" t="s">
        <v>19</v>
      </c>
      <c r="T115" s="103"/>
      <c r="U115" s="104" t="s">
        <v>18</v>
      </c>
      <c r="V115" s="109"/>
      <c r="W115" s="110" t="s">
        <v>17</v>
      </c>
      <c r="X115" s="103"/>
      <c r="Y115" s="108" t="s">
        <v>16</v>
      </c>
      <c r="Z115" s="105"/>
      <c r="AA115" s="108" t="s">
        <v>15</v>
      </c>
      <c r="AB115" s="105"/>
      <c r="AC115" s="107" t="s">
        <v>14</v>
      </c>
    </row>
    <row r="116" spans="2:29" s="47" customFormat="1" ht="12.75">
      <c r="B116" s="112" t="s">
        <v>20</v>
      </c>
      <c r="C116" s="109"/>
      <c r="D116" s="108"/>
      <c r="E116" s="109"/>
      <c r="F116" s="108"/>
      <c r="G116" s="109"/>
      <c r="H116" s="108" t="s">
        <v>21</v>
      </c>
      <c r="I116" s="111"/>
      <c r="J116" s="108" t="s">
        <v>22</v>
      </c>
      <c r="K116" s="111"/>
      <c r="L116" s="108" t="s">
        <v>23</v>
      </c>
      <c r="M116" s="111"/>
      <c r="N116" s="100"/>
      <c r="O116" s="113"/>
      <c r="P116" s="100"/>
      <c r="Q116" s="100"/>
      <c r="R116" s="114"/>
      <c r="S116" s="108" t="s">
        <v>23</v>
      </c>
      <c r="T116" s="109"/>
      <c r="U116" s="108" t="s">
        <v>22</v>
      </c>
      <c r="V116" s="109"/>
      <c r="W116" s="108" t="s">
        <v>21</v>
      </c>
      <c r="X116" s="109"/>
      <c r="Y116" s="108"/>
      <c r="Z116" s="111"/>
      <c r="AA116" s="108"/>
      <c r="AB116" s="111"/>
      <c r="AC116" s="112" t="s">
        <v>20</v>
      </c>
    </row>
    <row r="117" spans="2:29" s="47" customFormat="1" ht="12.75">
      <c r="B117" s="112"/>
      <c r="C117" s="109"/>
      <c r="D117" s="108"/>
      <c r="E117" s="109"/>
      <c r="F117" s="108"/>
      <c r="G117" s="109"/>
      <c r="H117" s="108" t="s">
        <v>24</v>
      </c>
      <c r="I117" s="111"/>
      <c r="J117" s="108"/>
      <c r="K117" s="111"/>
      <c r="L117" s="108" t="s">
        <v>25</v>
      </c>
      <c r="M117" s="111"/>
      <c r="N117" s="100"/>
      <c r="O117" s="113"/>
      <c r="P117" s="100"/>
      <c r="Q117" s="100"/>
      <c r="R117" s="114"/>
      <c r="S117" s="108" t="s">
        <v>25</v>
      </c>
      <c r="T117" s="109"/>
      <c r="U117" s="108"/>
      <c r="V117" s="109"/>
      <c r="W117" s="108" t="s">
        <v>24</v>
      </c>
      <c r="X117" s="109"/>
      <c r="Y117" s="108"/>
      <c r="Z117" s="111"/>
      <c r="AA117" s="108"/>
      <c r="AB117" s="111"/>
      <c r="AC117" s="112"/>
    </row>
    <row r="118" spans="2:29" s="47" customFormat="1" ht="2.25" customHeight="1">
      <c r="B118" s="115"/>
      <c r="C118" s="116"/>
      <c r="D118" s="117"/>
      <c r="E118" s="116"/>
      <c r="F118" s="117"/>
      <c r="G118" s="116"/>
      <c r="H118" s="117"/>
      <c r="I118" s="116"/>
      <c r="J118" s="117"/>
      <c r="K118" s="116"/>
      <c r="L118" s="117"/>
      <c r="M118" s="116"/>
      <c r="N118" s="118"/>
      <c r="O118" s="118"/>
      <c r="P118" s="118"/>
      <c r="Q118" s="118"/>
      <c r="R118" s="118"/>
      <c r="S118" s="115"/>
      <c r="T118" s="116"/>
      <c r="U118" s="117"/>
      <c r="V118" s="116"/>
      <c r="W118" s="117"/>
      <c r="X118" s="116"/>
      <c r="Y118" s="117"/>
      <c r="Z118" s="116"/>
      <c r="AA118" s="117"/>
      <c r="AB118" s="116"/>
      <c r="AC118" s="117"/>
    </row>
    <row r="119" spans="2:29" s="1" customFormat="1" ht="12" customHeight="1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72" t="s">
        <v>172</v>
      </c>
      <c r="O119" s="172" t="s">
        <v>173</v>
      </c>
      <c r="P119" s="164"/>
      <c r="Q119" s="166"/>
      <c r="R119" s="143"/>
      <c r="S119" s="142">
        <f>L105</f>
        <v>113313</v>
      </c>
      <c r="T119" s="142"/>
      <c r="U119" s="142">
        <f>J105</f>
        <v>19453</v>
      </c>
      <c r="V119" s="142"/>
      <c r="W119" s="142">
        <f>H105</f>
        <v>107744</v>
      </c>
      <c r="X119" s="142"/>
      <c r="Y119" s="142">
        <f>F105</f>
        <v>655191</v>
      </c>
      <c r="Z119" s="142"/>
      <c r="AA119" s="142">
        <f>D105</f>
        <v>684</v>
      </c>
      <c r="AB119" s="142"/>
      <c r="AC119" s="142">
        <f>S119+U119+W119+Y119+AA119</f>
        <v>896385</v>
      </c>
    </row>
    <row r="120" spans="2:29" s="37" customFormat="1" ht="12" customHeight="1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72" t="s">
        <v>174</v>
      </c>
      <c r="O120" s="172" t="s">
        <v>175</v>
      </c>
      <c r="P120" s="164"/>
      <c r="Q120" s="166"/>
      <c r="R120" s="143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</row>
    <row r="121" spans="2:29" s="37" customFormat="1" ht="12" customHeight="1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89" t="s">
        <v>176</v>
      </c>
      <c r="O121" s="189" t="s">
        <v>177</v>
      </c>
      <c r="P121" s="168"/>
      <c r="Q121" s="166"/>
      <c r="R121" s="143"/>
      <c r="S121" s="170">
        <f>L107</f>
        <v>41825</v>
      </c>
      <c r="T121" s="170"/>
      <c r="U121" s="170">
        <f>J107</f>
        <v>14836</v>
      </c>
      <c r="V121" s="170"/>
      <c r="W121" s="170">
        <f>H107</f>
        <v>93194</v>
      </c>
      <c r="X121" s="170"/>
      <c r="Y121" s="170">
        <f>F107</f>
        <v>618106</v>
      </c>
      <c r="Z121" s="170"/>
      <c r="AA121" s="170">
        <f>D107</f>
        <v>272</v>
      </c>
      <c r="AB121" s="170"/>
      <c r="AC121" s="170">
        <f>S121+U121+W121+Y121+AA121</f>
        <v>768233</v>
      </c>
    </row>
    <row r="122" spans="2:29" s="48" customFormat="1" ht="12" customHeight="1">
      <c r="B122" s="129"/>
      <c r="C122" s="128"/>
      <c r="D122" s="129"/>
      <c r="E122" s="123"/>
      <c r="F122" s="129"/>
      <c r="G122" s="123"/>
      <c r="H122" s="129"/>
      <c r="I122" s="123"/>
      <c r="J122" s="129"/>
      <c r="K122" s="123"/>
      <c r="L122" s="129"/>
      <c r="M122" s="123"/>
      <c r="N122" s="130" t="s">
        <v>178</v>
      </c>
      <c r="O122" s="130" t="s">
        <v>179</v>
      </c>
      <c r="P122" s="171"/>
      <c r="Q122" s="129"/>
      <c r="R122" s="128"/>
      <c r="S122" s="129"/>
      <c r="T122" s="128"/>
      <c r="U122" s="129"/>
      <c r="V122" s="128"/>
      <c r="W122" s="129"/>
      <c r="X122" s="128"/>
      <c r="Y122" s="129"/>
      <c r="Z122" s="128"/>
      <c r="AA122" s="129"/>
      <c r="AB122" s="128"/>
      <c r="AC122" s="129"/>
    </row>
    <row r="123" spans="2:29" s="38" customFormat="1" ht="12" customHeight="1">
      <c r="B123" s="142">
        <f>D123+F123+H123+J123+L123</f>
        <v>99664</v>
      </c>
      <c r="C123" s="142"/>
      <c r="D123" s="142">
        <v>0</v>
      </c>
      <c r="E123" s="142"/>
      <c r="F123" s="142">
        <v>63911</v>
      </c>
      <c r="G123" s="142"/>
      <c r="H123" s="142">
        <v>0</v>
      </c>
      <c r="I123" s="142"/>
      <c r="J123" s="142">
        <v>5698</v>
      </c>
      <c r="K123" s="142"/>
      <c r="L123" s="142">
        <v>30055</v>
      </c>
      <c r="M123" s="142"/>
      <c r="N123" s="132" t="s">
        <v>57</v>
      </c>
      <c r="O123" s="132" t="s">
        <v>180</v>
      </c>
      <c r="P123" s="132"/>
      <c r="Q123" s="166"/>
      <c r="R123" s="143"/>
      <c r="S123" s="142">
        <v>0</v>
      </c>
      <c r="T123" s="142"/>
      <c r="U123" s="142">
        <v>0</v>
      </c>
      <c r="V123" s="142"/>
      <c r="W123" s="142">
        <v>100072</v>
      </c>
      <c r="X123" s="142"/>
      <c r="Y123" s="142">
        <v>0</v>
      </c>
      <c r="Z123" s="142"/>
      <c r="AA123" s="142">
        <v>0</v>
      </c>
      <c r="AB123" s="142"/>
      <c r="AC123" s="142">
        <f>S123+U123+W123+Y123+AA123</f>
        <v>100072</v>
      </c>
    </row>
    <row r="124" spans="2:29" s="38" customFormat="1" ht="12" customHeight="1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32"/>
      <c r="O124" s="178" t="s">
        <v>181</v>
      </c>
      <c r="P124" s="178"/>
      <c r="Q124" s="166"/>
      <c r="R124" s="143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</row>
    <row r="125" spans="2:29" s="39" customFormat="1" ht="12" customHeight="1">
      <c r="B125" s="142">
        <f>D125+F125+H125+J125+L125</f>
        <v>128785</v>
      </c>
      <c r="C125" s="142"/>
      <c r="D125" s="142">
        <f>D126+D127</f>
        <v>0</v>
      </c>
      <c r="E125" s="142"/>
      <c r="F125" s="142">
        <f>F126+F127</f>
        <v>128785</v>
      </c>
      <c r="G125" s="142"/>
      <c r="H125" s="142">
        <f>H126+H127</f>
        <v>0</v>
      </c>
      <c r="I125" s="142"/>
      <c r="J125" s="142">
        <f>J126+J127</f>
        <v>0</v>
      </c>
      <c r="K125" s="142"/>
      <c r="L125" s="142">
        <f>L126+L127</f>
        <v>0</v>
      </c>
      <c r="M125" s="142"/>
      <c r="N125" s="132" t="s">
        <v>58</v>
      </c>
      <c r="O125" s="132" t="s">
        <v>59</v>
      </c>
      <c r="P125" s="132"/>
      <c r="Q125" s="166"/>
      <c r="R125" s="143"/>
      <c r="S125" s="142">
        <f>S126+S127</f>
        <v>6097</v>
      </c>
      <c r="T125" s="142"/>
      <c r="U125" s="142">
        <f>U126+U127</f>
        <v>5184</v>
      </c>
      <c r="V125" s="142"/>
      <c r="W125" s="142">
        <f>W126+W127</f>
        <v>117447</v>
      </c>
      <c r="X125" s="142"/>
      <c r="Y125" s="142">
        <f>Y126+Y127</f>
        <v>371</v>
      </c>
      <c r="Z125" s="142"/>
      <c r="AA125" s="142">
        <f>AA126+AA127</f>
        <v>26</v>
      </c>
      <c r="AB125" s="142"/>
      <c r="AC125" s="142">
        <f>S125+U125+W125+Y125+AA125</f>
        <v>129125</v>
      </c>
    </row>
    <row r="126" spans="2:29" s="53" customFormat="1" ht="12" customHeight="1">
      <c r="B126" s="137">
        <f>D126+F126+H126+J126+L126</f>
        <v>113988</v>
      </c>
      <c r="C126" s="137"/>
      <c r="D126" s="137">
        <v>0</v>
      </c>
      <c r="E126" s="137"/>
      <c r="F126" s="137">
        <v>113988</v>
      </c>
      <c r="G126" s="137"/>
      <c r="H126" s="137">
        <v>0</v>
      </c>
      <c r="I126" s="137"/>
      <c r="J126" s="137">
        <v>0</v>
      </c>
      <c r="K126" s="137"/>
      <c r="L126" s="137">
        <v>0</v>
      </c>
      <c r="M126" s="137"/>
      <c r="N126" s="176" t="s">
        <v>182</v>
      </c>
      <c r="O126" s="176"/>
      <c r="P126" s="176" t="s">
        <v>183</v>
      </c>
      <c r="Q126" s="177"/>
      <c r="R126" s="138"/>
      <c r="S126" s="137">
        <v>0</v>
      </c>
      <c r="T126" s="137"/>
      <c r="U126" s="137">
        <v>4270</v>
      </c>
      <c r="V126" s="137"/>
      <c r="W126" s="137">
        <v>110058</v>
      </c>
      <c r="X126" s="137"/>
      <c r="Y126" s="137">
        <v>0</v>
      </c>
      <c r="Z126" s="137"/>
      <c r="AA126" s="137">
        <v>0</v>
      </c>
      <c r="AB126" s="137"/>
      <c r="AC126" s="137">
        <f>S126+U126+W126+Y126+AA126</f>
        <v>114328</v>
      </c>
    </row>
    <row r="127" spans="2:29" s="51" customFormat="1" ht="12" customHeight="1">
      <c r="B127" s="140">
        <f>D127+F127+H127+J127+L127</f>
        <v>14797</v>
      </c>
      <c r="C127" s="70"/>
      <c r="D127" s="140">
        <v>0</v>
      </c>
      <c r="E127" s="68"/>
      <c r="F127" s="140">
        <v>14797</v>
      </c>
      <c r="G127" s="68"/>
      <c r="H127" s="140">
        <v>0</v>
      </c>
      <c r="I127" s="68"/>
      <c r="J127" s="140">
        <v>0</v>
      </c>
      <c r="K127" s="68"/>
      <c r="L127" s="140">
        <v>0</v>
      </c>
      <c r="M127" s="68"/>
      <c r="N127" s="141" t="s">
        <v>184</v>
      </c>
      <c r="O127" s="141"/>
      <c r="P127" s="141" t="s">
        <v>185</v>
      </c>
      <c r="Q127" s="140"/>
      <c r="R127" s="70"/>
      <c r="S127" s="140">
        <v>6097</v>
      </c>
      <c r="T127" s="70"/>
      <c r="U127" s="140">
        <v>914</v>
      </c>
      <c r="V127" s="70"/>
      <c r="W127" s="140">
        <v>7389</v>
      </c>
      <c r="X127" s="70"/>
      <c r="Y127" s="140">
        <v>371</v>
      </c>
      <c r="Z127" s="70"/>
      <c r="AA127" s="140">
        <v>26</v>
      </c>
      <c r="AB127" s="70"/>
      <c r="AC127" s="140">
        <f>S127+U127+W127+Y127+AA127</f>
        <v>14797</v>
      </c>
    </row>
    <row r="128" spans="2:29" s="47" customFormat="1" ht="12" customHeight="1">
      <c r="B128" s="142">
        <f>D128+F128+H128+J128+L128</f>
        <v>116914</v>
      </c>
      <c r="C128" s="142"/>
      <c r="D128" s="142">
        <f>D130+D132+D134+D136</f>
        <v>32</v>
      </c>
      <c r="E128" s="142"/>
      <c r="F128" s="142">
        <f>F130+F132+F134+F136</f>
        <v>371</v>
      </c>
      <c r="G128" s="142"/>
      <c r="H128" s="142">
        <f>H130+H132+H134+H136</f>
        <v>105530</v>
      </c>
      <c r="I128" s="142"/>
      <c r="J128" s="142">
        <f>J130+J132+J134+J136</f>
        <v>4884</v>
      </c>
      <c r="K128" s="142"/>
      <c r="L128" s="142">
        <f>L130+L132+L134+L136</f>
        <v>6097</v>
      </c>
      <c r="M128" s="142"/>
      <c r="N128" s="132" t="s">
        <v>60</v>
      </c>
      <c r="O128" s="132" t="s">
        <v>186</v>
      </c>
      <c r="P128" s="132"/>
      <c r="Q128" s="166"/>
      <c r="R128" s="143"/>
      <c r="S128" s="142">
        <f>S130+S132+S134+S136</f>
        <v>0</v>
      </c>
      <c r="T128" s="142"/>
      <c r="U128" s="142">
        <f>U130+U132+U134+U136</f>
        <v>0</v>
      </c>
      <c r="V128" s="142"/>
      <c r="W128" s="142">
        <f>W130+W132+W134+W136</f>
        <v>0</v>
      </c>
      <c r="X128" s="142"/>
      <c r="Y128" s="142">
        <f>Y130+Y132+Y134+Y136</f>
        <v>116924</v>
      </c>
      <c r="Z128" s="142"/>
      <c r="AA128" s="142">
        <f>AA130+AA132+AA134+AA136</f>
        <v>0</v>
      </c>
      <c r="AB128" s="142"/>
      <c r="AC128" s="142">
        <f>S128+U128+W128+Y128+AA128</f>
        <v>116924</v>
      </c>
    </row>
    <row r="129" spans="2:29" s="47" customFormat="1" ht="12" customHeight="1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78"/>
      <c r="O129" s="178" t="s">
        <v>187</v>
      </c>
      <c r="P129" s="178"/>
      <c r="Q129" s="166"/>
      <c r="R129" s="143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</row>
    <row r="130" spans="2:29" s="51" customFormat="1" ht="12" customHeight="1">
      <c r="B130" s="137">
        <f>D130+F130+H130+J130+L130</f>
        <v>91658</v>
      </c>
      <c r="C130" s="137"/>
      <c r="D130" s="137">
        <v>0</v>
      </c>
      <c r="E130" s="137"/>
      <c r="F130" s="137">
        <v>0</v>
      </c>
      <c r="G130" s="137"/>
      <c r="H130" s="137">
        <v>91658</v>
      </c>
      <c r="I130" s="137"/>
      <c r="J130" s="137">
        <v>0</v>
      </c>
      <c r="K130" s="137"/>
      <c r="L130" s="137">
        <v>0</v>
      </c>
      <c r="M130" s="137"/>
      <c r="N130" s="176" t="s">
        <v>188</v>
      </c>
      <c r="O130" s="175"/>
      <c r="P130" s="176" t="s">
        <v>189</v>
      </c>
      <c r="Q130" s="177"/>
      <c r="R130" s="138"/>
      <c r="S130" s="137">
        <v>0</v>
      </c>
      <c r="T130" s="137"/>
      <c r="U130" s="137">
        <v>0</v>
      </c>
      <c r="V130" s="137"/>
      <c r="W130" s="137">
        <v>0</v>
      </c>
      <c r="X130" s="137"/>
      <c r="Y130" s="137">
        <v>91668</v>
      </c>
      <c r="Z130" s="137"/>
      <c r="AA130" s="137">
        <v>0</v>
      </c>
      <c r="AB130" s="137"/>
      <c r="AC130" s="137">
        <f>S130+U130+W130+Y130+AA130</f>
        <v>91668</v>
      </c>
    </row>
    <row r="131" spans="2:29" s="51" customFormat="1" ht="12" customHeight="1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80"/>
      <c r="O131" s="207"/>
      <c r="P131" s="180" t="s">
        <v>190</v>
      </c>
      <c r="Q131" s="177"/>
      <c r="R131" s="138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</row>
    <row r="132" spans="2:29" s="51" customFormat="1" ht="12" customHeight="1">
      <c r="B132" s="137">
        <f>D132+F132+H132+J132+L132</f>
        <v>3970</v>
      </c>
      <c r="C132" s="137"/>
      <c r="D132" s="137">
        <v>0</v>
      </c>
      <c r="E132" s="137"/>
      <c r="F132" s="137">
        <v>0</v>
      </c>
      <c r="G132" s="137"/>
      <c r="H132" s="137">
        <v>0</v>
      </c>
      <c r="I132" s="137"/>
      <c r="J132" s="137">
        <v>3970</v>
      </c>
      <c r="K132" s="137"/>
      <c r="L132" s="137">
        <v>0</v>
      </c>
      <c r="M132" s="137"/>
      <c r="N132" s="176" t="s">
        <v>191</v>
      </c>
      <c r="O132" s="175"/>
      <c r="P132" s="176" t="s">
        <v>192</v>
      </c>
      <c r="Q132" s="177"/>
      <c r="R132" s="138"/>
      <c r="S132" s="137">
        <v>0</v>
      </c>
      <c r="T132" s="137"/>
      <c r="U132" s="137">
        <v>0</v>
      </c>
      <c r="V132" s="137"/>
      <c r="W132" s="137">
        <v>0</v>
      </c>
      <c r="X132" s="137"/>
      <c r="Y132" s="137">
        <v>3970</v>
      </c>
      <c r="Z132" s="137"/>
      <c r="AA132" s="137">
        <v>0</v>
      </c>
      <c r="AB132" s="137"/>
      <c r="AC132" s="137">
        <f>S132+U132+W132+Y132+AA132</f>
        <v>3970</v>
      </c>
    </row>
    <row r="133" spans="2:60" s="42" customFormat="1" ht="12" customHeight="1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80"/>
      <c r="O133" s="207"/>
      <c r="P133" s="180" t="s">
        <v>193</v>
      </c>
      <c r="Q133" s="177"/>
      <c r="R133" s="138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</row>
    <row r="134" spans="2:29" s="51" customFormat="1" ht="12" customHeight="1">
      <c r="B134" s="137">
        <f>D134+F134+H134+J134+L134</f>
        <v>15637</v>
      </c>
      <c r="C134" s="137"/>
      <c r="D134" s="137">
        <v>26</v>
      </c>
      <c r="E134" s="137"/>
      <c r="F134" s="137">
        <v>371</v>
      </c>
      <c r="G134" s="137"/>
      <c r="H134" s="137">
        <v>8229</v>
      </c>
      <c r="I134" s="137"/>
      <c r="J134" s="137">
        <v>914</v>
      </c>
      <c r="K134" s="137"/>
      <c r="L134" s="137">
        <v>6097</v>
      </c>
      <c r="M134" s="137"/>
      <c r="N134" s="176" t="s">
        <v>194</v>
      </c>
      <c r="O134" s="176"/>
      <c r="P134" s="176" t="s">
        <v>195</v>
      </c>
      <c r="Q134" s="177"/>
      <c r="R134" s="138"/>
      <c r="S134" s="137">
        <v>0</v>
      </c>
      <c r="T134" s="137"/>
      <c r="U134" s="137">
        <v>0</v>
      </c>
      <c r="V134" s="137"/>
      <c r="W134" s="137">
        <v>0</v>
      </c>
      <c r="X134" s="137"/>
      <c r="Y134" s="137">
        <v>15637</v>
      </c>
      <c r="Z134" s="137"/>
      <c r="AA134" s="137">
        <v>0</v>
      </c>
      <c r="AB134" s="137"/>
      <c r="AC134" s="137">
        <f>S134+U134+W134+Y134+AA134</f>
        <v>15637</v>
      </c>
    </row>
    <row r="135" spans="2:29" s="51" customFormat="1" ht="12" customHeight="1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76"/>
      <c r="O135" s="176"/>
      <c r="P135" s="180" t="s">
        <v>151</v>
      </c>
      <c r="Q135" s="177"/>
      <c r="R135" s="138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</row>
    <row r="136" spans="2:29" s="51" customFormat="1" ht="12" customHeight="1">
      <c r="B136" s="137">
        <f>D136+F136+H136+J136+L136</f>
        <v>5649</v>
      </c>
      <c r="C136" s="137"/>
      <c r="D136" s="137">
        <v>6</v>
      </c>
      <c r="E136" s="137"/>
      <c r="F136" s="137">
        <v>0</v>
      </c>
      <c r="G136" s="137"/>
      <c r="H136" s="137">
        <v>5643</v>
      </c>
      <c r="I136" s="137"/>
      <c r="J136" s="137">
        <v>0</v>
      </c>
      <c r="K136" s="137"/>
      <c r="L136" s="137">
        <v>0</v>
      </c>
      <c r="M136" s="137"/>
      <c r="N136" s="176" t="s">
        <v>196</v>
      </c>
      <c r="O136" s="175"/>
      <c r="P136" s="176" t="s">
        <v>197</v>
      </c>
      <c r="Q136" s="177"/>
      <c r="R136" s="138"/>
      <c r="S136" s="137">
        <v>0</v>
      </c>
      <c r="T136" s="137"/>
      <c r="U136" s="137">
        <v>0</v>
      </c>
      <c r="V136" s="137"/>
      <c r="W136" s="137">
        <v>0</v>
      </c>
      <c r="X136" s="137"/>
      <c r="Y136" s="137">
        <v>5649</v>
      </c>
      <c r="Z136" s="137"/>
      <c r="AA136" s="137">
        <v>0</v>
      </c>
      <c r="AB136" s="137"/>
      <c r="AC136" s="137">
        <f>S136+U136+W136+Y136+AA136</f>
        <v>5649</v>
      </c>
    </row>
    <row r="137" spans="2:29" s="51" customFormat="1" ht="12" customHeight="1">
      <c r="B137" s="140"/>
      <c r="C137" s="70"/>
      <c r="D137" s="140"/>
      <c r="E137" s="68"/>
      <c r="F137" s="140"/>
      <c r="G137" s="68"/>
      <c r="H137" s="140"/>
      <c r="I137" s="68"/>
      <c r="J137" s="140"/>
      <c r="K137" s="68"/>
      <c r="L137" s="140"/>
      <c r="M137" s="68"/>
      <c r="N137" s="141"/>
      <c r="O137" s="141"/>
      <c r="P137" s="141" t="s">
        <v>190</v>
      </c>
      <c r="Q137" s="140"/>
      <c r="R137" s="70"/>
      <c r="S137" s="140"/>
      <c r="T137" s="70"/>
      <c r="U137" s="140"/>
      <c r="V137" s="70"/>
      <c r="W137" s="140"/>
      <c r="X137" s="70"/>
      <c r="Y137" s="140"/>
      <c r="Z137" s="70"/>
      <c r="AA137" s="140"/>
      <c r="AB137" s="70"/>
      <c r="AC137" s="140"/>
    </row>
    <row r="138" spans="2:29" s="47" customFormat="1" ht="12" customHeight="1">
      <c r="B138" s="142">
        <f>D138+F138+H138+J138+L138</f>
        <v>160454</v>
      </c>
      <c r="C138" s="142"/>
      <c r="D138" s="142">
        <f>D139+D140+D141+D143+D144</f>
        <v>1786</v>
      </c>
      <c r="E138" s="142"/>
      <c r="F138" s="142">
        <f>F139+F140+F141+F143+F144</f>
        <v>45328</v>
      </c>
      <c r="G138" s="142"/>
      <c r="H138" s="142">
        <f>H139+H140+H141+H143+H144</f>
        <v>80987</v>
      </c>
      <c r="I138" s="142"/>
      <c r="J138" s="142">
        <f>J139+J140+J141+J143+J144</f>
        <v>20140</v>
      </c>
      <c r="K138" s="142"/>
      <c r="L138" s="142">
        <f>L139+L140+L141+L143+L144</f>
        <v>12213</v>
      </c>
      <c r="M138" s="142"/>
      <c r="N138" s="132" t="s">
        <v>61</v>
      </c>
      <c r="O138" s="132" t="s">
        <v>62</v>
      </c>
      <c r="P138" s="132"/>
      <c r="Q138" s="166"/>
      <c r="R138" s="143"/>
      <c r="S138" s="142">
        <f>S139+S140+S141+S143+S144</f>
        <v>4355</v>
      </c>
      <c r="T138" s="142"/>
      <c r="U138" s="142">
        <f>U139+U140+U141+U143+U144</f>
        <v>18952</v>
      </c>
      <c r="V138" s="142"/>
      <c r="W138" s="142">
        <f>W139+W140+W141+W143+W144</f>
        <v>73704</v>
      </c>
      <c r="X138" s="142"/>
      <c r="Y138" s="142">
        <f>Y139+Y140+Y141+Y143+Y144</f>
        <v>46046</v>
      </c>
      <c r="Z138" s="142"/>
      <c r="AA138" s="142">
        <f>AA139+AA140+AA141+AA143+AA144</f>
        <v>9682</v>
      </c>
      <c r="AB138" s="142"/>
      <c r="AC138" s="142">
        <f>S138+U138+W138+Y138+AA138</f>
        <v>152739</v>
      </c>
    </row>
    <row r="139" spans="2:29" s="51" customFormat="1" ht="12" customHeight="1">
      <c r="B139" s="137">
        <f>D139+F139+H139+J139+L139</f>
        <v>18815</v>
      </c>
      <c r="C139" s="137"/>
      <c r="D139" s="137">
        <v>67</v>
      </c>
      <c r="E139" s="137"/>
      <c r="F139" s="137">
        <v>12947</v>
      </c>
      <c r="G139" s="137"/>
      <c r="H139" s="137">
        <v>215</v>
      </c>
      <c r="I139" s="137"/>
      <c r="J139" s="137">
        <v>70</v>
      </c>
      <c r="K139" s="137"/>
      <c r="L139" s="137">
        <v>5516</v>
      </c>
      <c r="M139" s="137"/>
      <c r="N139" s="176" t="s">
        <v>198</v>
      </c>
      <c r="O139" s="175"/>
      <c r="P139" s="176" t="s">
        <v>199</v>
      </c>
      <c r="Q139" s="177"/>
      <c r="R139" s="138"/>
      <c r="S139" s="137">
        <v>0</v>
      </c>
      <c r="T139" s="137"/>
      <c r="U139" s="137">
        <v>18941</v>
      </c>
      <c r="V139" s="137"/>
      <c r="W139" s="137">
        <v>0</v>
      </c>
      <c r="X139" s="137"/>
      <c r="Y139" s="137">
        <v>0</v>
      </c>
      <c r="Z139" s="137"/>
      <c r="AA139" s="137">
        <v>0</v>
      </c>
      <c r="AB139" s="137"/>
      <c r="AC139" s="137">
        <f>S139+U139+W139+Y139+AA139</f>
        <v>18941</v>
      </c>
    </row>
    <row r="140" spans="2:29" s="51" customFormat="1" ht="12" customHeight="1">
      <c r="B140" s="137">
        <f>D140+F140+H140+J140+L140</f>
        <v>18941</v>
      </c>
      <c r="C140" s="137"/>
      <c r="D140" s="137">
        <v>0</v>
      </c>
      <c r="E140" s="137"/>
      <c r="F140" s="137">
        <v>0</v>
      </c>
      <c r="G140" s="137"/>
      <c r="H140" s="137">
        <v>0</v>
      </c>
      <c r="I140" s="137"/>
      <c r="J140" s="137">
        <v>18941</v>
      </c>
      <c r="K140" s="137"/>
      <c r="L140" s="137">
        <v>0</v>
      </c>
      <c r="M140" s="137"/>
      <c r="N140" s="176" t="s">
        <v>200</v>
      </c>
      <c r="O140" s="175"/>
      <c r="P140" s="176" t="s">
        <v>201</v>
      </c>
      <c r="Q140" s="177"/>
      <c r="R140" s="138"/>
      <c r="S140" s="137">
        <v>4355</v>
      </c>
      <c r="T140" s="137"/>
      <c r="U140" s="137">
        <v>11</v>
      </c>
      <c r="V140" s="137"/>
      <c r="W140" s="137">
        <v>166</v>
      </c>
      <c r="X140" s="137"/>
      <c r="Y140" s="137">
        <v>14404</v>
      </c>
      <c r="Z140" s="137"/>
      <c r="AA140" s="137">
        <v>62</v>
      </c>
      <c r="AB140" s="137"/>
      <c r="AC140" s="137">
        <f>S140+U140+W140+Y140+AA140</f>
        <v>18998</v>
      </c>
    </row>
    <row r="141" spans="2:29" s="51" customFormat="1" ht="12" customHeight="1">
      <c r="B141" s="137">
        <f>D141+F141+H141+J141+L141</f>
        <v>67042</v>
      </c>
      <c r="C141" s="137"/>
      <c r="D141" s="137">
        <v>0</v>
      </c>
      <c r="E141" s="137"/>
      <c r="F141" s="137">
        <v>0</v>
      </c>
      <c r="G141" s="137"/>
      <c r="H141" s="137">
        <v>67042</v>
      </c>
      <c r="I141" s="137"/>
      <c r="J141" s="137">
        <v>0</v>
      </c>
      <c r="K141" s="137"/>
      <c r="L141" s="137">
        <v>0</v>
      </c>
      <c r="M141" s="137"/>
      <c r="N141" s="176" t="s">
        <v>202</v>
      </c>
      <c r="O141" s="175"/>
      <c r="P141" s="176" t="s">
        <v>203</v>
      </c>
      <c r="Q141" s="177"/>
      <c r="R141" s="138"/>
      <c r="S141" s="137">
        <v>0</v>
      </c>
      <c r="T141" s="137"/>
      <c r="U141" s="137">
        <v>0</v>
      </c>
      <c r="V141" s="137"/>
      <c r="W141" s="137">
        <v>67042</v>
      </c>
      <c r="X141" s="137"/>
      <c r="Y141" s="137">
        <v>0</v>
      </c>
      <c r="Z141" s="137"/>
      <c r="AA141" s="137">
        <v>0</v>
      </c>
      <c r="AB141" s="137"/>
      <c r="AC141" s="137">
        <f>S141+U141+W141+Y141+AA141</f>
        <v>67042</v>
      </c>
    </row>
    <row r="142" spans="2:29" s="51" customFormat="1" ht="12" customHeight="1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76"/>
      <c r="O142" s="175"/>
      <c r="P142" s="180" t="s">
        <v>204</v>
      </c>
      <c r="Q142" s="177"/>
      <c r="R142" s="138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</row>
    <row r="143" spans="2:29" s="51" customFormat="1" ht="12" customHeight="1">
      <c r="B143" s="137">
        <f>D143+F143+H143+J143+L143</f>
        <v>996</v>
      </c>
      <c r="C143" s="137"/>
      <c r="D143" s="137">
        <v>0</v>
      </c>
      <c r="E143" s="137"/>
      <c r="F143" s="137">
        <v>0</v>
      </c>
      <c r="G143" s="137"/>
      <c r="H143" s="137">
        <v>996</v>
      </c>
      <c r="I143" s="137"/>
      <c r="J143" s="137">
        <v>0</v>
      </c>
      <c r="K143" s="137"/>
      <c r="L143" s="137">
        <v>0</v>
      </c>
      <c r="M143" s="137"/>
      <c r="N143" s="176" t="s">
        <v>205</v>
      </c>
      <c r="O143" s="176"/>
      <c r="P143" s="176" t="s">
        <v>206</v>
      </c>
      <c r="Q143" s="177"/>
      <c r="R143" s="138"/>
      <c r="S143" s="137">
        <v>0</v>
      </c>
      <c r="T143" s="137"/>
      <c r="U143" s="137">
        <v>0</v>
      </c>
      <c r="V143" s="137"/>
      <c r="W143" s="137">
        <v>1764</v>
      </c>
      <c r="X143" s="137"/>
      <c r="Y143" s="137">
        <v>0</v>
      </c>
      <c r="Z143" s="137"/>
      <c r="AA143" s="137">
        <v>0</v>
      </c>
      <c r="AB143" s="137"/>
      <c r="AC143" s="137">
        <f>S143+U143+W143+Y143+AA143</f>
        <v>1764</v>
      </c>
    </row>
    <row r="144" spans="2:29" s="51" customFormat="1" ht="12" customHeight="1">
      <c r="B144" s="70">
        <f>D144+F144+H144+J144+L144</f>
        <v>54660</v>
      </c>
      <c r="C144" s="70"/>
      <c r="D144" s="137">
        <v>1719</v>
      </c>
      <c r="E144" s="137"/>
      <c r="F144" s="137">
        <v>32381</v>
      </c>
      <c r="G144" s="137"/>
      <c r="H144" s="137">
        <v>12734</v>
      </c>
      <c r="I144" s="137"/>
      <c r="J144" s="137">
        <v>1129</v>
      </c>
      <c r="K144" s="137"/>
      <c r="L144" s="137">
        <v>6697</v>
      </c>
      <c r="M144" s="137"/>
      <c r="N144" s="176" t="s">
        <v>207</v>
      </c>
      <c r="O144" s="176"/>
      <c r="P144" s="176" t="s">
        <v>208</v>
      </c>
      <c r="Q144" s="177"/>
      <c r="R144" s="138"/>
      <c r="S144" s="137">
        <v>0</v>
      </c>
      <c r="T144" s="137"/>
      <c r="U144" s="137">
        <v>0</v>
      </c>
      <c r="V144" s="137"/>
      <c r="W144" s="137">
        <v>4732</v>
      </c>
      <c r="X144" s="137"/>
      <c r="Y144" s="137">
        <v>31642</v>
      </c>
      <c r="Z144" s="137"/>
      <c r="AA144" s="137">
        <v>9620</v>
      </c>
      <c r="AB144" s="137"/>
      <c r="AC144" s="137">
        <f>S144+U144+W144+Y144+AA144</f>
        <v>45994</v>
      </c>
    </row>
    <row r="145" spans="2:29" s="55" customFormat="1" ht="12" customHeight="1">
      <c r="B145" s="152">
        <f>D145+F145+H145+J145+L145</f>
        <v>889428</v>
      </c>
      <c r="C145" s="152"/>
      <c r="D145" s="152">
        <f>AA119+AA123+AA125+AA128+AA138-D123-D125-D128-D138</f>
        <v>8574</v>
      </c>
      <c r="E145" s="152"/>
      <c r="F145" s="152">
        <f>Y119+Y123+Y125+Y128+Y138-F123-F125-F128-F138</f>
        <v>580137</v>
      </c>
      <c r="G145" s="152"/>
      <c r="H145" s="152">
        <f>W119+W123+W125+W128+W138-H123-H125-H128-H138</f>
        <v>212450</v>
      </c>
      <c r="I145" s="152"/>
      <c r="J145" s="152">
        <f>U119+U123+U125+U128+U138-J123-J125-J128-J138</f>
        <v>12867</v>
      </c>
      <c r="K145" s="152"/>
      <c r="L145" s="152">
        <f>S119+S123+S125+S128+S138-L123-L125-L128-L138</f>
        <v>75400</v>
      </c>
      <c r="M145" s="152"/>
      <c r="N145" s="181" t="s">
        <v>63</v>
      </c>
      <c r="O145" s="181" t="s">
        <v>64</v>
      </c>
      <c r="P145" s="181"/>
      <c r="Q145" s="183"/>
      <c r="R145" s="153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</row>
    <row r="146" spans="2:60" s="46" customFormat="1" ht="12" customHeight="1" thickBot="1">
      <c r="B146" s="83">
        <f>D146+F146+H146+J146+L146</f>
        <v>761276</v>
      </c>
      <c r="C146" s="84"/>
      <c r="D146" s="83">
        <f>AA121+AA123+AA125+AA128+AA138-D123-D125-D128-D138</f>
        <v>8162</v>
      </c>
      <c r="E146" s="84"/>
      <c r="F146" s="83">
        <f>Y121+Y123+Y125+Y128+Y138-F123-F125-F128-F138</f>
        <v>543052</v>
      </c>
      <c r="G146" s="84"/>
      <c r="H146" s="83">
        <f>W121+W123+W125+W128+W138-H123-H125-H128-H138</f>
        <v>197900</v>
      </c>
      <c r="I146" s="84"/>
      <c r="J146" s="83">
        <f>U121+U123+U125+U128+U138-J123-J125-J128-J138</f>
        <v>8250</v>
      </c>
      <c r="K146" s="84"/>
      <c r="L146" s="83">
        <f>S121+S123+S125+S128+S138-L123-L125-L128-L138</f>
        <v>3912</v>
      </c>
      <c r="M146" s="84"/>
      <c r="N146" s="85" t="s">
        <v>65</v>
      </c>
      <c r="O146" s="85" t="s">
        <v>66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</row>
    <row r="147" spans="2:29" s="47" customFormat="1" ht="21" customHeight="1">
      <c r="B147" s="86" t="s">
        <v>49</v>
      </c>
      <c r="C147" s="86"/>
      <c r="D147" s="87"/>
      <c r="E147" s="88"/>
      <c r="F147" s="88"/>
      <c r="G147" s="88"/>
      <c r="H147" s="88"/>
      <c r="I147" s="88"/>
      <c r="J147" s="88"/>
      <c r="K147" s="88"/>
      <c r="L147" s="89"/>
      <c r="M147" s="88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</row>
    <row r="148" spans="2:29" s="47" customFormat="1" ht="3.75" customHeight="1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1"/>
      <c r="O148" s="92"/>
      <c r="P148" s="93"/>
      <c r="Q148" s="93"/>
      <c r="R148" s="94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</row>
    <row r="149" spans="2:29" s="47" customFormat="1" ht="12.75">
      <c r="B149" s="95" t="s">
        <v>7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8" t="s">
        <v>6</v>
      </c>
      <c r="O149" s="99"/>
      <c r="P149" s="100" t="s">
        <v>96</v>
      </c>
      <c r="Q149" s="100"/>
      <c r="R149" s="101"/>
      <c r="S149" s="95" t="s">
        <v>35</v>
      </c>
      <c r="T149" s="96"/>
      <c r="U149" s="96"/>
      <c r="V149" s="96"/>
      <c r="W149" s="96"/>
      <c r="X149" s="96"/>
      <c r="Y149" s="96"/>
      <c r="Z149" s="96"/>
      <c r="AA149" s="96"/>
      <c r="AB149" s="96"/>
      <c r="AC149" s="95"/>
    </row>
    <row r="150" spans="2:29" s="47" customFormat="1" ht="2.25" customHeight="1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6"/>
      <c r="O150" s="97"/>
      <c r="P150" s="96"/>
      <c r="Q150" s="96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2:29" s="47" customFormat="1" ht="12.75">
      <c r="B151" s="102" t="s">
        <v>8</v>
      </c>
      <c r="C151" s="103"/>
      <c r="D151" s="104" t="s">
        <v>9</v>
      </c>
      <c r="E151" s="103"/>
      <c r="F151" s="104" t="s">
        <v>10</v>
      </c>
      <c r="G151" s="103"/>
      <c r="H151" s="104" t="s">
        <v>11</v>
      </c>
      <c r="I151" s="105"/>
      <c r="J151" s="104" t="s">
        <v>12</v>
      </c>
      <c r="K151" s="105"/>
      <c r="L151" s="104" t="s">
        <v>13</v>
      </c>
      <c r="M151" s="105"/>
      <c r="N151" s="102"/>
      <c r="O151" s="106"/>
      <c r="P151" s="102" t="s">
        <v>97</v>
      </c>
      <c r="Q151" s="102"/>
      <c r="R151" s="101"/>
      <c r="S151" s="104" t="s">
        <v>13</v>
      </c>
      <c r="T151" s="103"/>
      <c r="U151" s="104" t="s">
        <v>12</v>
      </c>
      <c r="V151" s="103"/>
      <c r="W151" s="104" t="s">
        <v>11</v>
      </c>
      <c r="X151" s="103"/>
      <c r="Y151" s="104" t="s">
        <v>10</v>
      </c>
      <c r="Z151" s="105"/>
      <c r="AA151" s="104" t="s">
        <v>9</v>
      </c>
      <c r="AB151" s="105"/>
      <c r="AC151" s="102" t="s">
        <v>8</v>
      </c>
    </row>
    <row r="152" spans="2:29" s="47" customFormat="1" ht="2.25" customHeight="1">
      <c r="B152" s="106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2"/>
      <c r="O152" s="106"/>
      <c r="P152" s="102"/>
      <c r="Q152" s="102"/>
      <c r="R152" s="65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6"/>
    </row>
    <row r="153" spans="2:29" s="47" customFormat="1" ht="12.75">
      <c r="B153" s="107" t="s">
        <v>14</v>
      </c>
      <c r="C153" s="103"/>
      <c r="D153" s="108" t="s">
        <v>15</v>
      </c>
      <c r="E153" s="109"/>
      <c r="F153" s="108" t="s">
        <v>16</v>
      </c>
      <c r="G153" s="103"/>
      <c r="H153" s="110" t="s">
        <v>17</v>
      </c>
      <c r="I153" s="111"/>
      <c r="J153" s="104" t="s">
        <v>18</v>
      </c>
      <c r="K153" s="111"/>
      <c r="L153" s="104" t="s">
        <v>19</v>
      </c>
      <c r="M153" s="111"/>
      <c r="N153" s="102"/>
      <c r="O153" s="106"/>
      <c r="P153" s="102"/>
      <c r="Q153" s="102"/>
      <c r="R153" s="65"/>
      <c r="S153" s="104" t="s">
        <v>19</v>
      </c>
      <c r="T153" s="103"/>
      <c r="U153" s="104" t="s">
        <v>18</v>
      </c>
      <c r="V153" s="109"/>
      <c r="W153" s="110" t="s">
        <v>17</v>
      </c>
      <c r="X153" s="103"/>
      <c r="Y153" s="108" t="s">
        <v>16</v>
      </c>
      <c r="Z153" s="105"/>
      <c r="AA153" s="108" t="s">
        <v>15</v>
      </c>
      <c r="AB153" s="105"/>
      <c r="AC153" s="107" t="s">
        <v>14</v>
      </c>
    </row>
    <row r="154" spans="2:29" s="47" customFormat="1" ht="12.75">
      <c r="B154" s="112" t="s">
        <v>20</v>
      </c>
      <c r="C154" s="109"/>
      <c r="D154" s="108"/>
      <c r="E154" s="109"/>
      <c r="F154" s="108"/>
      <c r="G154" s="109"/>
      <c r="H154" s="108" t="s">
        <v>21</v>
      </c>
      <c r="I154" s="111"/>
      <c r="J154" s="108" t="s">
        <v>22</v>
      </c>
      <c r="K154" s="111"/>
      <c r="L154" s="108" t="s">
        <v>23</v>
      </c>
      <c r="M154" s="111"/>
      <c r="N154" s="100"/>
      <c r="O154" s="113"/>
      <c r="P154" s="100"/>
      <c r="Q154" s="100"/>
      <c r="R154" s="114"/>
      <c r="S154" s="108" t="s">
        <v>23</v>
      </c>
      <c r="T154" s="109"/>
      <c r="U154" s="108" t="s">
        <v>22</v>
      </c>
      <c r="V154" s="109"/>
      <c r="W154" s="108" t="s">
        <v>21</v>
      </c>
      <c r="X154" s="109"/>
      <c r="Y154" s="108"/>
      <c r="Z154" s="111"/>
      <c r="AA154" s="108"/>
      <c r="AB154" s="111"/>
      <c r="AC154" s="112" t="s">
        <v>20</v>
      </c>
    </row>
    <row r="155" spans="2:29" s="47" customFormat="1" ht="12.75">
      <c r="B155" s="112"/>
      <c r="C155" s="109"/>
      <c r="D155" s="108"/>
      <c r="E155" s="109"/>
      <c r="F155" s="108"/>
      <c r="G155" s="109"/>
      <c r="H155" s="108" t="s">
        <v>24</v>
      </c>
      <c r="I155" s="111"/>
      <c r="J155" s="108"/>
      <c r="K155" s="111"/>
      <c r="L155" s="108" t="s">
        <v>25</v>
      </c>
      <c r="M155" s="111"/>
      <c r="N155" s="100"/>
      <c r="O155" s="113"/>
      <c r="P155" s="100"/>
      <c r="Q155" s="100"/>
      <c r="R155" s="114"/>
      <c r="S155" s="108" t="s">
        <v>25</v>
      </c>
      <c r="T155" s="109"/>
      <c r="U155" s="108"/>
      <c r="V155" s="109"/>
      <c r="W155" s="108" t="s">
        <v>24</v>
      </c>
      <c r="X155" s="109"/>
      <c r="Y155" s="108"/>
      <c r="Z155" s="111"/>
      <c r="AA155" s="108"/>
      <c r="AB155" s="111"/>
      <c r="AC155" s="112"/>
    </row>
    <row r="156" spans="2:29" s="47" customFormat="1" ht="2.25" customHeight="1">
      <c r="B156" s="115"/>
      <c r="C156" s="116"/>
      <c r="D156" s="117"/>
      <c r="E156" s="116"/>
      <c r="F156" s="117"/>
      <c r="G156" s="116"/>
      <c r="H156" s="117"/>
      <c r="I156" s="116"/>
      <c r="J156" s="117"/>
      <c r="K156" s="116"/>
      <c r="L156" s="117"/>
      <c r="M156" s="116"/>
      <c r="N156" s="118"/>
      <c r="O156" s="118"/>
      <c r="P156" s="118"/>
      <c r="Q156" s="118"/>
      <c r="R156" s="118"/>
      <c r="S156" s="115"/>
      <c r="T156" s="116"/>
      <c r="U156" s="117"/>
      <c r="V156" s="116"/>
      <c r="W156" s="117"/>
      <c r="X156" s="116"/>
      <c r="Y156" s="117"/>
      <c r="Z156" s="116"/>
      <c r="AA156" s="117"/>
      <c r="AB156" s="116"/>
      <c r="AC156" s="117"/>
    </row>
    <row r="157" spans="2:29" s="38" customFormat="1" ht="12" customHeight="1"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72" t="s">
        <v>63</v>
      </c>
      <c r="O157" s="172" t="s">
        <v>64</v>
      </c>
      <c r="P157" s="164"/>
      <c r="Q157" s="166"/>
      <c r="R157" s="143"/>
      <c r="S157" s="142">
        <f>L145</f>
        <v>75400</v>
      </c>
      <c r="T157" s="142"/>
      <c r="U157" s="142">
        <f>J145</f>
        <v>12867</v>
      </c>
      <c r="V157" s="142"/>
      <c r="W157" s="142">
        <f>H145</f>
        <v>212450</v>
      </c>
      <c r="X157" s="142"/>
      <c r="Y157" s="142">
        <f>F145</f>
        <v>580137</v>
      </c>
      <c r="Z157" s="142"/>
      <c r="AA157" s="142">
        <f>D145</f>
        <v>8574</v>
      </c>
      <c r="AB157" s="142"/>
      <c r="AC157" s="142">
        <f>S157+U157+W157+Y157+AA157</f>
        <v>889428</v>
      </c>
    </row>
    <row r="158" spans="2:29" s="48" customFormat="1" ht="12" customHeight="1">
      <c r="B158" s="129"/>
      <c r="C158" s="128"/>
      <c r="D158" s="129"/>
      <c r="E158" s="123"/>
      <c r="F158" s="129"/>
      <c r="G158" s="123"/>
      <c r="H158" s="129"/>
      <c r="I158" s="123"/>
      <c r="J158" s="129"/>
      <c r="K158" s="123"/>
      <c r="L158" s="129"/>
      <c r="M158" s="123"/>
      <c r="N158" s="130" t="s">
        <v>65</v>
      </c>
      <c r="O158" s="130" t="s">
        <v>66</v>
      </c>
      <c r="P158" s="171"/>
      <c r="Q158" s="129"/>
      <c r="R158" s="128"/>
      <c r="S158" s="129">
        <f>L146</f>
        <v>3912</v>
      </c>
      <c r="T158" s="128"/>
      <c r="U158" s="129">
        <f>J146</f>
        <v>8250</v>
      </c>
      <c r="V158" s="128"/>
      <c r="W158" s="129">
        <f>H146</f>
        <v>197900</v>
      </c>
      <c r="X158" s="128"/>
      <c r="Y158" s="129">
        <f>F146</f>
        <v>543052</v>
      </c>
      <c r="Z158" s="128"/>
      <c r="AA158" s="129">
        <f>D146</f>
        <v>8162</v>
      </c>
      <c r="AB158" s="128"/>
      <c r="AC158" s="129">
        <f>S158+U158+W158+Y158+AA158</f>
        <v>761276</v>
      </c>
    </row>
    <row r="159" spans="2:29" s="39" customFormat="1" ht="12" customHeight="1">
      <c r="B159" s="142">
        <f>D159+F159+H159+J159+L159</f>
        <v>104077</v>
      </c>
      <c r="C159" s="142"/>
      <c r="D159" s="142">
        <f>D160+D167</f>
        <v>8160</v>
      </c>
      <c r="E159" s="142"/>
      <c r="F159" s="142">
        <f>F160+F167</f>
        <v>0</v>
      </c>
      <c r="G159" s="142"/>
      <c r="H159" s="142">
        <f>H160+H167</f>
        <v>95917</v>
      </c>
      <c r="I159" s="142"/>
      <c r="J159" s="142">
        <f>J160+J167</f>
        <v>0</v>
      </c>
      <c r="K159" s="142"/>
      <c r="L159" s="142">
        <f>L160+L167</f>
        <v>0</v>
      </c>
      <c r="M159" s="142"/>
      <c r="N159" s="132" t="s">
        <v>67</v>
      </c>
      <c r="O159" s="132" t="s">
        <v>68</v>
      </c>
      <c r="P159" s="132"/>
      <c r="Q159" s="166"/>
      <c r="R159" s="143"/>
      <c r="S159" s="142">
        <f>S160+S167</f>
        <v>0</v>
      </c>
      <c r="T159" s="142"/>
      <c r="U159" s="142">
        <f>U160+U167</f>
        <v>0</v>
      </c>
      <c r="V159" s="142"/>
      <c r="W159" s="142">
        <f>W160+W167</f>
        <v>0</v>
      </c>
      <c r="X159" s="142"/>
      <c r="Y159" s="142">
        <f>Y160+Y167</f>
        <v>104077</v>
      </c>
      <c r="Z159" s="142"/>
      <c r="AA159" s="142">
        <f>AA160+AA167</f>
        <v>0</v>
      </c>
      <c r="AB159" s="142"/>
      <c r="AC159" s="142">
        <f>S159+U159+W159+Y159+AA159</f>
        <v>104077</v>
      </c>
    </row>
    <row r="160" spans="2:29" s="39" customFormat="1" ht="12" customHeight="1">
      <c r="B160" s="142">
        <f>D160+F160+H160+J160+L160</f>
        <v>68395</v>
      </c>
      <c r="C160" s="142"/>
      <c r="D160" s="142">
        <f>D161+D163+D165</f>
        <v>6335</v>
      </c>
      <c r="E160" s="142"/>
      <c r="F160" s="142">
        <f>F161+F163+F165</f>
        <v>0</v>
      </c>
      <c r="G160" s="142"/>
      <c r="H160" s="142">
        <f>H161+H163+H165</f>
        <v>62060</v>
      </c>
      <c r="I160" s="142"/>
      <c r="J160" s="142">
        <f>J161+J163+J165</f>
        <v>0</v>
      </c>
      <c r="K160" s="142"/>
      <c r="L160" s="142">
        <f>L161+L163+L165</f>
        <v>0</v>
      </c>
      <c r="M160" s="142"/>
      <c r="N160" s="172" t="s">
        <v>209</v>
      </c>
      <c r="O160" s="172"/>
      <c r="P160" s="164" t="s">
        <v>210</v>
      </c>
      <c r="Q160" s="166"/>
      <c r="R160" s="143"/>
      <c r="S160" s="142">
        <f>S161+S163+S165</f>
        <v>0</v>
      </c>
      <c r="T160" s="142"/>
      <c r="U160" s="142">
        <f>U161+U163+U165</f>
        <v>0</v>
      </c>
      <c r="V160" s="142"/>
      <c r="W160" s="142">
        <f>W161+W163+W165</f>
        <v>0</v>
      </c>
      <c r="X160" s="142"/>
      <c r="Y160" s="142">
        <f>Y161+Y163+Y165</f>
        <v>68395</v>
      </c>
      <c r="Z160" s="142"/>
      <c r="AA160" s="142">
        <f>AA161+AA163+AA165</f>
        <v>0</v>
      </c>
      <c r="AB160" s="142"/>
      <c r="AC160" s="142">
        <f>S160+U160+W160+Y160+AA160</f>
        <v>68395</v>
      </c>
    </row>
    <row r="161" spans="2:29" s="54" customFormat="1" ht="12" customHeight="1">
      <c r="B161" s="137">
        <f>D161+F161+H161+J161+L161</f>
        <v>67</v>
      </c>
      <c r="C161" s="137"/>
      <c r="D161" s="137">
        <v>0</v>
      </c>
      <c r="E161" s="137"/>
      <c r="F161" s="137">
        <v>0</v>
      </c>
      <c r="G161" s="137"/>
      <c r="H161" s="137">
        <v>67</v>
      </c>
      <c r="I161" s="137"/>
      <c r="J161" s="137">
        <v>0</v>
      </c>
      <c r="K161" s="137"/>
      <c r="L161" s="137">
        <v>0</v>
      </c>
      <c r="M161" s="137"/>
      <c r="N161" s="176" t="s">
        <v>211</v>
      </c>
      <c r="O161" s="176"/>
      <c r="P161" s="176" t="s">
        <v>212</v>
      </c>
      <c r="Q161" s="177"/>
      <c r="R161" s="138"/>
      <c r="S161" s="137">
        <v>0</v>
      </c>
      <c r="T161" s="137"/>
      <c r="U161" s="137">
        <v>0</v>
      </c>
      <c r="V161" s="137"/>
      <c r="W161" s="137">
        <v>0</v>
      </c>
      <c r="X161" s="137"/>
      <c r="Y161" s="137">
        <v>67</v>
      </c>
      <c r="Z161" s="137"/>
      <c r="AA161" s="137">
        <v>0</v>
      </c>
      <c r="AB161" s="137"/>
      <c r="AC161" s="137">
        <f>S161+U161+W161+Y161+AA161</f>
        <v>67</v>
      </c>
    </row>
    <row r="162" spans="2:29" s="51" customFormat="1" ht="12" customHeight="1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76"/>
      <c r="O162" s="176"/>
      <c r="P162" s="176" t="s">
        <v>213</v>
      </c>
      <c r="Q162" s="177"/>
      <c r="R162" s="138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</row>
    <row r="163" spans="2:29" s="51" customFormat="1" ht="12" customHeight="1">
      <c r="B163" s="137">
        <f>D163+F163+H163+J163+L163</f>
        <v>1406</v>
      </c>
      <c r="C163" s="137"/>
      <c r="D163" s="137">
        <v>0</v>
      </c>
      <c r="E163" s="137"/>
      <c r="F163" s="137">
        <v>0</v>
      </c>
      <c r="G163" s="137"/>
      <c r="H163" s="137">
        <v>1406</v>
      </c>
      <c r="I163" s="137"/>
      <c r="J163" s="137">
        <v>0</v>
      </c>
      <c r="K163" s="137"/>
      <c r="L163" s="137">
        <v>0</v>
      </c>
      <c r="M163" s="137"/>
      <c r="N163" s="176" t="s">
        <v>214</v>
      </c>
      <c r="O163" s="175"/>
      <c r="P163" s="176" t="s">
        <v>215</v>
      </c>
      <c r="Q163" s="177"/>
      <c r="R163" s="138"/>
      <c r="S163" s="137">
        <v>0</v>
      </c>
      <c r="T163" s="137"/>
      <c r="U163" s="137">
        <v>0</v>
      </c>
      <c r="V163" s="137"/>
      <c r="W163" s="137">
        <v>0</v>
      </c>
      <c r="X163" s="137"/>
      <c r="Y163" s="137">
        <v>1406</v>
      </c>
      <c r="Z163" s="137"/>
      <c r="AA163" s="137">
        <v>0</v>
      </c>
      <c r="AB163" s="137"/>
      <c r="AC163" s="137">
        <f>S163+U163+W163+Y163+AA163</f>
        <v>1406</v>
      </c>
    </row>
    <row r="164" spans="2:60" s="42" customFormat="1" ht="12" customHeight="1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76"/>
      <c r="O164" s="175"/>
      <c r="P164" s="176" t="s">
        <v>216</v>
      </c>
      <c r="Q164" s="177"/>
      <c r="R164" s="138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</row>
    <row r="165" spans="2:29" s="51" customFormat="1" ht="12" customHeight="1">
      <c r="B165" s="137">
        <f>D165+F165+H165+J165+L165</f>
        <v>66922</v>
      </c>
      <c r="C165" s="137"/>
      <c r="D165" s="137">
        <v>6335</v>
      </c>
      <c r="E165" s="137"/>
      <c r="F165" s="137">
        <v>0</v>
      </c>
      <c r="G165" s="137"/>
      <c r="H165" s="137">
        <v>60587</v>
      </c>
      <c r="I165" s="137"/>
      <c r="J165" s="137">
        <v>0</v>
      </c>
      <c r="K165" s="137"/>
      <c r="L165" s="137">
        <v>0</v>
      </c>
      <c r="M165" s="137"/>
      <c r="N165" s="176" t="s">
        <v>217</v>
      </c>
      <c r="O165" s="175"/>
      <c r="P165" s="176" t="s">
        <v>218</v>
      </c>
      <c r="Q165" s="177"/>
      <c r="R165" s="138"/>
      <c r="S165" s="137">
        <v>0</v>
      </c>
      <c r="T165" s="137"/>
      <c r="U165" s="137">
        <v>0</v>
      </c>
      <c r="V165" s="137"/>
      <c r="W165" s="137">
        <v>0</v>
      </c>
      <c r="X165" s="137"/>
      <c r="Y165" s="137">
        <v>66922</v>
      </c>
      <c r="Z165" s="137"/>
      <c r="AA165" s="137">
        <v>0</v>
      </c>
      <c r="AB165" s="137"/>
      <c r="AC165" s="137">
        <f>S165+U165+W165+Y165+AA165</f>
        <v>66922</v>
      </c>
    </row>
    <row r="166" spans="2:29" s="51" customFormat="1" ht="12" customHeight="1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76"/>
      <c r="O166" s="175"/>
      <c r="P166" s="176" t="s">
        <v>219</v>
      </c>
      <c r="Q166" s="177"/>
      <c r="R166" s="138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</row>
    <row r="167" spans="2:29" s="47" customFormat="1" ht="12" customHeight="1">
      <c r="B167" s="142">
        <f>D167+F167+H167+J167+L167</f>
        <v>35682</v>
      </c>
      <c r="C167" s="142"/>
      <c r="D167" s="142">
        <v>1825</v>
      </c>
      <c r="E167" s="142"/>
      <c r="F167" s="142">
        <v>0</v>
      </c>
      <c r="G167" s="142"/>
      <c r="H167" s="142">
        <v>33857</v>
      </c>
      <c r="I167" s="142"/>
      <c r="J167" s="142">
        <v>0</v>
      </c>
      <c r="K167" s="142"/>
      <c r="L167" s="142">
        <v>0</v>
      </c>
      <c r="M167" s="142"/>
      <c r="N167" s="172" t="s">
        <v>220</v>
      </c>
      <c r="O167" s="164"/>
      <c r="P167" s="172" t="s">
        <v>221</v>
      </c>
      <c r="Q167" s="166"/>
      <c r="R167" s="143"/>
      <c r="S167" s="142">
        <v>0</v>
      </c>
      <c r="T167" s="142"/>
      <c r="U167" s="142">
        <v>0</v>
      </c>
      <c r="V167" s="142"/>
      <c r="W167" s="142">
        <v>0</v>
      </c>
      <c r="X167" s="142"/>
      <c r="Y167" s="142">
        <v>35682</v>
      </c>
      <c r="Z167" s="142"/>
      <c r="AA167" s="142">
        <v>0</v>
      </c>
      <c r="AB167" s="142"/>
      <c r="AC167" s="142">
        <f>S167+U167+W167+Y167+AA167</f>
        <v>35682</v>
      </c>
    </row>
    <row r="168" spans="2:29" s="47" customFormat="1" ht="12" customHeight="1"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72"/>
      <c r="O168" s="164"/>
      <c r="P168" s="172" t="s">
        <v>222</v>
      </c>
      <c r="Q168" s="166"/>
      <c r="R168" s="143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</row>
    <row r="169" spans="2:29" s="55" customFormat="1" ht="12" customHeight="1">
      <c r="B169" s="152">
        <f>D169+F169+H169+J169+L169</f>
        <v>889428</v>
      </c>
      <c r="C169" s="152"/>
      <c r="D169" s="152">
        <f>AA157+AA159-D159</f>
        <v>414</v>
      </c>
      <c r="E169" s="152"/>
      <c r="F169" s="152">
        <f>Y157+Y159-F159</f>
        <v>684214</v>
      </c>
      <c r="G169" s="152"/>
      <c r="H169" s="152">
        <f>W157+W159-H159</f>
        <v>116533</v>
      </c>
      <c r="I169" s="152"/>
      <c r="J169" s="152">
        <f>U157+U159-J159</f>
        <v>12867</v>
      </c>
      <c r="K169" s="152"/>
      <c r="L169" s="152">
        <f>S157+S159-L159</f>
        <v>75400</v>
      </c>
      <c r="M169" s="152"/>
      <c r="N169" s="181" t="s">
        <v>69</v>
      </c>
      <c r="O169" s="181" t="s">
        <v>70</v>
      </c>
      <c r="P169" s="181"/>
      <c r="Q169" s="183"/>
      <c r="R169" s="153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</row>
    <row r="170" spans="2:60" s="46" customFormat="1" ht="12" customHeight="1" thickBot="1">
      <c r="B170" s="83">
        <f>D170+F170+H170+J170+L170</f>
        <v>761276</v>
      </c>
      <c r="C170" s="84"/>
      <c r="D170" s="83">
        <f>AA158+AA159-D159</f>
        <v>2</v>
      </c>
      <c r="E170" s="84"/>
      <c r="F170" s="83">
        <f>Y158+Y159-F159</f>
        <v>647129</v>
      </c>
      <c r="G170" s="84"/>
      <c r="H170" s="83">
        <f>W158+W159-H159</f>
        <v>101983</v>
      </c>
      <c r="I170" s="84"/>
      <c r="J170" s="83">
        <f>U158+U159-J159</f>
        <v>8250</v>
      </c>
      <c r="K170" s="84"/>
      <c r="L170" s="83">
        <f>S158+S159-L159</f>
        <v>3912</v>
      </c>
      <c r="M170" s="84"/>
      <c r="N170" s="85" t="s">
        <v>71</v>
      </c>
      <c r="O170" s="85" t="s">
        <v>72</v>
      </c>
      <c r="P170" s="85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</row>
    <row r="171" spans="2:29" s="47" customFormat="1" ht="21" customHeight="1">
      <c r="B171" s="86" t="s">
        <v>249</v>
      </c>
      <c r="C171" s="86"/>
      <c r="D171" s="87"/>
      <c r="E171" s="88"/>
      <c r="F171" s="88"/>
      <c r="G171" s="88"/>
      <c r="H171" s="88"/>
      <c r="I171" s="88"/>
      <c r="J171" s="88"/>
      <c r="K171" s="88"/>
      <c r="L171" s="89"/>
      <c r="M171" s="88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</row>
    <row r="172" spans="2:29" s="47" customFormat="1" ht="3.75" customHeight="1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1"/>
      <c r="O172" s="92"/>
      <c r="P172" s="93"/>
      <c r="Q172" s="93"/>
      <c r="R172" s="94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</row>
    <row r="173" spans="2:29" s="47" customFormat="1" ht="12.75">
      <c r="B173" s="95" t="s">
        <v>7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8" t="s">
        <v>6</v>
      </c>
      <c r="O173" s="99"/>
      <c r="P173" s="100" t="s">
        <v>96</v>
      </c>
      <c r="Q173" s="100"/>
      <c r="R173" s="101"/>
      <c r="S173" s="95" t="s">
        <v>35</v>
      </c>
      <c r="T173" s="96"/>
      <c r="U173" s="96"/>
      <c r="V173" s="96"/>
      <c r="W173" s="96"/>
      <c r="X173" s="96"/>
      <c r="Y173" s="96"/>
      <c r="Z173" s="96"/>
      <c r="AA173" s="96"/>
      <c r="AB173" s="96"/>
      <c r="AC173" s="95"/>
    </row>
    <row r="174" spans="2:29" s="47" customFormat="1" ht="2.25" customHeight="1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6"/>
      <c r="O174" s="97"/>
      <c r="P174" s="96"/>
      <c r="Q174" s="96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2:29" s="47" customFormat="1" ht="12.75">
      <c r="B175" s="102" t="s">
        <v>8</v>
      </c>
      <c r="C175" s="103"/>
      <c r="D175" s="104" t="s">
        <v>9</v>
      </c>
      <c r="E175" s="103"/>
      <c r="F175" s="104" t="s">
        <v>10</v>
      </c>
      <c r="G175" s="103"/>
      <c r="H175" s="104" t="s">
        <v>11</v>
      </c>
      <c r="I175" s="105"/>
      <c r="J175" s="104" t="s">
        <v>12</v>
      </c>
      <c r="K175" s="105"/>
      <c r="L175" s="104" t="s">
        <v>13</v>
      </c>
      <c r="M175" s="105"/>
      <c r="N175" s="102"/>
      <c r="O175" s="106"/>
      <c r="P175" s="102" t="s">
        <v>97</v>
      </c>
      <c r="Q175" s="102"/>
      <c r="R175" s="101"/>
      <c r="S175" s="104" t="s">
        <v>13</v>
      </c>
      <c r="T175" s="103"/>
      <c r="U175" s="104" t="s">
        <v>12</v>
      </c>
      <c r="V175" s="103"/>
      <c r="W175" s="104" t="s">
        <v>11</v>
      </c>
      <c r="X175" s="103"/>
      <c r="Y175" s="104" t="s">
        <v>10</v>
      </c>
      <c r="Z175" s="105"/>
      <c r="AA175" s="104" t="s">
        <v>9</v>
      </c>
      <c r="AB175" s="105"/>
      <c r="AC175" s="102" t="s">
        <v>8</v>
      </c>
    </row>
    <row r="176" spans="2:29" s="47" customFormat="1" ht="2.25" customHeight="1">
      <c r="B176" s="106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2"/>
      <c r="O176" s="106"/>
      <c r="P176" s="102"/>
      <c r="Q176" s="102"/>
      <c r="R176" s="65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6"/>
    </row>
    <row r="177" spans="2:29" s="47" customFormat="1" ht="12.75">
      <c r="B177" s="107" t="s">
        <v>14</v>
      </c>
      <c r="C177" s="103"/>
      <c r="D177" s="108" t="s">
        <v>15</v>
      </c>
      <c r="E177" s="109"/>
      <c r="F177" s="108" t="s">
        <v>16</v>
      </c>
      <c r="G177" s="103"/>
      <c r="H177" s="110" t="s">
        <v>17</v>
      </c>
      <c r="I177" s="111"/>
      <c r="J177" s="104" t="s">
        <v>18</v>
      </c>
      <c r="K177" s="111"/>
      <c r="L177" s="104" t="s">
        <v>19</v>
      </c>
      <c r="M177" s="111"/>
      <c r="N177" s="102"/>
      <c r="O177" s="106"/>
      <c r="P177" s="102"/>
      <c r="Q177" s="102"/>
      <c r="R177" s="65"/>
      <c r="S177" s="104" t="s">
        <v>19</v>
      </c>
      <c r="T177" s="103"/>
      <c r="U177" s="104" t="s">
        <v>18</v>
      </c>
      <c r="V177" s="109"/>
      <c r="W177" s="110" t="s">
        <v>17</v>
      </c>
      <c r="X177" s="103"/>
      <c r="Y177" s="108" t="s">
        <v>16</v>
      </c>
      <c r="Z177" s="105"/>
      <c r="AA177" s="108" t="s">
        <v>15</v>
      </c>
      <c r="AB177" s="105"/>
      <c r="AC177" s="107" t="s">
        <v>14</v>
      </c>
    </row>
    <row r="178" spans="2:29" s="47" customFormat="1" ht="12.75">
      <c r="B178" s="112" t="s">
        <v>20</v>
      </c>
      <c r="C178" s="109"/>
      <c r="D178" s="108"/>
      <c r="E178" s="109"/>
      <c r="F178" s="108"/>
      <c r="G178" s="109"/>
      <c r="H178" s="108" t="s">
        <v>21</v>
      </c>
      <c r="I178" s="111"/>
      <c r="J178" s="108" t="s">
        <v>22</v>
      </c>
      <c r="K178" s="111"/>
      <c r="L178" s="108" t="s">
        <v>23</v>
      </c>
      <c r="M178" s="111"/>
      <c r="N178" s="100"/>
      <c r="O178" s="113"/>
      <c r="P178" s="100"/>
      <c r="Q178" s="100"/>
      <c r="R178" s="114"/>
      <c r="S178" s="108" t="s">
        <v>23</v>
      </c>
      <c r="T178" s="109"/>
      <c r="U178" s="108" t="s">
        <v>22</v>
      </c>
      <c r="V178" s="109"/>
      <c r="W178" s="108" t="s">
        <v>21</v>
      </c>
      <c r="X178" s="109"/>
      <c r="Y178" s="108"/>
      <c r="Z178" s="111"/>
      <c r="AA178" s="108"/>
      <c r="AB178" s="111"/>
      <c r="AC178" s="112" t="s">
        <v>20</v>
      </c>
    </row>
    <row r="179" spans="2:29" s="47" customFormat="1" ht="12.75">
      <c r="B179" s="112"/>
      <c r="C179" s="109"/>
      <c r="D179" s="108"/>
      <c r="E179" s="109"/>
      <c r="F179" s="108"/>
      <c r="G179" s="109"/>
      <c r="H179" s="108" t="s">
        <v>24</v>
      </c>
      <c r="I179" s="111"/>
      <c r="J179" s="108"/>
      <c r="K179" s="111"/>
      <c r="L179" s="108" t="s">
        <v>25</v>
      </c>
      <c r="M179" s="111"/>
      <c r="N179" s="100"/>
      <c r="O179" s="113"/>
      <c r="P179" s="100"/>
      <c r="Q179" s="100"/>
      <c r="R179" s="114"/>
      <c r="S179" s="108" t="s">
        <v>25</v>
      </c>
      <c r="T179" s="109"/>
      <c r="U179" s="108"/>
      <c r="V179" s="109"/>
      <c r="W179" s="108" t="s">
        <v>24</v>
      </c>
      <c r="X179" s="109"/>
      <c r="Y179" s="108"/>
      <c r="Z179" s="111"/>
      <c r="AA179" s="108"/>
      <c r="AB179" s="111"/>
      <c r="AC179" s="112"/>
    </row>
    <row r="180" spans="2:29" s="47" customFormat="1" ht="2.25" customHeight="1">
      <c r="B180" s="115"/>
      <c r="C180" s="116"/>
      <c r="D180" s="117"/>
      <c r="E180" s="116"/>
      <c r="F180" s="117"/>
      <c r="G180" s="116"/>
      <c r="H180" s="117"/>
      <c r="I180" s="116"/>
      <c r="J180" s="117"/>
      <c r="K180" s="116"/>
      <c r="L180" s="117"/>
      <c r="M180" s="116"/>
      <c r="N180" s="118"/>
      <c r="O180" s="118"/>
      <c r="P180" s="118"/>
      <c r="Q180" s="118"/>
      <c r="R180" s="118"/>
      <c r="S180" s="115"/>
      <c r="T180" s="116"/>
      <c r="U180" s="117"/>
      <c r="V180" s="116"/>
      <c r="W180" s="117"/>
      <c r="X180" s="116"/>
      <c r="Y180" s="117"/>
      <c r="Z180" s="116"/>
      <c r="AA180" s="117"/>
      <c r="AB180" s="116"/>
      <c r="AC180" s="117"/>
    </row>
    <row r="181" spans="2:29" s="37" customFormat="1" ht="12" customHeight="1"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72" t="s">
        <v>63</v>
      </c>
      <c r="O181" s="172" t="s">
        <v>64</v>
      </c>
      <c r="P181" s="164"/>
      <c r="Q181" s="143"/>
      <c r="R181" s="143"/>
      <c r="S181" s="142">
        <f>S157</f>
        <v>75400</v>
      </c>
      <c r="T181" s="142"/>
      <c r="U181" s="142">
        <f>U157</f>
        <v>12867</v>
      </c>
      <c r="V181" s="142"/>
      <c r="W181" s="142">
        <f>W157</f>
        <v>212450</v>
      </c>
      <c r="X181" s="142"/>
      <c r="Y181" s="142">
        <f>Y157</f>
        <v>580137</v>
      </c>
      <c r="Z181" s="142"/>
      <c r="AA181" s="142">
        <f>AA157</f>
        <v>8574</v>
      </c>
      <c r="AB181" s="142"/>
      <c r="AC181" s="142">
        <f>S181+U181+W181+Y181+AA181</f>
        <v>889428</v>
      </c>
    </row>
    <row r="182" spans="2:29" s="48" customFormat="1" ht="12" customHeight="1">
      <c r="B182" s="129"/>
      <c r="C182" s="128"/>
      <c r="D182" s="129"/>
      <c r="E182" s="123"/>
      <c r="F182" s="129"/>
      <c r="G182" s="123"/>
      <c r="H182" s="129"/>
      <c r="I182" s="123"/>
      <c r="J182" s="129"/>
      <c r="K182" s="123"/>
      <c r="L182" s="129"/>
      <c r="M182" s="123"/>
      <c r="N182" s="130" t="s">
        <v>65</v>
      </c>
      <c r="O182" s="130" t="s">
        <v>66</v>
      </c>
      <c r="P182" s="171"/>
      <c r="Q182" s="129"/>
      <c r="R182" s="128"/>
      <c r="S182" s="129">
        <f>S158</f>
        <v>3912</v>
      </c>
      <c r="T182" s="128"/>
      <c r="U182" s="129">
        <f>U158</f>
        <v>8250</v>
      </c>
      <c r="V182" s="128"/>
      <c r="W182" s="129">
        <f>W158</f>
        <v>197900</v>
      </c>
      <c r="X182" s="128"/>
      <c r="Y182" s="129">
        <f>Y158</f>
        <v>543052</v>
      </c>
      <c r="Z182" s="128"/>
      <c r="AA182" s="129">
        <f>AA158</f>
        <v>8162</v>
      </c>
      <c r="AB182" s="128"/>
      <c r="AC182" s="129">
        <f>S182+U182+W182+Y182+AA182</f>
        <v>761276</v>
      </c>
    </row>
    <row r="183" spans="2:29" s="37" customFormat="1" ht="12" customHeight="1">
      <c r="B183" s="142">
        <f>D183+F183+H183+J183+L183</f>
        <v>688625</v>
      </c>
      <c r="C183" s="142"/>
      <c r="D183" s="142">
        <f>D184+D185</f>
        <v>8160</v>
      </c>
      <c r="E183" s="142"/>
      <c r="F183" s="142">
        <f>F184+F185</f>
        <v>517107</v>
      </c>
      <c r="G183" s="142"/>
      <c r="H183" s="142">
        <f>H184+H185</f>
        <v>163358</v>
      </c>
      <c r="I183" s="142"/>
      <c r="J183" s="142">
        <f>J184+J185</f>
        <v>0</v>
      </c>
      <c r="K183" s="142"/>
      <c r="L183" s="142">
        <f>L184+L185</f>
        <v>0</v>
      </c>
      <c r="M183" s="142"/>
      <c r="N183" s="132" t="s">
        <v>75</v>
      </c>
      <c r="O183" s="132" t="s">
        <v>76</v>
      </c>
      <c r="P183" s="132"/>
      <c r="Q183" s="143"/>
      <c r="R183" s="143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</row>
    <row r="184" spans="2:29" s="41" customFormat="1" ht="12" customHeight="1">
      <c r="B184" s="137">
        <f>D184+F184+H184+J184+L184</f>
        <v>621184</v>
      </c>
      <c r="C184" s="137"/>
      <c r="D184" s="137">
        <v>8160</v>
      </c>
      <c r="E184" s="137"/>
      <c r="F184" s="137">
        <v>517107</v>
      </c>
      <c r="G184" s="137"/>
      <c r="H184" s="137">
        <v>95917</v>
      </c>
      <c r="I184" s="137"/>
      <c r="J184" s="137">
        <v>0</v>
      </c>
      <c r="K184" s="137"/>
      <c r="L184" s="137">
        <v>0</v>
      </c>
      <c r="M184" s="137"/>
      <c r="N184" s="176" t="s">
        <v>223</v>
      </c>
      <c r="O184" s="176"/>
      <c r="P184" s="175" t="s">
        <v>224</v>
      </c>
      <c r="Q184" s="138"/>
      <c r="R184" s="138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</row>
    <row r="185" spans="2:29" s="41" customFormat="1" ht="12" customHeight="1">
      <c r="B185" s="137">
        <f>D185+F185+H185+J185+L185</f>
        <v>67441</v>
      </c>
      <c r="C185" s="137"/>
      <c r="D185" s="137">
        <v>0</v>
      </c>
      <c r="E185" s="137"/>
      <c r="F185" s="137">
        <v>0</v>
      </c>
      <c r="G185" s="137"/>
      <c r="H185" s="137">
        <v>67441</v>
      </c>
      <c r="I185" s="137"/>
      <c r="J185" s="137">
        <v>0</v>
      </c>
      <c r="K185" s="137"/>
      <c r="L185" s="137">
        <v>0</v>
      </c>
      <c r="M185" s="137"/>
      <c r="N185" s="176" t="s">
        <v>225</v>
      </c>
      <c r="O185" s="176"/>
      <c r="P185" s="176" t="s">
        <v>226</v>
      </c>
      <c r="Q185" s="138"/>
      <c r="R185" s="138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</row>
    <row r="186" spans="2:29" s="39" customFormat="1" ht="12" customHeight="1">
      <c r="B186" s="142">
        <f>D186+F186+H186+J186+L186</f>
        <v>300</v>
      </c>
      <c r="C186" s="142"/>
      <c r="D186" s="142">
        <v>0</v>
      </c>
      <c r="E186" s="142"/>
      <c r="F186" s="142">
        <v>0</v>
      </c>
      <c r="G186" s="142"/>
      <c r="H186" s="142">
        <v>0</v>
      </c>
      <c r="I186" s="142"/>
      <c r="J186" s="142">
        <v>300</v>
      </c>
      <c r="K186" s="142"/>
      <c r="L186" s="142">
        <v>0</v>
      </c>
      <c r="M186" s="142"/>
      <c r="N186" s="172" t="s">
        <v>77</v>
      </c>
      <c r="O186" s="172" t="s">
        <v>227</v>
      </c>
      <c r="P186" s="172"/>
      <c r="Q186" s="143"/>
      <c r="R186" s="143"/>
      <c r="S186" s="142">
        <v>0</v>
      </c>
      <c r="T186" s="142"/>
      <c r="U186" s="142">
        <v>0</v>
      </c>
      <c r="V186" s="142"/>
      <c r="W186" s="142">
        <v>0</v>
      </c>
      <c r="X186" s="142"/>
      <c r="Y186" s="142">
        <v>300</v>
      </c>
      <c r="Z186" s="142"/>
      <c r="AA186" s="142">
        <v>0</v>
      </c>
      <c r="AB186" s="142"/>
      <c r="AC186" s="142">
        <f>S186+U186+W186+Y186+AA186</f>
        <v>300</v>
      </c>
    </row>
    <row r="187" spans="2:29" s="39" customFormat="1" ht="12" customHeight="1"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72"/>
      <c r="O187" s="173" t="s">
        <v>228</v>
      </c>
      <c r="P187" s="173"/>
      <c r="Q187" s="143"/>
      <c r="R187" s="143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</row>
    <row r="188" spans="2:29" s="40" customFormat="1" ht="12" customHeight="1"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72"/>
      <c r="O188" s="173" t="s">
        <v>229</v>
      </c>
      <c r="P188" s="173"/>
      <c r="Q188" s="143"/>
      <c r="R188" s="143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</row>
    <row r="189" spans="2:29" s="55" customFormat="1" ht="12" customHeight="1">
      <c r="B189" s="152">
        <f>D189+F189+H189+J189+L189</f>
        <v>200803</v>
      </c>
      <c r="C189" s="152"/>
      <c r="D189" s="152">
        <f>AA181+AA186-D183-D186</f>
        <v>414</v>
      </c>
      <c r="E189" s="152"/>
      <c r="F189" s="152">
        <f>Y181+Y186-F183-F186</f>
        <v>63330</v>
      </c>
      <c r="G189" s="152"/>
      <c r="H189" s="152">
        <f>W181+W186-H183-H186</f>
        <v>49092</v>
      </c>
      <c r="I189" s="152"/>
      <c r="J189" s="152">
        <f>U181+U186-J183-J186</f>
        <v>12567</v>
      </c>
      <c r="K189" s="152"/>
      <c r="L189" s="152">
        <f>S181+S186-L183-L186</f>
        <v>75400</v>
      </c>
      <c r="M189" s="152"/>
      <c r="N189" s="181" t="s">
        <v>78</v>
      </c>
      <c r="O189" s="192" t="s">
        <v>79</v>
      </c>
      <c r="P189" s="181"/>
      <c r="Q189" s="153"/>
      <c r="R189" s="153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</row>
    <row r="190" spans="2:60" s="46" customFormat="1" ht="12" customHeight="1" thickBot="1">
      <c r="B190" s="83">
        <f>D190+F190+H190+J190+L190</f>
        <v>72651</v>
      </c>
      <c r="C190" s="84"/>
      <c r="D190" s="83">
        <f>AA182+AA186-D183-D186</f>
        <v>2</v>
      </c>
      <c r="E190" s="84"/>
      <c r="F190" s="83">
        <f>Y182+Y186-F183-F186</f>
        <v>26245</v>
      </c>
      <c r="G190" s="84"/>
      <c r="H190" s="83">
        <f>W182+W186-H183-H186</f>
        <v>34542</v>
      </c>
      <c r="I190" s="84"/>
      <c r="J190" s="83">
        <f>U182+U186-J183-J186</f>
        <v>7950</v>
      </c>
      <c r="K190" s="84"/>
      <c r="L190" s="83">
        <f>S182+S186-L183-L186</f>
        <v>3912</v>
      </c>
      <c r="M190" s="84"/>
      <c r="N190" s="85" t="s">
        <v>80</v>
      </c>
      <c r="O190" s="85" t="s">
        <v>81</v>
      </c>
      <c r="P190" s="85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</row>
    <row r="191" spans="2:29" s="47" customFormat="1" ht="21" customHeight="1">
      <c r="B191" s="86" t="s">
        <v>250</v>
      </c>
      <c r="C191" s="86"/>
      <c r="D191" s="87"/>
      <c r="E191" s="88"/>
      <c r="F191" s="88"/>
      <c r="G191" s="88"/>
      <c r="H191" s="88"/>
      <c r="I191" s="88"/>
      <c r="J191" s="88"/>
      <c r="K191" s="88"/>
      <c r="L191" s="89"/>
      <c r="M191" s="88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</row>
    <row r="192" spans="2:29" s="47" customFormat="1" ht="3.75" customHeight="1"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1"/>
      <c r="O192" s="92"/>
      <c r="P192" s="93"/>
      <c r="Q192" s="93"/>
      <c r="R192" s="94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</row>
    <row r="193" spans="2:29" s="47" customFormat="1" ht="12.75">
      <c r="B193" s="95" t="s">
        <v>7</v>
      </c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8" t="s">
        <v>6</v>
      </c>
      <c r="O193" s="99"/>
      <c r="P193" s="100" t="s">
        <v>96</v>
      </c>
      <c r="Q193" s="100"/>
      <c r="R193" s="101"/>
      <c r="S193" s="95" t="s">
        <v>35</v>
      </c>
      <c r="T193" s="96"/>
      <c r="U193" s="96"/>
      <c r="V193" s="96"/>
      <c r="W193" s="96"/>
      <c r="X193" s="96"/>
      <c r="Y193" s="96"/>
      <c r="Z193" s="96"/>
      <c r="AA193" s="96"/>
      <c r="AB193" s="96"/>
      <c r="AC193" s="95"/>
    </row>
    <row r="194" spans="2:29" s="47" customFormat="1" ht="2.25" customHeight="1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6"/>
      <c r="O194" s="97"/>
      <c r="P194" s="96"/>
      <c r="Q194" s="96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2:29" s="47" customFormat="1" ht="12.75">
      <c r="B195" s="102" t="s">
        <v>8</v>
      </c>
      <c r="C195" s="103"/>
      <c r="D195" s="104" t="s">
        <v>9</v>
      </c>
      <c r="E195" s="103"/>
      <c r="F195" s="104" t="s">
        <v>10</v>
      </c>
      <c r="G195" s="103"/>
      <c r="H195" s="104" t="s">
        <v>11</v>
      </c>
      <c r="I195" s="105"/>
      <c r="J195" s="104" t="s">
        <v>12</v>
      </c>
      <c r="K195" s="105"/>
      <c r="L195" s="104" t="s">
        <v>13</v>
      </c>
      <c r="M195" s="105"/>
      <c r="N195" s="102"/>
      <c r="O195" s="106"/>
      <c r="P195" s="102" t="s">
        <v>97</v>
      </c>
      <c r="Q195" s="102"/>
      <c r="R195" s="101"/>
      <c r="S195" s="104" t="s">
        <v>13</v>
      </c>
      <c r="T195" s="103"/>
      <c r="U195" s="104" t="s">
        <v>12</v>
      </c>
      <c r="V195" s="103"/>
      <c r="W195" s="104" t="s">
        <v>11</v>
      </c>
      <c r="X195" s="103"/>
      <c r="Y195" s="104" t="s">
        <v>10</v>
      </c>
      <c r="Z195" s="105"/>
      <c r="AA195" s="104" t="s">
        <v>9</v>
      </c>
      <c r="AB195" s="105"/>
      <c r="AC195" s="102" t="s">
        <v>8</v>
      </c>
    </row>
    <row r="196" spans="2:29" s="47" customFormat="1" ht="2.25" customHeight="1">
      <c r="B196" s="106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2"/>
      <c r="O196" s="106"/>
      <c r="P196" s="102"/>
      <c r="Q196" s="102"/>
      <c r="R196" s="65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6"/>
    </row>
    <row r="197" spans="2:29" s="47" customFormat="1" ht="12.75">
      <c r="B197" s="107" t="s">
        <v>14</v>
      </c>
      <c r="C197" s="103"/>
      <c r="D197" s="108" t="s">
        <v>15</v>
      </c>
      <c r="E197" s="109"/>
      <c r="F197" s="108" t="s">
        <v>16</v>
      </c>
      <c r="G197" s="103"/>
      <c r="H197" s="110" t="s">
        <v>17</v>
      </c>
      <c r="I197" s="111"/>
      <c r="J197" s="104" t="s">
        <v>18</v>
      </c>
      <c r="K197" s="111"/>
      <c r="L197" s="104" t="s">
        <v>19</v>
      </c>
      <c r="M197" s="111"/>
      <c r="N197" s="102"/>
      <c r="O197" s="106"/>
      <c r="P197" s="102"/>
      <c r="Q197" s="102"/>
      <c r="R197" s="65"/>
      <c r="S197" s="104" t="s">
        <v>19</v>
      </c>
      <c r="T197" s="103"/>
      <c r="U197" s="104" t="s">
        <v>18</v>
      </c>
      <c r="V197" s="109"/>
      <c r="W197" s="110" t="s">
        <v>17</v>
      </c>
      <c r="X197" s="103"/>
      <c r="Y197" s="108" t="s">
        <v>16</v>
      </c>
      <c r="Z197" s="105"/>
      <c r="AA197" s="108" t="s">
        <v>15</v>
      </c>
      <c r="AB197" s="105"/>
      <c r="AC197" s="107" t="s">
        <v>14</v>
      </c>
    </row>
    <row r="198" spans="2:29" s="47" customFormat="1" ht="12.75">
      <c r="B198" s="112" t="s">
        <v>20</v>
      </c>
      <c r="C198" s="109"/>
      <c r="D198" s="108"/>
      <c r="E198" s="109"/>
      <c r="F198" s="108"/>
      <c r="G198" s="109"/>
      <c r="H198" s="108" t="s">
        <v>21</v>
      </c>
      <c r="I198" s="111"/>
      <c r="J198" s="108" t="s">
        <v>22</v>
      </c>
      <c r="K198" s="111"/>
      <c r="L198" s="108" t="s">
        <v>23</v>
      </c>
      <c r="M198" s="111"/>
      <c r="N198" s="100"/>
      <c r="O198" s="113"/>
      <c r="P198" s="100"/>
      <c r="Q198" s="100"/>
      <c r="R198" s="114"/>
      <c r="S198" s="108" t="s">
        <v>23</v>
      </c>
      <c r="T198" s="109"/>
      <c r="U198" s="108" t="s">
        <v>22</v>
      </c>
      <c r="V198" s="109"/>
      <c r="W198" s="108" t="s">
        <v>21</v>
      </c>
      <c r="X198" s="109"/>
      <c r="Y198" s="108"/>
      <c r="Z198" s="111"/>
      <c r="AA198" s="108"/>
      <c r="AB198" s="111"/>
      <c r="AC198" s="112" t="s">
        <v>20</v>
      </c>
    </row>
    <row r="199" spans="2:29" s="47" customFormat="1" ht="12.75">
      <c r="B199" s="112"/>
      <c r="C199" s="109"/>
      <c r="D199" s="108"/>
      <c r="E199" s="109"/>
      <c r="F199" s="108"/>
      <c r="G199" s="109"/>
      <c r="H199" s="108" t="s">
        <v>24</v>
      </c>
      <c r="I199" s="111"/>
      <c r="J199" s="108"/>
      <c r="K199" s="111"/>
      <c r="L199" s="108" t="s">
        <v>25</v>
      </c>
      <c r="M199" s="111"/>
      <c r="N199" s="100"/>
      <c r="O199" s="113"/>
      <c r="P199" s="100"/>
      <c r="Q199" s="100"/>
      <c r="R199" s="114"/>
      <c r="S199" s="108" t="s">
        <v>25</v>
      </c>
      <c r="T199" s="109"/>
      <c r="U199" s="108"/>
      <c r="V199" s="109"/>
      <c r="W199" s="108" t="s">
        <v>24</v>
      </c>
      <c r="X199" s="109"/>
      <c r="Y199" s="108"/>
      <c r="Z199" s="111"/>
      <c r="AA199" s="108"/>
      <c r="AB199" s="111"/>
      <c r="AC199" s="112"/>
    </row>
    <row r="200" spans="2:29" s="47" customFormat="1" ht="2.25" customHeight="1">
      <c r="B200" s="115"/>
      <c r="C200" s="116"/>
      <c r="D200" s="117"/>
      <c r="E200" s="116"/>
      <c r="F200" s="117"/>
      <c r="G200" s="116"/>
      <c r="H200" s="117"/>
      <c r="I200" s="116"/>
      <c r="J200" s="117"/>
      <c r="K200" s="116"/>
      <c r="L200" s="117"/>
      <c r="M200" s="116"/>
      <c r="N200" s="118"/>
      <c r="O200" s="118"/>
      <c r="P200" s="118"/>
      <c r="Q200" s="118"/>
      <c r="R200" s="118"/>
      <c r="S200" s="115"/>
      <c r="T200" s="116"/>
      <c r="U200" s="117"/>
      <c r="V200" s="116"/>
      <c r="W200" s="117"/>
      <c r="X200" s="116"/>
      <c r="Y200" s="117"/>
      <c r="Z200" s="116"/>
      <c r="AA200" s="117"/>
      <c r="AB200" s="116"/>
      <c r="AC200" s="117"/>
    </row>
    <row r="201" spans="2:29" s="47" customFormat="1" ht="12" customHeight="1"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63" t="s">
        <v>69</v>
      </c>
      <c r="O201" s="172" t="s">
        <v>70</v>
      </c>
      <c r="P201" s="165"/>
      <c r="Q201" s="143"/>
      <c r="R201" s="143"/>
      <c r="S201" s="142">
        <f>L169</f>
        <v>75400</v>
      </c>
      <c r="T201" s="142"/>
      <c r="U201" s="142">
        <f>J169</f>
        <v>12867</v>
      </c>
      <c r="V201" s="142"/>
      <c r="W201" s="142">
        <f>H169</f>
        <v>116533</v>
      </c>
      <c r="X201" s="142"/>
      <c r="Y201" s="142">
        <f>F169</f>
        <v>684214</v>
      </c>
      <c r="Z201" s="142"/>
      <c r="AA201" s="142">
        <f>D169</f>
        <v>414</v>
      </c>
      <c r="AB201" s="142"/>
      <c r="AC201" s="142">
        <f>S201+U201+W201+Y201+AA201</f>
        <v>889428</v>
      </c>
    </row>
    <row r="202" spans="2:29" s="48" customFormat="1" ht="12" customHeight="1">
      <c r="B202" s="129"/>
      <c r="C202" s="128"/>
      <c r="D202" s="129"/>
      <c r="E202" s="123"/>
      <c r="F202" s="129"/>
      <c r="G202" s="123"/>
      <c r="H202" s="129"/>
      <c r="I202" s="123"/>
      <c r="J202" s="129"/>
      <c r="K202" s="123"/>
      <c r="L202" s="129"/>
      <c r="M202" s="123"/>
      <c r="N202" s="130" t="s">
        <v>71</v>
      </c>
      <c r="O202" s="130" t="s">
        <v>72</v>
      </c>
      <c r="P202" s="171"/>
      <c r="Q202" s="129"/>
      <c r="R202" s="128"/>
      <c r="S202" s="129">
        <f>L170</f>
        <v>3912</v>
      </c>
      <c r="T202" s="128"/>
      <c r="U202" s="129">
        <f>J170</f>
        <v>8250</v>
      </c>
      <c r="V202" s="128"/>
      <c r="W202" s="129">
        <f>H170</f>
        <v>101983</v>
      </c>
      <c r="X202" s="128"/>
      <c r="Y202" s="129">
        <f>F170</f>
        <v>647129</v>
      </c>
      <c r="Z202" s="128"/>
      <c r="AA202" s="129">
        <f>D170</f>
        <v>2</v>
      </c>
      <c r="AB202" s="128"/>
      <c r="AC202" s="129">
        <f>S202+U202+W202+Y202+AA202</f>
        <v>761276</v>
      </c>
    </row>
    <row r="203" spans="2:29" s="47" customFormat="1" ht="12" customHeight="1">
      <c r="B203" s="142">
        <f>D203+F203+H203+J203+L203</f>
        <v>688625</v>
      </c>
      <c r="C203" s="142"/>
      <c r="D203" s="142">
        <f>D204+D205</f>
        <v>0</v>
      </c>
      <c r="E203" s="142"/>
      <c r="F203" s="142">
        <f>F204+F205</f>
        <v>621184</v>
      </c>
      <c r="G203" s="142"/>
      <c r="H203" s="142">
        <f>H204+H205</f>
        <v>67441</v>
      </c>
      <c r="I203" s="142"/>
      <c r="J203" s="142">
        <f>J204+J205</f>
        <v>0</v>
      </c>
      <c r="K203" s="142"/>
      <c r="L203" s="142">
        <f>L204+L205</f>
        <v>0</v>
      </c>
      <c r="M203" s="142"/>
      <c r="N203" s="132" t="s">
        <v>73</v>
      </c>
      <c r="O203" s="132" t="s">
        <v>74</v>
      </c>
      <c r="P203" s="132"/>
      <c r="Q203" s="143"/>
      <c r="R203" s="143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</row>
    <row r="204" spans="2:29" s="51" customFormat="1" ht="12" customHeight="1">
      <c r="B204" s="137">
        <f>D204+F204+H204+J204+L204</f>
        <v>621184</v>
      </c>
      <c r="C204" s="137"/>
      <c r="D204" s="137">
        <v>0</v>
      </c>
      <c r="E204" s="137"/>
      <c r="F204" s="137">
        <v>621184</v>
      </c>
      <c r="G204" s="137"/>
      <c r="H204" s="137">
        <v>0</v>
      </c>
      <c r="I204" s="137"/>
      <c r="J204" s="137">
        <v>0</v>
      </c>
      <c r="K204" s="137"/>
      <c r="L204" s="137">
        <v>0</v>
      </c>
      <c r="M204" s="137"/>
      <c r="N204" s="174" t="s">
        <v>230</v>
      </c>
      <c r="O204" s="175"/>
      <c r="P204" s="176" t="s">
        <v>231</v>
      </c>
      <c r="Q204" s="176"/>
      <c r="R204" s="138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</row>
    <row r="205" spans="2:29" s="51" customFormat="1" ht="12" customHeight="1">
      <c r="B205" s="137">
        <f>D205+F205+H205+J205+L205</f>
        <v>67441</v>
      </c>
      <c r="C205" s="137"/>
      <c r="D205" s="137">
        <v>0</v>
      </c>
      <c r="E205" s="137"/>
      <c r="F205" s="137">
        <v>0</v>
      </c>
      <c r="G205" s="137"/>
      <c r="H205" s="137">
        <v>67441</v>
      </c>
      <c r="I205" s="137"/>
      <c r="J205" s="137">
        <v>0</v>
      </c>
      <c r="K205" s="137"/>
      <c r="L205" s="137">
        <v>0</v>
      </c>
      <c r="M205" s="137"/>
      <c r="N205" s="174" t="s">
        <v>232</v>
      </c>
      <c r="O205" s="175"/>
      <c r="P205" s="176" t="s">
        <v>233</v>
      </c>
      <c r="Q205" s="176"/>
      <c r="R205" s="138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</row>
    <row r="206" spans="2:29" s="47" customFormat="1" ht="12" customHeight="1">
      <c r="B206" s="142">
        <f>D206+F206+H206+J206+L206</f>
        <v>300</v>
      </c>
      <c r="C206" s="142"/>
      <c r="D206" s="142">
        <v>0</v>
      </c>
      <c r="E206" s="142"/>
      <c r="F206" s="142">
        <v>0</v>
      </c>
      <c r="G206" s="142"/>
      <c r="H206" s="142">
        <v>0</v>
      </c>
      <c r="I206" s="142"/>
      <c r="J206" s="142">
        <v>300</v>
      </c>
      <c r="K206" s="142"/>
      <c r="L206" s="142">
        <v>0</v>
      </c>
      <c r="M206" s="142"/>
      <c r="N206" s="163" t="s">
        <v>77</v>
      </c>
      <c r="O206" s="172" t="s">
        <v>227</v>
      </c>
      <c r="P206" s="163"/>
      <c r="Q206" s="143"/>
      <c r="R206" s="143"/>
      <c r="S206" s="142">
        <v>0</v>
      </c>
      <c r="T206" s="142"/>
      <c r="U206" s="142">
        <v>0</v>
      </c>
      <c r="V206" s="142"/>
      <c r="W206" s="142">
        <v>0</v>
      </c>
      <c r="X206" s="142"/>
      <c r="Y206" s="142">
        <v>300</v>
      </c>
      <c r="Z206" s="142"/>
      <c r="AA206" s="142">
        <v>0</v>
      </c>
      <c r="AB206" s="142"/>
      <c r="AC206" s="142">
        <f>S206+U206+W206+Y206+AA206</f>
        <v>300</v>
      </c>
    </row>
    <row r="207" spans="2:29" s="47" customFormat="1" ht="12" customHeight="1"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63"/>
      <c r="O207" s="172" t="s">
        <v>228</v>
      </c>
      <c r="P207" s="163"/>
      <c r="Q207" s="143"/>
      <c r="R207" s="143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</row>
    <row r="208" spans="2:29" s="47" customFormat="1" ht="12" customHeight="1"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63"/>
      <c r="O208" s="172" t="s">
        <v>229</v>
      </c>
      <c r="P208" s="163"/>
      <c r="Q208" s="143"/>
      <c r="R208" s="143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</row>
    <row r="209" spans="2:29" s="55" customFormat="1" ht="12" customHeight="1">
      <c r="B209" s="152">
        <f>D209+F209+H209+J209+L209</f>
        <v>200803</v>
      </c>
      <c r="C209" s="152"/>
      <c r="D209" s="152">
        <f>AA201+AA206-D203-D206</f>
        <v>414</v>
      </c>
      <c r="E209" s="152"/>
      <c r="F209" s="152">
        <f>Y201+Y206-F203-F206</f>
        <v>63330</v>
      </c>
      <c r="G209" s="152"/>
      <c r="H209" s="152">
        <f>W201+W206-H203-H206</f>
        <v>49092</v>
      </c>
      <c r="I209" s="152"/>
      <c r="J209" s="152">
        <f>U201+U206-J203-J206</f>
        <v>12567</v>
      </c>
      <c r="K209" s="152"/>
      <c r="L209" s="152">
        <f>S201+S206-L203-L206</f>
        <v>75400</v>
      </c>
      <c r="M209" s="152"/>
      <c r="N209" s="182" t="s">
        <v>78</v>
      </c>
      <c r="O209" s="192" t="s">
        <v>79</v>
      </c>
      <c r="P209" s="182"/>
      <c r="Q209" s="153"/>
      <c r="R209" s="153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</row>
    <row r="210" spans="2:60" s="46" customFormat="1" ht="12" customHeight="1" thickBot="1">
      <c r="B210" s="83">
        <f>D210+F210+H210+J210+L210</f>
        <v>72651</v>
      </c>
      <c r="C210" s="84"/>
      <c r="D210" s="83">
        <f>AA202+AA206-D203-D206</f>
        <v>2</v>
      </c>
      <c r="E210" s="84"/>
      <c r="F210" s="83">
        <f>Y202+Y206-F203-F206</f>
        <v>26245</v>
      </c>
      <c r="G210" s="84"/>
      <c r="H210" s="83">
        <f>W202+W206-H203-H206</f>
        <v>34542</v>
      </c>
      <c r="I210" s="84"/>
      <c r="J210" s="83">
        <f>U202+U206-J203-J206</f>
        <v>7950</v>
      </c>
      <c r="K210" s="84"/>
      <c r="L210" s="83">
        <f>S202+S206-L203-L206</f>
        <v>3912</v>
      </c>
      <c r="M210" s="84"/>
      <c r="N210" s="85" t="s">
        <v>80</v>
      </c>
      <c r="O210" s="85" t="s">
        <v>81</v>
      </c>
      <c r="P210" s="85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</row>
    <row r="211" spans="2:29" s="47" customFormat="1" ht="18">
      <c r="B211" s="193" t="s">
        <v>50</v>
      </c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</row>
    <row r="212" spans="2:29" s="47" customFormat="1" ht="21" customHeight="1">
      <c r="B212" s="86" t="s">
        <v>51</v>
      </c>
      <c r="C212" s="86"/>
      <c r="D212" s="87"/>
      <c r="E212" s="88"/>
      <c r="F212" s="88"/>
      <c r="G212" s="88"/>
      <c r="H212" s="88"/>
      <c r="I212" s="88"/>
      <c r="J212" s="88"/>
      <c r="K212" s="88"/>
      <c r="L212" s="89"/>
      <c r="M212" s="88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</row>
    <row r="213" spans="2:29" s="47" customFormat="1" ht="3.75" customHeight="1"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92"/>
      <c r="P213" s="93"/>
      <c r="Q213" s="93"/>
      <c r="R213" s="94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</row>
    <row r="214" spans="2:29" s="47" customFormat="1" ht="12.75">
      <c r="B214" s="95" t="s">
        <v>52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8" t="s">
        <v>6</v>
      </c>
      <c r="O214" s="99"/>
      <c r="P214" s="100" t="s">
        <v>96</v>
      </c>
      <c r="Q214" s="100"/>
      <c r="R214" s="101"/>
      <c r="S214" s="102" t="s">
        <v>53</v>
      </c>
      <c r="T214" s="96"/>
      <c r="U214" s="96"/>
      <c r="V214" s="96"/>
      <c r="W214" s="96"/>
      <c r="X214" s="96"/>
      <c r="Y214" s="96"/>
      <c r="Z214" s="96"/>
      <c r="AA214" s="96"/>
      <c r="AB214" s="96"/>
      <c r="AC214" s="194"/>
    </row>
    <row r="215" spans="2:29" s="47" customFormat="1" ht="2.25" customHeight="1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6"/>
      <c r="O215" s="97"/>
      <c r="P215" s="96"/>
      <c r="Q215" s="96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2:29" s="47" customFormat="1" ht="12.75">
      <c r="B216" s="102" t="s">
        <v>8</v>
      </c>
      <c r="C216" s="103"/>
      <c r="D216" s="104" t="s">
        <v>9</v>
      </c>
      <c r="E216" s="103"/>
      <c r="F216" s="104" t="s">
        <v>10</v>
      </c>
      <c r="G216" s="103"/>
      <c r="H216" s="104" t="s">
        <v>11</v>
      </c>
      <c r="I216" s="105"/>
      <c r="J216" s="104" t="s">
        <v>12</v>
      </c>
      <c r="K216" s="105"/>
      <c r="L216" s="104" t="s">
        <v>13</v>
      </c>
      <c r="M216" s="105"/>
      <c r="N216" s="102"/>
      <c r="O216" s="106"/>
      <c r="P216" s="102" t="s">
        <v>97</v>
      </c>
      <c r="Q216" s="102"/>
      <c r="R216" s="101"/>
      <c r="S216" s="104" t="s">
        <v>13</v>
      </c>
      <c r="T216" s="103"/>
      <c r="U216" s="104" t="s">
        <v>12</v>
      </c>
      <c r="V216" s="103"/>
      <c r="W216" s="104" t="s">
        <v>11</v>
      </c>
      <c r="X216" s="103"/>
      <c r="Y216" s="104" t="s">
        <v>10</v>
      </c>
      <c r="Z216" s="105"/>
      <c r="AA216" s="104" t="s">
        <v>9</v>
      </c>
      <c r="AB216" s="105"/>
      <c r="AC216" s="102" t="s">
        <v>8</v>
      </c>
    </row>
    <row r="217" spans="2:29" s="47" customFormat="1" ht="2.25" customHeight="1">
      <c r="B217" s="106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2"/>
      <c r="O217" s="106"/>
      <c r="P217" s="102"/>
      <c r="Q217" s="102"/>
      <c r="R217" s="65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6"/>
    </row>
    <row r="218" spans="2:29" s="47" customFormat="1" ht="12.75">
      <c r="B218" s="107" t="s">
        <v>14</v>
      </c>
      <c r="C218" s="103"/>
      <c r="D218" s="108" t="s">
        <v>15</v>
      </c>
      <c r="E218" s="109"/>
      <c r="F218" s="108" t="s">
        <v>16</v>
      </c>
      <c r="G218" s="103"/>
      <c r="H218" s="110" t="s">
        <v>17</v>
      </c>
      <c r="I218" s="111"/>
      <c r="J218" s="104" t="s">
        <v>18</v>
      </c>
      <c r="K218" s="111"/>
      <c r="L218" s="104" t="s">
        <v>19</v>
      </c>
      <c r="M218" s="111"/>
      <c r="N218" s="102"/>
      <c r="O218" s="106"/>
      <c r="P218" s="102"/>
      <c r="Q218" s="102"/>
      <c r="R218" s="65"/>
      <c r="S218" s="104" t="s">
        <v>19</v>
      </c>
      <c r="T218" s="103"/>
      <c r="U218" s="104" t="s">
        <v>18</v>
      </c>
      <c r="V218" s="109"/>
      <c r="W218" s="110" t="s">
        <v>17</v>
      </c>
      <c r="X218" s="103"/>
      <c r="Y218" s="108" t="s">
        <v>16</v>
      </c>
      <c r="Z218" s="105"/>
      <c r="AA218" s="108" t="s">
        <v>15</v>
      </c>
      <c r="AB218" s="105"/>
      <c r="AC218" s="107" t="s">
        <v>14</v>
      </c>
    </row>
    <row r="219" spans="2:29" s="47" customFormat="1" ht="12.75">
      <c r="B219" s="112" t="s">
        <v>20</v>
      </c>
      <c r="C219" s="109"/>
      <c r="D219" s="108"/>
      <c r="E219" s="109"/>
      <c r="F219" s="108"/>
      <c r="G219" s="109"/>
      <c r="H219" s="108" t="s">
        <v>21</v>
      </c>
      <c r="I219" s="111"/>
      <c r="J219" s="108" t="s">
        <v>22</v>
      </c>
      <c r="K219" s="111"/>
      <c r="L219" s="108" t="s">
        <v>23</v>
      </c>
      <c r="M219" s="111"/>
      <c r="N219" s="100"/>
      <c r="O219" s="113"/>
      <c r="P219" s="100"/>
      <c r="Q219" s="100"/>
      <c r="R219" s="114"/>
      <c r="S219" s="108" t="s">
        <v>23</v>
      </c>
      <c r="T219" s="109"/>
      <c r="U219" s="108" t="s">
        <v>22</v>
      </c>
      <c r="V219" s="109"/>
      <c r="W219" s="108" t="s">
        <v>21</v>
      </c>
      <c r="X219" s="109"/>
      <c r="Y219" s="108"/>
      <c r="Z219" s="111"/>
      <c r="AA219" s="108"/>
      <c r="AB219" s="111"/>
      <c r="AC219" s="112" t="s">
        <v>20</v>
      </c>
    </row>
    <row r="220" spans="2:29" s="47" customFormat="1" ht="12.75">
      <c r="B220" s="112"/>
      <c r="C220" s="109"/>
      <c r="D220" s="108"/>
      <c r="E220" s="109"/>
      <c r="F220" s="108"/>
      <c r="G220" s="109"/>
      <c r="H220" s="108" t="s">
        <v>24</v>
      </c>
      <c r="I220" s="111"/>
      <c r="J220" s="108"/>
      <c r="K220" s="111"/>
      <c r="L220" s="108" t="s">
        <v>25</v>
      </c>
      <c r="M220" s="111"/>
      <c r="N220" s="100"/>
      <c r="O220" s="113"/>
      <c r="P220" s="100"/>
      <c r="Q220" s="100"/>
      <c r="R220" s="114"/>
      <c r="S220" s="108" t="s">
        <v>25</v>
      </c>
      <c r="T220" s="109"/>
      <c r="U220" s="108"/>
      <c r="V220" s="109"/>
      <c r="W220" s="108" t="s">
        <v>24</v>
      </c>
      <c r="X220" s="109"/>
      <c r="Y220" s="108"/>
      <c r="Z220" s="111"/>
      <c r="AA220" s="108"/>
      <c r="AB220" s="111"/>
      <c r="AC220" s="112"/>
    </row>
    <row r="221" spans="2:29" s="47" customFormat="1" ht="2.25" customHeight="1">
      <c r="B221" s="115"/>
      <c r="C221" s="116"/>
      <c r="D221" s="117"/>
      <c r="E221" s="116"/>
      <c r="F221" s="117"/>
      <c r="G221" s="116"/>
      <c r="H221" s="117"/>
      <c r="I221" s="116"/>
      <c r="J221" s="117"/>
      <c r="K221" s="116"/>
      <c r="L221" s="117"/>
      <c r="M221" s="116"/>
      <c r="N221" s="118"/>
      <c r="O221" s="118"/>
      <c r="P221" s="118"/>
      <c r="Q221" s="118"/>
      <c r="R221" s="118"/>
      <c r="S221" s="115"/>
      <c r="T221" s="116"/>
      <c r="U221" s="117"/>
      <c r="V221" s="116"/>
      <c r="W221" s="117"/>
      <c r="X221" s="116"/>
      <c r="Y221" s="117"/>
      <c r="Z221" s="116"/>
      <c r="AA221" s="117"/>
      <c r="AB221" s="116"/>
      <c r="AC221" s="117"/>
    </row>
    <row r="222" spans="2:29" s="48" customFormat="1" ht="12" customHeight="1">
      <c r="B222" s="129"/>
      <c r="C222" s="128"/>
      <c r="D222" s="129"/>
      <c r="E222" s="123"/>
      <c r="F222" s="129"/>
      <c r="G222" s="123"/>
      <c r="H222" s="129"/>
      <c r="I222" s="123"/>
      <c r="J222" s="129"/>
      <c r="K222" s="123"/>
      <c r="L222" s="129"/>
      <c r="M222" s="123"/>
      <c r="N222" s="130" t="s">
        <v>80</v>
      </c>
      <c r="O222" s="130" t="s">
        <v>81</v>
      </c>
      <c r="P222" s="171"/>
      <c r="Q222" s="129"/>
      <c r="R222" s="128"/>
      <c r="S222" s="129">
        <f>L210</f>
        <v>3912</v>
      </c>
      <c r="T222" s="128"/>
      <c r="U222" s="129">
        <f>J210</f>
        <v>7950</v>
      </c>
      <c r="V222" s="128"/>
      <c r="W222" s="129">
        <f>H210</f>
        <v>34542</v>
      </c>
      <c r="X222" s="128"/>
      <c r="Y222" s="129">
        <f>F210</f>
        <v>26245</v>
      </c>
      <c r="Z222" s="128"/>
      <c r="AA222" s="129">
        <f>D210</f>
        <v>2</v>
      </c>
      <c r="AB222" s="128"/>
      <c r="AC222" s="129">
        <f aca="true" t="shared" si="2" ref="AC222:AC230">S222+U222+W222+Y222+AA222</f>
        <v>72651</v>
      </c>
    </row>
    <row r="223" spans="2:29" s="38" customFormat="1" ht="12" customHeight="1"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32" t="s">
        <v>82</v>
      </c>
      <c r="O223" s="132" t="s">
        <v>83</v>
      </c>
      <c r="P223" s="132"/>
      <c r="Q223" s="143"/>
      <c r="R223" s="143"/>
      <c r="S223" s="142">
        <f>SUM(S224:S226)</f>
        <v>6339</v>
      </c>
      <c r="T223" s="142"/>
      <c r="U223" s="142">
        <f>SUM(U224:U226)</f>
        <v>378</v>
      </c>
      <c r="V223" s="142"/>
      <c r="W223" s="142">
        <f>SUM(W224:W226)</f>
        <v>13618</v>
      </c>
      <c r="X223" s="142"/>
      <c r="Y223" s="142">
        <f>SUM(Y224:Y226)</f>
        <v>9910</v>
      </c>
      <c r="Z223" s="142"/>
      <c r="AA223" s="142">
        <f>SUM(AA224:AA226)</f>
        <v>393</v>
      </c>
      <c r="AB223" s="142"/>
      <c r="AC223" s="142">
        <f t="shared" si="2"/>
        <v>30638</v>
      </c>
    </row>
    <row r="224" spans="2:29" s="53" customFormat="1" ht="12" customHeight="1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76" t="s">
        <v>234</v>
      </c>
      <c r="O224" s="176"/>
      <c r="P224" s="175" t="s">
        <v>235</v>
      </c>
      <c r="Q224" s="138"/>
      <c r="R224" s="138"/>
      <c r="S224" s="137">
        <v>0</v>
      </c>
      <c r="T224" s="137"/>
      <c r="U224" s="137">
        <v>0</v>
      </c>
      <c r="V224" s="137"/>
      <c r="W224" s="137">
        <v>4317</v>
      </c>
      <c r="X224" s="137"/>
      <c r="Y224" s="137">
        <v>0</v>
      </c>
      <c r="Z224" s="137"/>
      <c r="AA224" s="137">
        <v>0</v>
      </c>
      <c r="AB224" s="137"/>
      <c r="AC224" s="137">
        <f t="shared" si="2"/>
        <v>4317</v>
      </c>
    </row>
    <row r="225" spans="2:29" s="53" customFormat="1" ht="12" customHeight="1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76" t="s">
        <v>236</v>
      </c>
      <c r="O225" s="176"/>
      <c r="P225" s="176" t="s">
        <v>237</v>
      </c>
      <c r="Q225" s="138"/>
      <c r="R225" s="138"/>
      <c r="S225" s="137">
        <v>4696</v>
      </c>
      <c r="T225" s="137"/>
      <c r="U225" s="137">
        <v>0</v>
      </c>
      <c r="V225" s="137"/>
      <c r="W225" s="137">
        <v>5182</v>
      </c>
      <c r="X225" s="137"/>
      <c r="Y225" s="137">
        <v>7039</v>
      </c>
      <c r="Z225" s="137"/>
      <c r="AA225" s="137">
        <v>230</v>
      </c>
      <c r="AB225" s="137"/>
      <c r="AC225" s="137">
        <f t="shared" si="2"/>
        <v>17147</v>
      </c>
    </row>
    <row r="226" spans="2:29" s="51" customFormat="1" ht="12" customHeight="1">
      <c r="B226" s="140"/>
      <c r="C226" s="70"/>
      <c r="D226" s="140"/>
      <c r="E226" s="68"/>
      <c r="F226" s="140"/>
      <c r="G226" s="68"/>
      <c r="H226" s="140"/>
      <c r="I226" s="68"/>
      <c r="J226" s="140"/>
      <c r="K226" s="68"/>
      <c r="L226" s="140"/>
      <c r="M226" s="68"/>
      <c r="N226" s="141" t="s">
        <v>238</v>
      </c>
      <c r="O226" s="141"/>
      <c r="P226" s="141" t="s">
        <v>248</v>
      </c>
      <c r="Q226" s="140"/>
      <c r="R226" s="70"/>
      <c r="S226" s="140">
        <v>1643</v>
      </c>
      <c r="T226" s="70"/>
      <c r="U226" s="140">
        <v>378</v>
      </c>
      <c r="V226" s="70"/>
      <c r="W226" s="140">
        <v>4119</v>
      </c>
      <c r="X226" s="70"/>
      <c r="Y226" s="140">
        <v>2871</v>
      </c>
      <c r="Z226" s="70"/>
      <c r="AA226" s="140">
        <v>163</v>
      </c>
      <c r="AB226" s="70"/>
      <c r="AC226" s="140">
        <f t="shared" si="2"/>
        <v>9174</v>
      </c>
    </row>
    <row r="227" spans="2:60" s="58" customFormat="1" ht="12" customHeight="1"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32" t="s">
        <v>82</v>
      </c>
      <c r="O227" s="132" t="s">
        <v>84</v>
      </c>
      <c r="P227" s="132"/>
      <c r="Q227" s="143"/>
      <c r="R227" s="143"/>
      <c r="S227" s="142">
        <f>SUM(S228:S230)</f>
        <v>1545</v>
      </c>
      <c r="T227" s="142"/>
      <c r="U227" s="142">
        <f>SUM(U228:U230)</f>
        <v>-1766</v>
      </c>
      <c r="V227" s="142"/>
      <c r="W227" s="142">
        <f>SUM(W228:W230)</f>
        <v>-18797</v>
      </c>
      <c r="X227" s="142"/>
      <c r="Y227" s="142">
        <f>SUM(Y228:Y230)</f>
        <v>-3372</v>
      </c>
      <c r="Z227" s="142"/>
      <c r="AA227" s="142">
        <f>SUM(AA228:AA230)</f>
        <v>-12</v>
      </c>
      <c r="AB227" s="142"/>
      <c r="AC227" s="142">
        <f t="shared" si="2"/>
        <v>-22402</v>
      </c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</row>
    <row r="228" spans="2:60" s="42" customFormat="1" ht="12" customHeight="1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76" t="s">
        <v>234</v>
      </c>
      <c r="O228" s="175"/>
      <c r="P228" s="176" t="s">
        <v>235</v>
      </c>
      <c r="Q228" s="138"/>
      <c r="R228" s="138"/>
      <c r="S228" s="137">
        <v>-711</v>
      </c>
      <c r="T228" s="137"/>
      <c r="U228" s="137">
        <v>0</v>
      </c>
      <c r="V228" s="137"/>
      <c r="W228" s="137">
        <v>0</v>
      </c>
      <c r="X228" s="137"/>
      <c r="Y228" s="137">
        <v>-3606</v>
      </c>
      <c r="Z228" s="137"/>
      <c r="AA228" s="137">
        <v>0</v>
      </c>
      <c r="AB228" s="137"/>
      <c r="AC228" s="137">
        <f t="shared" si="2"/>
        <v>-4317</v>
      </c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</row>
    <row r="229" spans="2:29" s="59" customFormat="1" ht="12" customHeight="1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76" t="s">
        <v>236</v>
      </c>
      <c r="O229" s="176"/>
      <c r="P229" s="176" t="s">
        <v>237</v>
      </c>
      <c r="Q229" s="138"/>
      <c r="R229" s="138"/>
      <c r="S229" s="137">
        <v>0</v>
      </c>
      <c r="T229" s="137"/>
      <c r="U229" s="137">
        <v>0</v>
      </c>
      <c r="V229" s="137"/>
      <c r="W229" s="137">
        <v>-10446</v>
      </c>
      <c r="X229" s="137"/>
      <c r="Y229" s="137">
        <v>0</v>
      </c>
      <c r="Z229" s="137"/>
      <c r="AA229" s="137">
        <v>0</v>
      </c>
      <c r="AB229" s="137"/>
      <c r="AC229" s="137">
        <f t="shared" si="2"/>
        <v>-10446</v>
      </c>
    </row>
    <row r="230" spans="2:29" s="51" customFormat="1" ht="12" customHeight="1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76" t="s">
        <v>238</v>
      </c>
      <c r="O230" s="176"/>
      <c r="P230" s="176" t="s">
        <v>248</v>
      </c>
      <c r="Q230" s="138"/>
      <c r="R230" s="138"/>
      <c r="S230" s="137">
        <v>2256</v>
      </c>
      <c r="T230" s="137"/>
      <c r="U230" s="137">
        <v>-1766</v>
      </c>
      <c r="V230" s="137"/>
      <c r="W230" s="137">
        <v>-8351</v>
      </c>
      <c r="X230" s="137"/>
      <c r="Y230" s="137">
        <v>234</v>
      </c>
      <c r="Z230" s="137"/>
      <c r="AA230" s="137">
        <v>-12</v>
      </c>
      <c r="AB230" s="137"/>
      <c r="AC230" s="137">
        <f t="shared" si="2"/>
        <v>-7639</v>
      </c>
    </row>
    <row r="231" spans="2:29" s="47" customFormat="1" ht="12" customHeight="1">
      <c r="B231" s="158">
        <f>D231+F231+H231+J231+L231</f>
        <v>80887</v>
      </c>
      <c r="C231" s="158"/>
      <c r="D231" s="158">
        <f>AA222+AA223+AA227</f>
        <v>383</v>
      </c>
      <c r="E231" s="158"/>
      <c r="F231" s="158">
        <f>Y222+Y223+Y227</f>
        <v>32783</v>
      </c>
      <c r="G231" s="158"/>
      <c r="H231" s="158">
        <f>W222+W223+W227</f>
        <v>29363</v>
      </c>
      <c r="I231" s="158"/>
      <c r="J231" s="158">
        <f>U222+U223+U227</f>
        <v>6562</v>
      </c>
      <c r="K231" s="158"/>
      <c r="L231" s="158">
        <f>S222+S223+S227</f>
        <v>11796</v>
      </c>
      <c r="M231" s="158"/>
      <c r="N231" s="186" t="s">
        <v>85</v>
      </c>
      <c r="O231" s="186" t="s">
        <v>239</v>
      </c>
      <c r="P231" s="186"/>
      <c r="Q231" s="143"/>
      <c r="R231" s="143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</row>
    <row r="232" spans="2:29" s="47" customFormat="1" ht="12" customHeight="1"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95"/>
      <c r="O232" s="195" t="s">
        <v>240</v>
      </c>
      <c r="P232" s="195"/>
      <c r="Q232" s="143"/>
      <c r="R232" s="143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</row>
    <row r="233" spans="2:60" s="46" customFormat="1" ht="12" customHeight="1" thickBot="1">
      <c r="B233" s="83"/>
      <c r="C233" s="84"/>
      <c r="D233" s="83"/>
      <c r="E233" s="84"/>
      <c r="F233" s="83"/>
      <c r="G233" s="84"/>
      <c r="H233" s="83"/>
      <c r="I233" s="84"/>
      <c r="J233" s="83"/>
      <c r="K233" s="84"/>
      <c r="L233" s="83"/>
      <c r="M233" s="84"/>
      <c r="N233" s="85"/>
      <c r="O233" s="85" t="s">
        <v>241</v>
      </c>
      <c r="P233" s="85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</row>
    <row r="234" spans="2:29" s="47" customFormat="1" ht="21" customHeight="1">
      <c r="B234" s="86" t="s">
        <v>54</v>
      </c>
      <c r="C234" s="86"/>
      <c r="D234" s="87"/>
      <c r="E234" s="88"/>
      <c r="F234" s="88"/>
      <c r="G234" s="88"/>
      <c r="H234" s="88"/>
      <c r="I234" s="88"/>
      <c r="J234" s="88"/>
      <c r="K234" s="88"/>
      <c r="L234" s="89"/>
      <c r="M234" s="88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</row>
    <row r="235" spans="2:29" s="47" customFormat="1" ht="3.75" customHeight="1"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1"/>
      <c r="O235" s="92"/>
      <c r="P235" s="93"/>
      <c r="Q235" s="93"/>
      <c r="R235" s="94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</row>
    <row r="236" spans="2:29" s="47" customFormat="1" ht="12.75">
      <c r="B236" s="95" t="s">
        <v>52</v>
      </c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8" t="s">
        <v>6</v>
      </c>
      <c r="O236" s="99"/>
      <c r="P236" s="100" t="s">
        <v>96</v>
      </c>
      <c r="Q236" s="100"/>
      <c r="R236" s="101"/>
      <c r="S236" s="102" t="s">
        <v>53</v>
      </c>
      <c r="T236" s="96"/>
      <c r="U236" s="96"/>
      <c r="V236" s="96"/>
      <c r="W236" s="96"/>
      <c r="X236" s="96"/>
      <c r="Y236" s="96"/>
      <c r="Z236" s="96"/>
      <c r="AA236" s="96"/>
      <c r="AB236" s="96"/>
      <c r="AC236" s="194"/>
    </row>
    <row r="237" spans="2:29" s="47" customFormat="1" ht="2.25" customHeight="1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6"/>
      <c r="O237" s="97"/>
      <c r="P237" s="96"/>
      <c r="Q237" s="96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</row>
    <row r="238" spans="2:29" s="47" customFormat="1" ht="12.75">
      <c r="B238" s="102" t="s">
        <v>8</v>
      </c>
      <c r="C238" s="103"/>
      <c r="D238" s="104" t="s">
        <v>9</v>
      </c>
      <c r="E238" s="103"/>
      <c r="F238" s="104" t="s">
        <v>10</v>
      </c>
      <c r="G238" s="103"/>
      <c r="H238" s="104" t="s">
        <v>11</v>
      </c>
      <c r="I238" s="105"/>
      <c r="J238" s="104" t="s">
        <v>12</v>
      </c>
      <c r="K238" s="105"/>
      <c r="L238" s="104" t="s">
        <v>13</v>
      </c>
      <c r="M238" s="105"/>
      <c r="N238" s="102"/>
      <c r="O238" s="106"/>
      <c r="P238" s="102" t="s">
        <v>97</v>
      </c>
      <c r="Q238" s="102"/>
      <c r="R238" s="101"/>
      <c r="S238" s="104" t="s">
        <v>13</v>
      </c>
      <c r="T238" s="103"/>
      <c r="U238" s="104" t="s">
        <v>12</v>
      </c>
      <c r="V238" s="103"/>
      <c r="W238" s="104" t="s">
        <v>11</v>
      </c>
      <c r="X238" s="103"/>
      <c r="Y238" s="104" t="s">
        <v>10</v>
      </c>
      <c r="Z238" s="105"/>
      <c r="AA238" s="104" t="s">
        <v>9</v>
      </c>
      <c r="AB238" s="105"/>
      <c r="AC238" s="102" t="s">
        <v>8</v>
      </c>
    </row>
    <row r="239" spans="2:29" s="47" customFormat="1" ht="2.25" customHeight="1">
      <c r="B239" s="106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2"/>
      <c r="O239" s="106"/>
      <c r="P239" s="102"/>
      <c r="Q239" s="102"/>
      <c r="R239" s="65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6"/>
    </row>
    <row r="240" spans="2:29" s="47" customFormat="1" ht="12.75">
      <c r="B240" s="107" t="s">
        <v>14</v>
      </c>
      <c r="C240" s="103"/>
      <c r="D240" s="108" t="s">
        <v>15</v>
      </c>
      <c r="E240" s="109"/>
      <c r="F240" s="108" t="s">
        <v>16</v>
      </c>
      <c r="G240" s="103"/>
      <c r="H240" s="110" t="s">
        <v>17</v>
      </c>
      <c r="I240" s="111"/>
      <c r="J240" s="104" t="s">
        <v>18</v>
      </c>
      <c r="K240" s="111"/>
      <c r="L240" s="104" t="s">
        <v>19</v>
      </c>
      <c r="M240" s="111"/>
      <c r="N240" s="102"/>
      <c r="O240" s="106"/>
      <c r="P240" s="102"/>
      <c r="Q240" s="102"/>
      <c r="R240" s="65"/>
      <c r="S240" s="104" t="s">
        <v>19</v>
      </c>
      <c r="T240" s="103"/>
      <c r="U240" s="104" t="s">
        <v>18</v>
      </c>
      <c r="V240" s="109"/>
      <c r="W240" s="110" t="s">
        <v>17</v>
      </c>
      <c r="X240" s="103"/>
      <c r="Y240" s="108" t="s">
        <v>16</v>
      </c>
      <c r="Z240" s="105"/>
      <c r="AA240" s="108" t="s">
        <v>15</v>
      </c>
      <c r="AB240" s="105"/>
      <c r="AC240" s="107" t="s">
        <v>14</v>
      </c>
    </row>
    <row r="241" spans="2:29" s="47" customFormat="1" ht="12.75">
      <c r="B241" s="112" t="s">
        <v>20</v>
      </c>
      <c r="C241" s="109"/>
      <c r="D241" s="108"/>
      <c r="E241" s="109"/>
      <c r="F241" s="108"/>
      <c r="G241" s="109"/>
      <c r="H241" s="108" t="s">
        <v>21</v>
      </c>
      <c r="I241" s="111"/>
      <c r="J241" s="108" t="s">
        <v>22</v>
      </c>
      <c r="K241" s="111"/>
      <c r="L241" s="108" t="s">
        <v>23</v>
      </c>
      <c r="M241" s="111"/>
      <c r="N241" s="100"/>
      <c r="O241" s="113"/>
      <c r="P241" s="100"/>
      <c r="Q241" s="100"/>
      <c r="R241" s="114"/>
      <c r="S241" s="108" t="s">
        <v>23</v>
      </c>
      <c r="T241" s="109"/>
      <c r="U241" s="108" t="s">
        <v>22</v>
      </c>
      <c r="V241" s="109"/>
      <c r="W241" s="108" t="s">
        <v>21</v>
      </c>
      <c r="X241" s="109"/>
      <c r="Y241" s="108"/>
      <c r="Z241" s="111"/>
      <c r="AA241" s="108"/>
      <c r="AB241" s="111"/>
      <c r="AC241" s="112" t="s">
        <v>20</v>
      </c>
    </row>
    <row r="242" spans="2:29" s="47" customFormat="1" ht="12.75">
      <c r="B242" s="112"/>
      <c r="C242" s="109"/>
      <c r="D242" s="108"/>
      <c r="E242" s="109"/>
      <c r="F242" s="108"/>
      <c r="G242" s="109"/>
      <c r="H242" s="108" t="s">
        <v>24</v>
      </c>
      <c r="I242" s="111"/>
      <c r="J242" s="108"/>
      <c r="K242" s="111"/>
      <c r="L242" s="108" t="s">
        <v>25</v>
      </c>
      <c r="M242" s="111"/>
      <c r="N242" s="100"/>
      <c r="O242" s="113"/>
      <c r="P242" s="100"/>
      <c r="Q242" s="100"/>
      <c r="R242" s="114"/>
      <c r="S242" s="108" t="s">
        <v>25</v>
      </c>
      <c r="T242" s="109"/>
      <c r="U242" s="108"/>
      <c r="V242" s="109"/>
      <c r="W242" s="108" t="s">
        <v>24</v>
      </c>
      <c r="X242" s="109"/>
      <c r="Y242" s="108"/>
      <c r="Z242" s="111"/>
      <c r="AA242" s="108"/>
      <c r="AB242" s="111"/>
      <c r="AC242" s="112"/>
    </row>
    <row r="243" spans="2:29" s="47" customFormat="1" ht="2.25" customHeight="1">
      <c r="B243" s="115"/>
      <c r="C243" s="116"/>
      <c r="D243" s="117"/>
      <c r="E243" s="116"/>
      <c r="F243" s="117"/>
      <c r="G243" s="116"/>
      <c r="H243" s="117"/>
      <c r="I243" s="116"/>
      <c r="J243" s="117"/>
      <c r="K243" s="116"/>
      <c r="L243" s="117"/>
      <c r="M243" s="116"/>
      <c r="N243" s="118"/>
      <c r="O243" s="118"/>
      <c r="P243" s="118"/>
      <c r="Q243" s="118"/>
      <c r="R243" s="118"/>
      <c r="S243" s="115"/>
      <c r="T243" s="116"/>
      <c r="U243" s="117"/>
      <c r="V243" s="116"/>
      <c r="W243" s="117"/>
      <c r="X243" s="116"/>
      <c r="Y243" s="117"/>
      <c r="Z243" s="116"/>
      <c r="AA243" s="117"/>
      <c r="AB243" s="116"/>
      <c r="AC243" s="117"/>
    </row>
    <row r="244" spans="2:29" s="60" customFormat="1" ht="12" customHeight="1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89" t="s">
        <v>85</v>
      </c>
      <c r="O244" s="168" t="s">
        <v>239</v>
      </c>
      <c r="P244" s="168"/>
      <c r="Q244" s="197"/>
      <c r="R244" s="196"/>
      <c r="S244" s="170">
        <f>L231</f>
        <v>11796</v>
      </c>
      <c r="T244" s="170"/>
      <c r="U244" s="170">
        <f>J231</f>
        <v>6562</v>
      </c>
      <c r="V244" s="170"/>
      <c r="W244" s="170">
        <f>H231</f>
        <v>29363</v>
      </c>
      <c r="X244" s="170"/>
      <c r="Y244" s="170">
        <f>F231</f>
        <v>32783</v>
      </c>
      <c r="Z244" s="170"/>
      <c r="AA244" s="170">
        <f>D231</f>
        <v>383</v>
      </c>
      <c r="AB244" s="170"/>
      <c r="AC244" s="170">
        <f>S244+U244+W244+Y244+AA244</f>
        <v>80887</v>
      </c>
    </row>
    <row r="245" spans="2:29" ht="12" customHeight="1"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98"/>
      <c r="O245" s="199" t="s">
        <v>240</v>
      </c>
      <c r="P245" s="199"/>
      <c r="Q245" s="143"/>
      <c r="R245" s="143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</row>
    <row r="246" spans="2:29" s="48" customFormat="1" ht="12" customHeight="1">
      <c r="B246" s="129"/>
      <c r="C246" s="128"/>
      <c r="D246" s="129"/>
      <c r="E246" s="123"/>
      <c r="F246" s="129"/>
      <c r="G246" s="123"/>
      <c r="H246" s="129"/>
      <c r="I246" s="123"/>
      <c r="J246" s="129"/>
      <c r="K246" s="123"/>
      <c r="L246" s="129"/>
      <c r="M246" s="123"/>
      <c r="N246" s="130"/>
      <c r="O246" s="130" t="s">
        <v>241</v>
      </c>
      <c r="P246" s="130"/>
      <c r="Q246" s="129"/>
      <c r="R246" s="128"/>
      <c r="S246" s="129"/>
      <c r="T246" s="128"/>
      <c r="U246" s="129"/>
      <c r="V246" s="128"/>
      <c r="W246" s="129"/>
      <c r="X246" s="128"/>
      <c r="Y246" s="129"/>
      <c r="Z246" s="128"/>
      <c r="AA246" s="129"/>
      <c r="AB246" s="128"/>
      <c r="AC246" s="129"/>
    </row>
    <row r="247" spans="2:29" s="61" customFormat="1" ht="12" customHeight="1">
      <c r="B247" s="200">
        <f>D247+F247+H247+J247+L247</f>
        <v>268575</v>
      </c>
      <c r="C247" s="190"/>
      <c r="D247" s="200">
        <f>D248+D250</f>
        <v>669</v>
      </c>
      <c r="E247" s="191"/>
      <c r="F247" s="200">
        <f>F248+F250</f>
        <v>86533</v>
      </c>
      <c r="G247" s="191"/>
      <c r="H247" s="200">
        <f>H248+H250</f>
        <v>32354</v>
      </c>
      <c r="I247" s="191"/>
      <c r="J247" s="200">
        <f>J248+J250</f>
        <v>3347</v>
      </c>
      <c r="K247" s="191"/>
      <c r="L247" s="200">
        <f>L248+L250</f>
        <v>145672</v>
      </c>
      <c r="M247" s="191"/>
      <c r="N247" s="201" t="s">
        <v>252</v>
      </c>
      <c r="O247" s="201" t="s">
        <v>253</v>
      </c>
      <c r="P247" s="202"/>
      <c r="Q247" s="200"/>
      <c r="R247" s="190"/>
      <c r="S247" s="200"/>
      <c r="T247" s="190"/>
      <c r="U247" s="200"/>
      <c r="V247" s="190"/>
      <c r="W247" s="200"/>
      <c r="X247" s="190"/>
      <c r="Y247" s="200"/>
      <c r="Z247" s="190"/>
      <c r="AA247" s="200"/>
      <c r="AB247" s="190"/>
      <c r="AC247" s="200"/>
    </row>
    <row r="248" spans="2:29" s="42" customFormat="1" ht="12" customHeight="1">
      <c r="B248" s="137">
        <f>D248+F248+H248+J248+L248</f>
        <v>267444</v>
      </c>
      <c r="C248" s="137"/>
      <c r="D248" s="137">
        <v>669</v>
      </c>
      <c r="E248" s="137"/>
      <c r="F248" s="137">
        <v>86315</v>
      </c>
      <c r="G248" s="137"/>
      <c r="H248" s="137">
        <v>32354</v>
      </c>
      <c r="I248" s="137"/>
      <c r="J248" s="137">
        <v>4114</v>
      </c>
      <c r="K248" s="137"/>
      <c r="L248" s="137">
        <v>143992</v>
      </c>
      <c r="M248" s="137"/>
      <c r="N248" s="139" t="s">
        <v>86</v>
      </c>
      <c r="O248" s="139"/>
      <c r="P248" s="139" t="s">
        <v>87</v>
      </c>
      <c r="Q248" s="138"/>
      <c r="R248" s="138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</row>
    <row r="249" spans="2:29" s="37" customFormat="1" ht="12" customHeight="1">
      <c r="B249" s="142">
        <f>D249+F249+H249+J249+L249</f>
        <v>-128152</v>
      </c>
      <c r="C249" s="142"/>
      <c r="D249" s="142">
        <v>-412</v>
      </c>
      <c r="E249" s="142"/>
      <c r="F249" s="142">
        <v>-37085</v>
      </c>
      <c r="G249" s="142"/>
      <c r="H249" s="142">
        <v>-14550</v>
      </c>
      <c r="I249" s="142"/>
      <c r="J249" s="142">
        <v>-4617</v>
      </c>
      <c r="K249" s="142"/>
      <c r="L249" s="142">
        <v>-71488</v>
      </c>
      <c r="M249" s="142"/>
      <c r="N249" s="172" t="s">
        <v>32</v>
      </c>
      <c r="O249" s="172" t="s">
        <v>33</v>
      </c>
      <c r="P249" s="172"/>
      <c r="Q249" s="143"/>
      <c r="R249" s="143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</row>
    <row r="250" spans="2:29" s="42" customFormat="1" ht="12" customHeight="1">
      <c r="B250" s="137">
        <f>D250+F250+H250+J250+L250</f>
        <v>1131</v>
      </c>
      <c r="C250" s="137"/>
      <c r="D250" s="137">
        <v>0</v>
      </c>
      <c r="E250" s="137"/>
      <c r="F250" s="137">
        <v>218</v>
      </c>
      <c r="G250" s="137"/>
      <c r="H250" s="137">
        <v>0</v>
      </c>
      <c r="I250" s="137"/>
      <c r="J250" s="137">
        <v>-767</v>
      </c>
      <c r="K250" s="137"/>
      <c r="L250" s="137">
        <v>1680</v>
      </c>
      <c r="M250" s="137"/>
      <c r="N250" s="211" t="s">
        <v>261</v>
      </c>
      <c r="O250" s="211"/>
      <c r="P250" s="212" t="s">
        <v>262</v>
      </c>
      <c r="Q250" s="138"/>
      <c r="R250" s="138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</row>
    <row r="251" spans="2:29" s="39" customFormat="1" ht="12" customHeight="1">
      <c r="B251" s="142">
        <f>D251+F251+H251+J251+L251</f>
        <v>-47</v>
      </c>
      <c r="C251" s="142"/>
      <c r="D251" s="142">
        <v>0</v>
      </c>
      <c r="E251" s="142"/>
      <c r="F251" s="142">
        <v>-662</v>
      </c>
      <c r="G251" s="142"/>
      <c r="H251" s="142">
        <v>55</v>
      </c>
      <c r="I251" s="142"/>
      <c r="J251" s="142">
        <v>0</v>
      </c>
      <c r="K251" s="142"/>
      <c r="L251" s="142">
        <v>560</v>
      </c>
      <c r="M251" s="142"/>
      <c r="N251" s="172" t="s">
        <v>88</v>
      </c>
      <c r="O251" s="172" t="s">
        <v>242</v>
      </c>
      <c r="P251" s="172"/>
      <c r="Q251" s="143"/>
      <c r="R251" s="143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</row>
    <row r="252" spans="2:29" s="39" customFormat="1" ht="12" customHeight="1"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73"/>
      <c r="O252" s="203" t="s">
        <v>243</v>
      </c>
      <c r="P252" s="203"/>
      <c r="Q252" s="143"/>
      <c r="R252" s="143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</row>
    <row r="253" spans="2:29" s="40" customFormat="1" ht="12" customHeight="1"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73"/>
      <c r="O253" s="203" t="s">
        <v>244</v>
      </c>
      <c r="P253" s="203"/>
      <c r="Q253" s="143"/>
      <c r="R253" s="143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</row>
    <row r="254" spans="2:60" s="44" customFormat="1" ht="12" customHeight="1">
      <c r="B254" s="152">
        <f>D254+F254+H254+J254+L254</f>
        <v>-59489</v>
      </c>
      <c r="C254" s="152"/>
      <c r="D254" s="152">
        <f>AA244-D247-D249-D251</f>
        <v>126</v>
      </c>
      <c r="E254" s="152"/>
      <c r="F254" s="152">
        <f>Y244-F247-F249-F251</f>
        <v>-16003</v>
      </c>
      <c r="G254" s="152"/>
      <c r="H254" s="152">
        <f>W244-H247-H249-H251</f>
        <v>11504</v>
      </c>
      <c r="I254" s="152"/>
      <c r="J254" s="152">
        <f>U244-J247-J249-J251</f>
        <v>7832</v>
      </c>
      <c r="K254" s="152"/>
      <c r="L254" s="152">
        <f>S244-L247-L249-L251</f>
        <v>-62948</v>
      </c>
      <c r="M254" s="152"/>
      <c r="N254" s="181" t="s">
        <v>89</v>
      </c>
      <c r="O254" s="181" t="s">
        <v>245</v>
      </c>
      <c r="P254" s="181"/>
      <c r="Q254" s="153"/>
      <c r="R254" s="153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</row>
    <row r="255" spans="2:60" s="44" customFormat="1" ht="12" customHeight="1" thickBot="1">
      <c r="B255" s="204"/>
      <c r="C255" s="205"/>
      <c r="D255" s="204"/>
      <c r="E255" s="205"/>
      <c r="F255" s="204"/>
      <c r="G255" s="205"/>
      <c r="H255" s="204"/>
      <c r="I255" s="205"/>
      <c r="J255" s="204"/>
      <c r="K255" s="205"/>
      <c r="L255" s="204"/>
      <c r="M255" s="205"/>
      <c r="N255" s="206"/>
      <c r="O255" s="206" t="s">
        <v>246</v>
      </c>
      <c r="P255" s="206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</row>
    <row r="256" spans="2:60" s="37" customFormat="1" ht="12" customHeight="1">
      <c r="B256" s="20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</row>
    <row r="257" spans="2:60" s="37" customFormat="1" ht="12" customHeight="1">
      <c r="B257" s="209">
        <v>0</v>
      </c>
      <c r="C257" s="210">
        <f>IF(B257="(P)","Estimación provisional",IF(B257="(A)","Estimación avance",""))</f>
      </c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</row>
    <row r="258" spans="2:60" s="58" customFormat="1" ht="12" customHeight="1"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</row>
    <row r="259" spans="2:60" s="37" customFormat="1" ht="12" customHeight="1"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</row>
    <row r="260" spans="2:29" ht="12" customHeight="1"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</row>
    <row r="261" spans="2:29" s="47" customFormat="1" ht="12" customHeight="1"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</row>
    <row r="262" spans="2:29" s="47" customFormat="1" ht="12" customHeight="1"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</row>
    <row r="263" spans="2:29" s="47" customFormat="1" ht="12" customHeight="1"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</row>
    <row r="264" spans="2:29" s="47" customFormat="1" ht="12" customHeight="1"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</row>
    <row r="265" spans="2:29" s="47" customFormat="1" ht="12" customHeight="1"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</row>
    <row r="266" spans="2:29" s="47" customFormat="1" ht="12" customHeight="1"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</row>
    <row r="267" spans="2:29" s="47" customFormat="1" ht="12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</row>
    <row r="268" spans="2:29" s="47" customFormat="1" ht="12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</row>
    <row r="269" spans="2:29" s="47" customFormat="1" ht="12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</row>
    <row r="270" spans="2:29" s="47" customFormat="1" ht="12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</row>
    <row r="271" spans="2:29" s="47" customFormat="1" ht="12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</row>
    <row r="272" spans="2:29" s="47" customFormat="1" ht="12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</row>
    <row r="273" spans="2:60" s="58" customFormat="1" ht="12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</row>
    <row r="275" spans="2:60" s="37" customFormat="1" ht="12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</row>
  </sheetData>
  <sheetProtection/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9" min="1" max="28" man="1"/>
    <brk id="69" min="1" max="28" man="1"/>
    <brk id="108" min="1" max="28" man="1"/>
    <brk id="146" min="1" max="28" man="1"/>
    <brk id="190" min="1" max="28" man="1"/>
    <brk id="233" min="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BJ275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28125" style="33" customWidth="1"/>
    <col min="2" max="2" width="9.8515625" style="52" customWidth="1"/>
    <col min="3" max="3" width="0.5625" style="52" customWidth="1"/>
    <col min="4" max="4" width="6.421875" style="52" customWidth="1"/>
    <col min="5" max="5" width="0.5625" style="52" customWidth="1"/>
    <col min="6" max="6" width="8.421875" style="52" customWidth="1"/>
    <col min="7" max="7" width="0.5625" style="52" customWidth="1"/>
    <col min="8" max="8" width="8.28125" style="52" customWidth="1"/>
    <col min="9" max="9" width="0.5625" style="52" customWidth="1"/>
    <col min="10" max="10" width="8.8515625" style="52" customWidth="1"/>
    <col min="11" max="11" width="0.5625" style="52" customWidth="1"/>
    <col min="12" max="12" width="8.57421875" style="52" customWidth="1"/>
    <col min="13" max="13" width="0.5625" style="52" customWidth="1"/>
    <col min="14" max="14" width="9.7109375" style="52" bestFit="1" customWidth="1"/>
    <col min="15" max="15" width="0.5625" style="52" customWidth="1"/>
    <col min="16" max="16" width="3.57421875" style="52" customWidth="1"/>
    <col min="17" max="17" width="22.28125" style="52" customWidth="1"/>
    <col min="18" max="18" width="0.5625" style="52" customWidth="1"/>
    <col min="19" max="19" width="9.140625" style="52" bestFit="1" customWidth="1"/>
    <col min="20" max="20" width="0.5625" style="52" customWidth="1"/>
    <col min="21" max="21" width="10.00390625" style="52" bestFit="1" customWidth="1"/>
    <col min="22" max="22" width="0.5625" style="52" customWidth="1"/>
    <col min="23" max="23" width="8.57421875" style="52" bestFit="1" customWidth="1"/>
    <col min="24" max="24" width="0.5625" style="52" customWidth="1"/>
    <col min="25" max="25" width="7.140625" style="52" bestFit="1" customWidth="1"/>
    <col min="26" max="26" width="0.42578125" style="52" customWidth="1"/>
    <col min="27" max="27" width="6.140625" style="52" bestFit="1" customWidth="1"/>
    <col min="28" max="28" width="0.42578125" style="52" customWidth="1"/>
    <col min="29" max="29" width="10.140625" style="52" bestFit="1" customWidth="1"/>
    <col min="30" max="16384" width="11.421875" style="33" customWidth="1"/>
  </cols>
  <sheetData>
    <row r="2" spans="2:62" ht="24.75" customHeight="1">
      <c r="B2" s="21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219" t="s">
        <v>247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1" t="s">
        <v>280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32" t="s">
        <v>255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29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2:29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2:29" ht="17.25" customHeight="1">
      <c r="B8" s="35" t="s">
        <v>98</v>
      </c>
      <c r="C8" s="35"/>
      <c r="D8" s="28"/>
      <c r="E8" s="13"/>
      <c r="F8" s="13"/>
      <c r="G8" s="13"/>
      <c r="H8" s="13"/>
      <c r="I8" s="13"/>
      <c r="J8" s="13"/>
      <c r="K8" s="13"/>
      <c r="L8" s="30"/>
      <c r="M8" s="13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2:29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1"/>
      <c r="P9" s="36"/>
      <c r="Q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s="37" customFormat="1" ht="12" customHeight="1">
      <c r="B10" s="19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6</v>
      </c>
      <c r="O10" s="12"/>
      <c r="P10" s="18" t="s">
        <v>96</v>
      </c>
      <c r="Q10" s="18"/>
      <c r="S10" s="19" t="s">
        <v>35</v>
      </c>
      <c r="T10" s="20"/>
      <c r="U10" s="20"/>
      <c r="V10" s="20"/>
      <c r="W10" s="20"/>
      <c r="X10" s="20"/>
      <c r="Y10" s="20"/>
      <c r="Z10" s="20"/>
      <c r="AA10" s="20"/>
      <c r="AB10" s="20"/>
      <c r="AC10" s="19"/>
    </row>
    <row r="11" spans="2:17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  <c r="O11" s="2"/>
      <c r="P11" s="20"/>
      <c r="Q11" s="20"/>
    </row>
    <row r="12" spans="2:29" s="37" customFormat="1" ht="11.25">
      <c r="B12" s="10" t="s">
        <v>8</v>
      </c>
      <c r="C12" s="3"/>
      <c r="D12" s="9" t="s">
        <v>9</v>
      </c>
      <c r="E12" s="3"/>
      <c r="F12" s="9" t="s">
        <v>10</v>
      </c>
      <c r="G12" s="3"/>
      <c r="H12" s="9" t="s">
        <v>11</v>
      </c>
      <c r="I12" s="5"/>
      <c r="J12" s="9" t="s">
        <v>12</v>
      </c>
      <c r="K12" s="5"/>
      <c r="L12" s="9" t="s">
        <v>13</v>
      </c>
      <c r="M12" s="5"/>
      <c r="N12" s="10"/>
      <c r="O12" s="22"/>
      <c r="P12" s="10" t="s">
        <v>97</v>
      </c>
      <c r="Q12" s="10"/>
      <c r="S12" s="9" t="s">
        <v>13</v>
      </c>
      <c r="T12" s="3"/>
      <c r="U12" s="9" t="s">
        <v>12</v>
      </c>
      <c r="V12" s="3"/>
      <c r="W12" s="9" t="s">
        <v>11</v>
      </c>
      <c r="X12" s="3"/>
      <c r="Y12" s="9" t="s">
        <v>10</v>
      </c>
      <c r="Z12" s="5"/>
      <c r="AA12" s="9" t="s">
        <v>9</v>
      </c>
      <c r="AB12" s="5"/>
      <c r="AC12" s="10" t="s">
        <v>8</v>
      </c>
    </row>
    <row r="13" spans="2:29" s="38" customFormat="1" ht="2.25" customHeight="1">
      <c r="B13" s="2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0"/>
      <c r="O13" s="22"/>
      <c r="P13" s="10"/>
      <c r="Q13" s="10"/>
      <c r="S13" s="3"/>
      <c r="T13" s="3"/>
      <c r="U13" s="3"/>
      <c r="V13" s="3"/>
      <c r="W13" s="3"/>
      <c r="X13" s="3"/>
      <c r="Y13" s="3"/>
      <c r="Z13" s="5"/>
      <c r="AA13" s="3"/>
      <c r="AB13" s="5"/>
      <c r="AC13" s="22"/>
    </row>
    <row r="14" spans="2:29" s="38" customFormat="1" ht="11.25">
      <c r="B14" s="23" t="s">
        <v>14</v>
      </c>
      <c r="C14" s="3"/>
      <c r="D14" s="24" t="s">
        <v>15</v>
      </c>
      <c r="E14" s="4"/>
      <c r="F14" s="24" t="s">
        <v>16</v>
      </c>
      <c r="G14" s="3"/>
      <c r="H14" s="26" t="s">
        <v>17</v>
      </c>
      <c r="I14" s="25"/>
      <c r="J14" s="9" t="s">
        <v>18</v>
      </c>
      <c r="K14" s="25"/>
      <c r="L14" s="9" t="s">
        <v>19</v>
      </c>
      <c r="M14" s="25"/>
      <c r="N14" s="10"/>
      <c r="O14" s="22"/>
      <c r="P14" s="10"/>
      <c r="Q14" s="10"/>
      <c r="S14" s="9" t="s">
        <v>19</v>
      </c>
      <c r="T14" s="3"/>
      <c r="U14" s="9" t="s">
        <v>18</v>
      </c>
      <c r="V14" s="4"/>
      <c r="W14" s="26" t="s">
        <v>17</v>
      </c>
      <c r="X14" s="3"/>
      <c r="Y14" s="24" t="s">
        <v>16</v>
      </c>
      <c r="Z14" s="5"/>
      <c r="AA14" s="24" t="s">
        <v>15</v>
      </c>
      <c r="AB14" s="5"/>
      <c r="AC14" s="23" t="s">
        <v>14</v>
      </c>
    </row>
    <row r="15" spans="2:29" s="39" customFormat="1" ht="11.25">
      <c r="B15" s="27" t="s">
        <v>20</v>
      </c>
      <c r="C15" s="4"/>
      <c r="D15" s="24"/>
      <c r="E15" s="4"/>
      <c r="F15" s="24"/>
      <c r="G15" s="4"/>
      <c r="H15" s="24" t="s">
        <v>21</v>
      </c>
      <c r="I15" s="25"/>
      <c r="J15" s="24" t="s">
        <v>22</v>
      </c>
      <c r="K15" s="25"/>
      <c r="L15" s="24" t="s">
        <v>23</v>
      </c>
      <c r="M15" s="25"/>
      <c r="N15" s="18"/>
      <c r="O15" s="29"/>
      <c r="P15" s="18"/>
      <c r="Q15" s="18"/>
      <c r="S15" s="24" t="s">
        <v>23</v>
      </c>
      <c r="T15" s="4"/>
      <c r="U15" s="24" t="s">
        <v>22</v>
      </c>
      <c r="V15" s="4"/>
      <c r="W15" s="24" t="s">
        <v>21</v>
      </c>
      <c r="X15" s="4"/>
      <c r="Y15" s="24"/>
      <c r="Z15" s="25"/>
      <c r="AA15" s="24"/>
      <c r="AB15" s="25"/>
      <c r="AC15" s="27" t="s">
        <v>20</v>
      </c>
    </row>
    <row r="16" spans="2:29" s="39" customFormat="1" ht="11.25">
      <c r="B16" s="27"/>
      <c r="C16" s="4"/>
      <c r="D16" s="24"/>
      <c r="E16" s="4"/>
      <c r="F16" s="24"/>
      <c r="G16" s="4"/>
      <c r="H16" s="24" t="s">
        <v>24</v>
      </c>
      <c r="I16" s="25"/>
      <c r="J16" s="24"/>
      <c r="K16" s="25"/>
      <c r="L16" s="24" t="s">
        <v>25</v>
      </c>
      <c r="M16" s="25"/>
      <c r="N16" s="18"/>
      <c r="O16" s="29"/>
      <c r="P16" s="18"/>
      <c r="Q16" s="18"/>
      <c r="S16" s="24" t="s">
        <v>25</v>
      </c>
      <c r="T16" s="4"/>
      <c r="U16" s="24"/>
      <c r="V16" s="4"/>
      <c r="W16" s="24" t="s">
        <v>24</v>
      </c>
      <c r="X16" s="4"/>
      <c r="Y16" s="24"/>
      <c r="Z16" s="25"/>
      <c r="AA16" s="24"/>
      <c r="AB16" s="25"/>
      <c r="AC16" s="27"/>
    </row>
    <row r="17" spans="2:29" s="40" customFormat="1" ht="2.25" customHeight="1">
      <c r="B17" s="15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S17" s="15"/>
      <c r="T17" s="8"/>
      <c r="U17" s="14"/>
      <c r="V17" s="8"/>
      <c r="W17" s="14"/>
      <c r="X17" s="8"/>
      <c r="Y17" s="14"/>
      <c r="Z17" s="8"/>
      <c r="AA17" s="14"/>
      <c r="AB17" s="8"/>
      <c r="AC17" s="14"/>
    </row>
    <row r="18" spans="2:60" s="37" customFormat="1" ht="12" customHeight="1"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 t="s">
        <v>26</v>
      </c>
      <c r="N18" s="65" t="s">
        <v>27</v>
      </c>
      <c r="O18" s="65" t="s">
        <v>28</v>
      </c>
      <c r="P18" s="65"/>
      <c r="Q18" s="65"/>
      <c r="R18" s="66"/>
      <c r="S18" s="66">
        <f>SUM(S19:S21)</f>
        <v>1330779</v>
      </c>
      <c r="T18" s="66"/>
      <c r="U18" s="66">
        <f>SUM(U19:U21)</f>
        <v>65703</v>
      </c>
      <c r="V18" s="66"/>
      <c r="W18" s="66">
        <f>SUM(W19:W21)</f>
        <v>163293</v>
      </c>
      <c r="X18" s="66"/>
      <c r="Y18" s="66">
        <f>SUM(Y19:Y21)</f>
        <v>394713</v>
      </c>
      <c r="Z18" s="66"/>
      <c r="AA18" s="66">
        <f>SUM(AA19:AA21)</f>
        <v>11017</v>
      </c>
      <c r="AB18" s="66"/>
      <c r="AC18" s="66">
        <f>S18+U18+W18+Y18+AA18</f>
        <v>1965505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</row>
    <row r="19" spans="2:60" s="42" customFormat="1" ht="12" customHeight="1"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 t="s">
        <v>26</v>
      </c>
      <c r="N19" s="69" t="s">
        <v>90</v>
      </c>
      <c r="O19" s="69"/>
      <c r="P19" s="69" t="s">
        <v>91</v>
      </c>
      <c r="Q19" s="69"/>
      <c r="R19" s="70"/>
      <c r="S19" s="70">
        <v>1325033</v>
      </c>
      <c r="T19" s="70"/>
      <c r="U19" s="70">
        <v>65703</v>
      </c>
      <c r="V19" s="70"/>
      <c r="W19" s="70">
        <v>9559</v>
      </c>
      <c r="X19" s="70"/>
      <c r="Y19" s="70">
        <v>324609</v>
      </c>
      <c r="Z19" s="70"/>
      <c r="AA19" s="70">
        <v>2319</v>
      </c>
      <c r="AB19" s="70"/>
      <c r="AC19" s="70">
        <f>S19+U19+W19+Y19+AA19</f>
        <v>1727223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2:60" s="42" customFormat="1" ht="12" customHeight="1">
      <c r="B20" s="67"/>
      <c r="C20" s="68"/>
      <c r="D20" s="67"/>
      <c r="E20" s="68"/>
      <c r="F20" s="67"/>
      <c r="G20" s="68"/>
      <c r="H20" s="67"/>
      <c r="I20" s="68"/>
      <c r="J20" s="67"/>
      <c r="K20" s="68"/>
      <c r="L20" s="67"/>
      <c r="M20" s="68" t="s">
        <v>26</v>
      </c>
      <c r="N20" s="69" t="s">
        <v>92</v>
      </c>
      <c r="O20" s="69"/>
      <c r="P20" s="69" t="s">
        <v>93</v>
      </c>
      <c r="Q20" s="69"/>
      <c r="R20" s="70"/>
      <c r="S20" s="70">
        <v>5746</v>
      </c>
      <c r="T20" s="70"/>
      <c r="U20" s="70">
        <v>0</v>
      </c>
      <c r="V20" s="70"/>
      <c r="W20" s="70">
        <v>194</v>
      </c>
      <c r="X20" s="70"/>
      <c r="Y20" s="70">
        <v>70104</v>
      </c>
      <c r="Z20" s="70"/>
      <c r="AA20" s="70">
        <v>7</v>
      </c>
      <c r="AB20" s="70"/>
      <c r="AC20" s="70">
        <f>S20+U20+W20+Y20+AA20</f>
        <v>76051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</row>
    <row r="21" spans="2:60" s="42" customFormat="1" ht="12" customHeight="1">
      <c r="B21" s="67"/>
      <c r="C21" s="68"/>
      <c r="D21" s="67"/>
      <c r="E21" s="68"/>
      <c r="F21" s="67"/>
      <c r="G21" s="68"/>
      <c r="H21" s="67"/>
      <c r="I21" s="68"/>
      <c r="J21" s="67"/>
      <c r="K21" s="68"/>
      <c r="L21" s="67"/>
      <c r="M21" s="68"/>
      <c r="N21" s="69" t="s">
        <v>94</v>
      </c>
      <c r="O21" s="69"/>
      <c r="P21" s="69" t="s">
        <v>95</v>
      </c>
      <c r="Q21" s="69"/>
      <c r="R21" s="70"/>
      <c r="S21" s="70">
        <v>0</v>
      </c>
      <c r="T21" s="70"/>
      <c r="U21" s="70">
        <v>0</v>
      </c>
      <c r="V21" s="70"/>
      <c r="W21" s="70">
        <v>153540</v>
      </c>
      <c r="X21" s="70"/>
      <c r="Y21" s="70">
        <v>0</v>
      </c>
      <c r="Z21" s="70"/>
      <c r="AA21" s="70">
        <v>8691</v>
      </c>
      <c r="AB21" s="70"/>
      <c r="AC21" s="70">
        <f>S21+U21+W21+Y21+AA21</f>
        <v>162231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2:60" s="37" customFormat="1" ht="12" customHeight="1">
      <c r="B22" s="63">
        <f>D22+F22+H22+J22+L22</f>
        <v>1088899</v>
      </c>
      <c r="C22" s="64"/>
      <c r="D22" s="63">
        <v>5858</v>
      </c>
      <c r="E22" s="64"/>
      <c r="F22" s="63">
        <v>137978</v>
      </c>
      <c r="G22" s="64"/>
      <c r="H22" s="63">
        <v>48931</v>
      </c>
      <c r="I22" s="64"/>
      <c r="J22" s="63">
        <v>25439</v>
      </c>
      <c r="K22" s="64"/>
      <c r="L22" s="63">
        <v>870693</v>
      </c>
      <c r="M22" s="64"/>
      <c r="N22" s="65" t="s">
        <v>29</v>
      </c>
      <c r="O22" s="65" t="s">
        <v>30</v>
      </c>
      <c r="P22" s="69"/>
      <c r="Q22" s="6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2:60" s="37" customFormat="1" ht="12" customHeight="1"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5" t="s">
        <v>99</v>
      </c>
      <c r="O23" s="65" t="s">
        <v>100</v>
      </c>
      <c r="P23" s="69"/>
      <c r="Q23" s="65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>
        <v>108941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</row>
    <row r="24" spans="2:60" s="37" customFormat="1" ht="12" customHeight="1"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5" t="s">
        <v>101</v>
      </c>
      <c r="O24" s="65" t="s">
        <v>102</v>
      </c>
      <c r="P24" s="69"/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</row>
    <row r="25" spans="2:60" s="44" customFormat="1" ht="12" customHeight="1">
      <c r="B25" s="71">
        <f>AC18+AC23-B22</f>
        <v>985547</v>
      </c>
      <c r="C25" s="72"/>
      <c r="D25" s="71">
        <f>AA18-D22</f>
        <v>5159</v>
      </c>
      <c r="E25" s="72"/>
      <c r="F25" s="71">
        <f>Y18-F22</f>
        <v>256735</v>
      </c>
      <c r="G25" s="72"/>
      <c r="H25" s="71">
        <f>W18-H22</f>
        <v>114362</v>
      </c>
      <c r="I25" s="72"/>
      <c r="J25" s="71">
        <f>U18-J22</f>
        <v>40264</v>
      </c>
      <c r="K25" s="72"/>
      <c r="L25" s="71">
        <f>S18-L22</f>
        <v>460086</v>
      </c>
      <c r="M25" s="72"/>
      <c r="N25" s="73" t="s">
        <v>103</v>
      </c>
      <c r="O25" s="73" t="s">
        <v>104</v>
      </c>
      <c r="P25" s="74"/>
      <c r="Q25" s="73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2:60" s="44" customFormat="1" ht="12" customHeight="1">
      <c r="B26" s="76"/>
      <c r="C26" s="77"/>
      <c r="D26" s="76"/>
      <c r="E26" s="78"/>
      <c r="F26" s="76"/>
      <c r="G26" s="78"/>
      <c r="H26" s="76"/>
      <c r="I26" s="78"/>
      <c r="J26" s="76"/>
      <c r="K26" s="78"/>
      <c r="L26" s="76"/>
      <c r="M26" s="78" t="s">
        <v>26</v>
      </c>
      <c r="N26" s="73" t="s">
        <v>105</v>
      </c>
      <c r="O26" s="73" t="s">
        <v>106</v>
      </c>
      <c r="P26" s="74"/>
      <c r="Q26" s="73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2:60" s="37" customFormat="1" ht="12" customHeight="1">
      <c r="B27" s="63">
        <f>D27+F27+H27+J27+L27</f>
        <v>140871</v>
      </c>
      <c r="C27" s="64"/>
      <c r="D27" s="63">
        <v>451</v>
      </c>
      <c r="E27" s="64"/>
      <c r="F27" s="63">
        <v>41114</v>
      </c>
      <c r="G27" s="64"/>
      <c r="H27" s="63">
        <v>15941</v>
      </c>
      <c r="I27" s="64"/>
      <c r="J27" s="63">
        <v>4924</v>
      </c>
      <c r="K27" s="64"/>
      <c r="L27" s="63">
        <v>78441</v>
      </c>
      <c r="M27" s="64" t="s">
        <v>26</v>
      </c>
      <c r="N27" s="65" t="s">
        <v>32</v>
      </c>
      <c r="O27" s="65" t="s">
        <v>33</v>
      </c>
      <c r="P27" s="65"/>
      <c r="Q27" s="6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</row>
    <row r="28" spans="2:60" s="46" customFormat="1" ht="12" customHeight="1">
      <c r="B28" s="79">
        <f>B25-B27</f>
        <v>844676</v>
      </c>
      <c r="C28" s="80"/>
      <c r="D28" s="79">
        <f>D25-D27</f>
        <v>4708</v>
      </c>
      <c r="E28" s="81"/>
      <c r="F28" s="79">
        <f>F25-F27</f>
        <v>215621</v>
      </c>
      <c r="G28" s="81"/>
      <c r="H28" s="79">
        <f>H25-H27</f>
        <v>98421</v>
      </c>
      <c r="I28" s="81"/>
      <c r="J28" s="79">
        <f>J25-J27</f>
        <v>35340</v>
      </c>
      <c r="K28" s="81"/>
      <c r="L28" s="79">
        <f>L25-L27</f>
        <v>381645</v>
      </c>
      <c r="M28" s="81" t="s">
        <v>26</v>
      </c>
      <c r="N28" s="82" t="s">
        <v>107</v>
      </c>
      <c r="O28" s="82" t="s">
        <v>108</v>
      </c>
      <c r="P28" s="82"/>
      <c r="Q28" s="82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2:60" s="46" customFormat="1" ht="12" customHeight="1" thickBot="1">
      <c r="B29" s="83"/>
      <c r="C29" s="84"/>
      <c r="D29" s="83"/>
      <c r="E29" s="84"/>
      <c r="F29" s="83"/>
      <c r="G29" s="84"/>
      <c r="H29" s="83"/>
      <c r="I29" s="84"/>
      <c r="J29" s="83"/>
      <c r="K29" s="84"/>
      <c r="L29" s="83"/>
      <c r="M29" s="84" t="s">
        <v>26</v>
      </c>
      <c r="N29" s="85" t="s">
        <v>109</v>
      </c>
      <c r="O29" s="85" t="s">
        <v>110</v>
      </c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2:29" s="47" customFormat="1" ht="21" customHeight="1">
      <c r="B30" s="86" t="s">
        <v>47</v>
      </c>
      <c r="C30" s="86"/>
      <c r="D30" s="87"/>
      <c r="E30" s="88"/>
      <c r="F30" s="88"/>
      <c r="G30" s="88"/>
      <c r="H30" s="88"/>
      <c r="I30" s="88"/>
      <c r="J30" s="88"/>
      <c r="K30" s="88"/>
      <c r="L30" s="89"/>
      <c r="M30" s="88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2:29" s="47" customFormat="1" ht="3.7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92"/>
      <c r="P31" s="93"/>
      <c r="Q31" s="93"/>
      <c r="R31" s="94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</row>
    <row r="32" spans="2:29" s="47" customFormat="1" ht="12.75">
      <c r="B32" s="95" t="s">
        <v>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8" t="s">
        <v>6</v>
      </c>
      <c r="O32" s="99"/>
      <c r="P32" s="100" t="s">
        <v>96</v>
      </c>
      <c r="Q32" s="100"/>
      <c r="R32" s="101"/>
      <c r="S32" s="95" t="s">
        <v>35</v>
      </c>
      <c r="T32" s="96"/>
      <c r="U32" s="96"/>
      <c r="V32" s="96"/>
      <c r="W32" s="96"/>
      <c r="X32" s="96"/>
      <c r="Y32" s="96"/>
      <c r="Z32" s="96"/>
      <c r="AA32" s="96"/>
      <c r="AB32" s="96"/>
      <c r="AC32" s="95"/>
    </row>
    <row r="33" spans="2:29" s="47" customFormat="1" ht="2.2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6"/>
      <c r="O33" s="97"/>
      <c r="P33" s="96"/>
      <c r="Q33" s="96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2:29" s="47" customFormat="1" ht="12.75">
      <c r="B34" s="102" t="s">
        <v>8</v>
      </c>
      <c r="C34" s="103"/>
      <c r="D34" s="104" t="s">
        <v>9</v>
      </c>
      <c r="E34" s="103"/>
      <c r="F34" s="104" t="s">
        <v>10</v>
      </c>
      <c r="G34" s="103"/>
      <c r="H34" s="104" t="s">
        <v>11</v>
      </c>
      <c r="I34" s="105"/>
      <c r="J34" s="104" t="s">
        <v>12</v>
      </c>
      <c r="K34" s="105"/>
      <c r="L34" s="104" t="s">
        <v>13</v>
      </c>
      <c r="M34" s="105"/>
      <c r="N34" s="102"/>
      <c r="O34" s="106"/>
      <c r="P34" s="102" t="s">
        <v>97</v>
      </c>
      <c r="Q34" s="102"/>
      <c r="R34" s="101"/>
      <c r="S34" s="104" t="s">
        <v>13</v>
      </c>
      <c r="T34" s="103"/>
      <c r="U34" s="104" t="s">
        <v>12</v>
      </c>
      <c r="V34" s="103"/>
      <c r="W34" s="104" t="s">
        <v>11</v>
      </c>
      <c r="X34" s="103"/>
      <c r="Y34" s="104" t="s">
        <v>10</v>
      </c>
      <c r="Z34" s="105"/>
      <c r="AA34" s="104" t="s">
        <v>9</v>
      </c>
      <c r="AB34" s="105"/>
      <c r="AC34" s="102" t="s">
        <v>8</v>
      </c>
    </row>
    <row r="35" spans="2:29" s="47" customFormat="1" ht="2.25" customHeight="1">
      <c r="B35" s="106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2"/>
      <c r="O35" s="106"/>
      <c r="P35" s="102"/>
      <c r="Q35" s="102"/>
      <c r="R35" s="6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6"/>
    </row>
    <row r="36" spans="2:29" s="47" customFormat="1" ht="12.75">
      <c r="B36" s="107" t="s">
        <v>14</v>
      </c>
      <c r="C36" s="103"/>
      <c r="D36" s="108" t="s">
        <v>15</v>
      </c>
      <c r="E36" s="109"/>
      <c r="F36" s="108" t="s">
        <v>16</v>
      </c>
      <c r="G36" s="103"/>
      <c r="H36" s="110" t="s">
        <v>17</v>
      </c>
      <c r="I36" s="111"/>
      <c r="J36" s="104" t="s">
        <v>18</v>
      </c>
      <c r="K36" s="111"/>
      <c r="L36" s="104" t="s">
        <v>19</v>
      </c>
      <c r="M36" s="111"/>
      <c r="N36" s="102"/>
      <c r="O36" s="106"/>
      <c r="P36" s="102"/>
      <c r="Q36" s="102"/>
      <c r="R36" s="65"/>
      <c r="S36" s="104" t="s">
        <v>19</v>
      </c>
      <c r="T36" s="103"/>
      <c r="U36" s="104" t="s">
        <v>18</v>
      </c>
      <c r="V36" s="109"/>
      <c r="W36" s="110" t="s">
        <v>17</v>
      </c>
      <c r="X36" s="103"/>
      <c r="Y36" s="108" t="s">
        <v>16</v>
      </c>
      <c r="Z36" s="105"/>
      <c r="AA36" s="108" t="s">
        <v>15</v>
      </c>
      <c r="AB36" s="105"/>
      <c r="AC36" s="107" t="s">
        <v>14</v>
      </c>
    </row>
    <row r="37" spans="2:29" s="47" customFormat="1" ht="12.75">
      <c r="B37" s="112" t="s">
        <v>20</v>
      </c>
      <c r="C37" s="109"/>
      <c r="D37" s="108"/>
      <c r="E37" s="109"/>
      <c r="F37" s="108"/>
      <c r="G37" s="109"/>
      <c r="H37" s="108" t="s">
        <v>21</v>
      </c>
      <c r="I37" s="111"/>
      <c r="J37" s="108" t="s">
        <v>22</v>
      </c>
      <c r="K37" s="111"/>
      <c r="L37" s="108" t="s">
        <v>23</v>
      </c>
      <c r="M37" s="111"/>
      <c r="N37" s="100"/>
      <c r="O37" s="113"/>
      <c r="P37" s="100"/>
      <c r="Q37" s="100"/>
      <c r="R37" s="114"/>
      <c r="S37" s="108" t="s">
        <v>23</v>
      </c>
      <c r="T37" s="109"/>
      <c r="U37" s="108" t="s">
        <v>22</v>
      </c>
      <c r="V37" s="109"/>
      <c r="W37" s="108" t="s">
        <v>21</v>
      </c>
      <c r="X37" s="109"/>
      <c r="Y37" s="108"/>
      <c r="Z37" s="111"/>
      <c r="AA37" s="108"/>
      <c r="AB37" s="111"/>
      <c r="AC37" s="112" t="s">
        <v>20</v>
      </c>
    </row>
    <row r="38" spans="2:29" s="47" customFormat="1" ht="12.75">
      <c r="B38" s="112"/>
      <c r="C38" s="109"/>
      <c r="D38" s="108"/>
      <c r="E38" s="109"/>
      <c r="F38" s="108"/>
      <c r="G38" s="109"/>
      <c r="H38" s="108" t="s">
        <v>24</v>
      </c>
      <c r="I38" s="111"/>
      <c r="J38" s="108"/>
      <c r="K38" s="111"/>
      <c r="L38" s="108" t="s">
        <v>25</v>
      </c>
      <c r="M38" s="111"/>
      <c r="N38" s="100"/>
      <c r="O38" s="113"/>
      <c r="P38" s="100"/>
      <c r="Q38" s="100"/>
      <c r="R38" s="114"/>
      <c r="S38" s="108" t="s">
        <v>25</v>
      </c>
      <c r="T38" s="109"/>
      <c r="U38" s="108"/>
      <c r="V38" s="109"/>
      <c r="W38" s="108" t="s">
        <v>24</v>
      </c>
      <c r="X38" s="109"/>
      <c r="Y38" s="108"/>
      <c r="Z38" s="111"/>
      <c r="AA38" s="108"/>
      <c r="AB38" s="111"/>
      <c r="AC38" s="112"/>
    </row>
    <row r="39" spans="2:29" s="47" customFormat="1" ht="2.25" customHeight="1">
      <c r="B39" s="115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8"/>
      <c r="O39" s="118"/>
      <c r="P39" s="118"/>
      <c r="Q39" s="118"/>
      <c r="R39" s="118"/>
      <c r="S39" s="115"/>
      <c r="T39" s="116"/>
      <c r="U39" s="117"/>
      <c r="V39" s="116"/>
      <c r="W39" s="117"/>
      <c r="X39" s="116"/>
      <c r="Y39" s="117"/>
      <c r="Z39" s="116"/>
      <c r="AA39" s="117"/>
      <c r="AB39" s="116"/>
      <c r="AC39" s="117"/>
    </row>
    <row r="40" spans="2:29" s="47" customFormat="1" ht="12" customHeight="1"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  <c r="N40" s="119" t="s">
        <v>31</v>
      </c>
      <c r="O40" s="120" t="s">
        <v>111</v>
      </c>
      <c r="P40" s="121"/>
      <c r="Q40" s="65"/>
      <c r="R40" s="66"/>
      <c r="S40" s="66">
        <f>L25</f>
        <v>460086</v>
      </c>
      <c r="T40" s="66"/>
      <c r="U40" s="66">
        <f>J25</f>
        <v>40264</v>
      </c>
      <c r="V40" s="66"/>
      <c r="W40" s="66">
        <f>H25</f>
        <v>114362</v>
      </c>
      <c r="X40" s="66"/>
      <c r="Y40" s="66">
        <f>F25</f>
        <v>256735</v>
      </c>
      <c r="Z40" s="66"/>
      <c r="AA40" s="66">
        <f>D25</f>
        <v>5159</v>
      </c>
      <c r="AB40" s="66"/>
      <c r="AC40" s="66">
        <f>B25</f>
        <v>985547</v>
      </c>
    </row>
    <row r="41" spans="2:29" s="47" customFormat="1" ht="12" customHeight="1">
      <c r="B41" s="63"/>
      <c r="C41" s="64"/>
      <c r="D41" s="63"/>
      <c r="E41" s="64"/>
      <c r="F41" s="63"/>
      <c r="G41" s="64"/>
      <c r="H41" s="63"/>
      <c r="I41" s="64"/>
      <c r="J41" s="63"/>
      <c r="K41" s="64"/>
      <c r="L41" s="63"/>
      <c r="M41" s="64"/>
      <c r="N41" s="119"/>
      <c r="O41" s="120" t="s">
        <v>112</v>
      </c>
      <c r="P41" s="121"/>
      <c r="Q41" s="6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2:29" s="48" customFormat="1" ht="12" customHeight="1">
      <c r="B42" s="122"/>
      <c r="C42" s="123"/>
      <c r="D42" s="122"/>
      <c r="E42" s="123"/>
      <c r="F42" s="122"/>
      <c r="G42" s="123"/>
      <c r="H42" s="122"/>
      <c r="I42" s="123"/>
      <c r="J42" s="122"/>
      <c r="K42" s="123"/>
      <c r="L42" s="122"/>
      <c r="M42" s="123"/>
      <c r="N42" s="124" t="s">
        <v>34</v>
      </c>
      <c r="O42" s="125" t="s">
        <v>113</v>
      </c>
      <c r="P42" s="126"/>
      <c r="Q42" s="127"/>
      <c r="R42" s="128"/>
      <c r="S42" s="128">
        <f>L28</f>
        <v>381645</v>
      </c>
      <c r="T42" s="128"/>
      <c r="U42" s="128">
        <f>J28</f>
        <v>35340</v>
      </c>
      <c r="V42" s="128"/>
      <c r="W42" s="128">
        <f>H28</f>
        <v>98421</v>
      </c>
      <c r="X42" s="128"/>
      <c r="Y42" s="128">
        <f>F28</f>
        <v>215621</v>
      </c>
      <c r="Z42" s="128"/>
      <c r="AA42" s="128">
        <f>D28</f>
        <v>4708</v>
      </c>
      <c r="AB42" s="128"/>
      <c r="AC42" s="128">
        <f>B28</f>
        <v>844676</v>
      </c>
    </row>
    <row r="43" spans="2:29" s="48" customFormat="1" ht="12" customHeight="1">
      <c r="B43" s="129"/>
      <c r="C43" s="128"/>
      <c r="D43" s="129"/>
      <c r="E43" s="123"/>
      <c r="F43" s="129"/>
      <c r="G43" s="123"/>
      <c r="H43" s="129"/>
      <c r="I43" s="123"/>
      <c r="J43" s="129"/>
      <c r="K43" s="123"/>
      <c r="L43" s="129"/>
      <c r="M43" s="123"/>
      <c r="N43" s="129"/>
      <c r="O43" s="130" t="s">
        <v>114</v>
      </c>
      <c r="P43" s="129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129"/>
    </row>
    <row r="44" spans="2:29" s="47" customFormat="1" ht="12" customHeight="1">
      <c r="B44" s="131">
        <f>D44+F44+H44+J44+L44</f>
        <v>466109</v>
      </c>
      <c r="C44" s="66"/>
      <c r="D44" s="131">
        <f>D45+D46</f>
        <v>4700</v>
      </c>
      <c r="E44" s="64"/>
      <c r="F44" s="131">
        <f>F45+F46</f>
        <v>48471</v>
      </c>
      <c r="G44" s="64"/>
      <c r="H44" s="131">
        <f>H45+H46</f>
        <v>98261</v>
      </c>
      <c r="I44" s="64"/>
      <c r="J44" s="131">
        <f>J45+J46</f>
        <v>20185</v>
      </c>
      <c r="K44" s="64"/>
      <c r="L44" s="131">
        <f>L45+L46</f>
        <v>294492</v>
      </c>
      <c r="M44" s="64"/>
      <c r="N44" s="132" t="s">
        <v>36</v>
      </c>
      <c r="O44" s="132" t="s">
        <v>37</v>
      </c>
      <c r="P44" s="132"/>
      <c r="Q44" s="6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2:29" s="47" customFormat="1" ht="12" customHeight="1">
      <c r="B45" s="133">
        <f>D45+F45+H45+J45+L45</f>
        <v>361950</v>
      </c>
      <c r="C45" s="77"/>
      <c r="D45" s="133">
        <v>3757</v>
      </c>
      <c r="E45" s="78"/>
      <c r="F45" s="133">
        <v>38311</v>
      </c>
      <c r="G45" s="78"/>
      <c r="H45" s="133">
        <v>75604</v>
      </c>
      <c r="I45" s="78"/>
      <c r="J45" s="133">
        <v>15225</v>
      </c>
      <c r="K45" s="78"/>
      <c r="L45" s="133">
        <v>229053</v>
      </c>
      <c r="M45" s="78"/>
      <c r="N45" s="119" t="s">
        <v>115</v>
      </c>
      <c r="O45" s="119"/>
      <c r="P45" s="119" t="s">
        <v>116</v>
      </c>
      <c r="Q45" s="73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2:29" s="47" customFormat="1" ht="12" customHeight="1">
      <c r="B46" s="63">
        <f>D46+F46+H46+J46+L46</f>
        <v>104159</v>
      </c>
      <c r="C46" s="66"/>
      <c r="D46" s="63">
        <f>D48+D49</f>
        <v>943</v>
      </c>
      <c r="E46" s="64"/>
      <c r="F46" s="63">
        <f>F48+F49</f>
        <v>10160</v>
      </c>
      <c r="G46" s="64"/>
      <c r="H46" s="63">
        <f>H48+H49</f>
        <v>22657</v>
      </c>
      <c r="I46" s="64"/>
      <c r="J46" s="63">
        <f>J48+J49</f>
        <v>4960</v>
      </c>
      <c r="K46" s="64"/>
      <c r="L46" s="63">
        <f>L48+L49</f>
        <v>65439</v>
      </c>
      <c r="M46" s="64"/>
      <c r="N46" s="132" t="s">
        <v>117</v>
      </c>
      <c r="O46" s="132"/>
      <c r="P46" s="132" t="s">
        <v>118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2:29" s="49" customFormat="1" ht="12" customHeight="1">
      <c r="B47" s="134"/>
      <c r="C47" s="135"/>
      <c r="D47" s="134"/>
      <c r="E47" s="135"/>
      <c r="F47" s="134"/>
      <c r="G47" s="135"/>
      <c r="H47" s="134"/>
      <c r="I47" s="135"/>
      <c r="J47" s="134"/>
      <c r="K47" s="135"/>
      <c r="L47" s="134"/>
      <c r="M47" s="135"/>
      <c r="N47" s="132"/>
      <c r="O47" s="132"/>
      <c r="P47" s="136" t="s">
        <v>119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</row>
    <row r="48" spans="2:29" s="50" customFormat="1" ht="12" customHeight="1">
      <c r="B48" s="137">
        <f>D48+F48+H48+J48+L48</f>
        <v>88577</v>
      </c>
      <c r="C48" s="137"/>
      <c r="D48" s="137">
        <v>919</v>
      </c>
      <c r="E48" s="137"/>
      <c r="F48" s="137">
        <v>9786</v>
      </c>
      <c r="G48" s="137"/>
      <c r="H48" s="137">
        <v>14793</v>
      </c>
      <c r="I48" s="137"/>
      <c r="J48" s="137">
        <v>3904</v>
      </c>
      <c r="K48" s="137"/>
      <c r="L48" s="137">
        <v>59175</v>
      </c>
      <c r="M48" s="137"/>
      <c r="N48" s="139" t="s">
        <v>120</v>
      </c>
      <c r="O48" s="139" t="s">
        <v>121</v>
      </c>
      <c r="P48" s="69" t="s">
        <v>121</v>
      </c>
      <c r="Q48" s="69"/>
      <c r="R48" s="138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</row>
    <row r="49" spans="2:29" s="51" customFormat="1" ht="12" customHeight="1">
      <c r="B49" s="140">
        <f>D49+F49+H49+J49+L49</f>
        <v>15582</v>
      </c>
      <c r="C49" s="70"/>
      <c r="D49" s="140">
        <v>24</v>
      </c>
      <c r="E49" s="68"/>
      <c r="F49" s="140">
        <v>374</v>
      </c>
      <c r="G49" s="68"/>
      <c r="H49" s="140">
        <v>7864</v>
      </c>
      <c r="I49" s="68"/>
      <c r="J49" s="140">
        <v>1056</v>
      </c>
      <c r="K49" s="68"/>
      <c r="L49" s="140">
        <v>6264</v>
      </c>
      <c r="M49" s="68"/>
      <c r="N49" s="141" t="s">
        <v>122</v>
      </c>
      <c r="O49" s="141"/>
      <c r="P49" s="141" t="s">
        <v>123</v>
      </c>
      <c r="Q49" s="140"/>
      <c r="R49" s="70"/>
      <c r="S49" s="140"/>
      <c r="T49" s="70"/>
      <c r="U49" s="140"/>
      <c r="V49" s="70"/>
      <c r="W49" s="140"/>
      <c r="X49" s="70"/>
      <c r="Y49" s="140"/>
      <c r="Z49" s="70"/>
      <c r="AA49" s="140"/>
      <c r="AB49" s="70"/>
      <c r="AC49" s="140"/>
    </row>
    <row r="50" spans="2:29" s="37" customFormat="1" ht="12" customHeight="1">
      <c r="B50" s="66">
        <f>B52+B59</f>
        <v>126369</v>
      </c>
      <c r="C50" s="142"/>
      <c r="D50" s="142">
        <v>14</v>
      </c>
      <c r="E50" s="142"/>
      <c r="F50" s="142">
        <v>4216</v>
      </c>
      <c r="G50" s="142"/>
      <c r="H50" s="142">
        <v>160</v>
      </c>
      <c r="I50" s="142"/>
      <c r="J50" s="142">
        <v>400</v>
      </c>
      <c r="K50" s="142"/>
      <c r="L50" s="142">
        <v>6313</v>
      </c>
      <c r="M50" s="142"/>
      <c r="N50" s="132" t="s">
        <v>124</v>
      </c>
      <c r="O50" s="132" t="s">
        <v>125</v>
      </c>
      <c r="P50" s="132"/>
      <c r="Q50" s="143"/>
      <c r="R50" s="143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</row>
    <row r="51" spans="2:29" s="37" customFormat="1" ht="12" customHeight="1">
      <c r="B51" s="66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32"/>
      <c r="O51" s="136" t="s">
        <v>126</v>
      </c>
      <c r="P51" s="136"/>
      <c r="Q51" s="143"/>
      <c r="R51" s="143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</row>
    <row r="52" spans="2:29" s="38" customFormat="1" ht="12" customHeight="1">
      <c r="B52" s="66">
        <f>SUM(B53:B56)</f>
        <v>115266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32" t="s">
        <v>127</v>
      </c>
      <c r="O52" s="132"/>
      <c r="P52" s="132" t="s">
        <v>128</v>
      </c>
      <c r="Q52" s="143"/>
      <c r="R52" s="143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</row>
    <row r="53" spans="2:29" s="41" customFormat="1" ht="12" customHeight="1">
      <c r="B53" s="70">
        <v>64352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9" t="s">
        <v>129</v>
      </c>
      <c r="O53" s="139"/>
      <c r="P53" s="139" t="s">
        <v>130</v>
      </c>
      <c r="Q53" s="138"/>
      <c r="R53" s="138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</row>
    <row r="54" spans="2:29" s="53" customFormat="1" ht="12" customHeight="1">
      <c r="B54" s="70">
        <v>1740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9" t="s">
        <v>131</v>
      </c>
      <c r="O54" s="144"/>
      <c r="P54" s="139" t="s">
        <v>132</v>
      </c>
      <c r="Q54" s="138"/>
      <c r="R54" s="138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2:29" s="53" customFormat="1" ht="12" customHeight="1">
      <c r="B55" s="70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9"/>
      <c r="O55" s="144"/>
      <c r="P55" s="145" t="s">
        <v>133</v>
      </c>
      <c r="Q55" s="138"/>
      <c r="R55" s="138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</row>
    <row r="56" spans="2:29" s="54" customFormat="1" ht="12" customHeight="1">
      <c r="B56" s="70">
        <v>49174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9" t="s">
        <v>134</v>
      </c>
      <c r="O56" s="144"/>
      <c r="P56" s="139" t="s">
        <v>135</v>
      </c>
      <c r="Q56" s="138"/>
      <c r="R56" s="138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</row>
    <row r="57" spans="2:29" s="51" customFormat="1" ht="12" customHeight="1">
      <c r="B57" s="70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46"/>
      <c r="O57" s="147"/>
      <c r="P57" s="145" t="s">
        <v>136</v>
      </c>
      <c r="Q57" s="138"/>
      <c r="R57" s="138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</row>
    <row r="58" spans="2:29" s="51" customFormat="1" ht="12" customHeight="1">
      <c r="B58" s="70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46"/>
      <c r="O58" s="147"/>
      <c r="P58" s="145" t="s">
        <v>137</v>
      </c>
      <c r="Q58" s="138"/>
      <c r="R58" s="138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</row>
    <row r="59" spans="2:29" s="47" customFormat="1" ht="12" customHeight="1">
      <c r="B59" s="66">
        <f>D59+F59+H59+J59+L59</f>
        <v>11103</v>
      </c>
      <c r="C59" s="142"/>
      <c r="D59" s="142">
        <v>14</v>
      </c>
      <c r="E59" s="142"/>
      <c r="F59" s="142">
        <v>4216</v>
      </c>
      <c r="G59" s="142"/>
      <c r="H59" s="142">
        <v>160</v>
      </c>
      <c r="I59" s="142"/>
      <c r="J59" s="142">
        <v>400</v>
      </c>
      <c r="K59" s="142"/>
      <c r="L59" s="142">
        <v>6313</v>
      </c>
      <c r="M59" s="142"/>
      <c r="N59" s="132" t="s">
        <v>138</v>
      </c>
      <c r="O59" s="148"/>
      <c r="P59" s="132" t="s">
        <v>139</v>
      </c>
      <c r="Q59" s="143"/>
      <c r="R59" s="143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</row>
    <row r="60" spans="2:29" s="47" customFormat="1" ht="12" customHeight="1">
      <c r="B60" s="149"/>
      <c r="C60" s="66"/>
      <c r="D60" s="149"/>
      <c r="E60" s="64"/>
      <c r="F60" s="149"/>
      <c r="G60" s="64"/>
      <c r="H60" s="149"/>
      <c r="I60" s="64"/>
      <c r="J60" s="149"/>
      <c r="K60" s="64"/>
      <c r="L60" s="149"/>
      <c r="M60" s="64"/>
      <c r="N60" s="150"/>
      <c r="O60" s="150"/>
      <c r="P60" s="150" t="s">
        <v>140</v>
      </c>
      <c r="Q60" s="149"/>
      <c r="R60" s="66"/>
      <c r="S60" s="149"/>
      <c r="T60" s="66"/>
      <c r="U60" s="149"/>
      <c r="V60" s="66"/>
      <c r="W60" s="149"/>
      <c r="X60" s="66"/>
      <c r="Y60" s="149"/>
      <c r="Z60" s="66"/>
      <c r="AA60" s="149"/>
      <c r="AB60" s="66"/>
      <c r="AC60" s="149"/>
    </row>
    <row r="61" spans="2:29" s="47" customFormat="1" ht="12" customHeight="1">
      <c r="B61" s="66">
        <f>B62+B65</f>
        <v>-15316</v>
      </c>
      <c r="C61" s="142"/>
      <c r="D61" s="142">
        <v>-6</v>
      </c>
      <c r="E61" s="142"/>
      <c r="F61" s="142">
        <v>-4170</v>
      </c>
      <c r="G61" s="142"/>
      <c r="H61" s="142">
        <v>0</v>
      </c>
      <c r="I61" s="142"/>
      <c r="J61" s="142">
        <v>-115</v>
      </c>
      <c r="K61" s="142"/>
      <c r="L61" s="142">
        <v>-4700</v>
      </c>
      <c r="M61" s="142"/>
      <c r="N61" s="132" t="s">
        <v>141</v>
      </c>
      <c r="O61" s="132" t="s">
        <v>142</v>
      </c>
      <c r="P61" s="132"/>
      <c r="Q61" s="143"/>
      <c r="R61" s="143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2:29" s="47" customFormat="1" ht="12" customHeight="1">
      <c r="B62" s="66">
        <f>SUM(B63:B64)</f>
        <v>-6325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32" t="s">
        <v>101</v>
      </c>
      <c r="O62" s="148"/>
      <c r="P62" s="132" t="s">
        <v>143</v>
      </c>
      <c r="Q62" s="143"/>
      <c r="R62" s="143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</row>
    <row r="63" spans="2:29" s="51" customFormat="1" ht="12" customHeight="1">
      <c r="B63" s="70">
        <v>0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9" t="s">
        <v>144</v>
      </c>
      <c r="O63" s="151"/>
      <c r="P63" s="139" t="s">
        <v>145</v>
      </c>
      <c r="Q63" s="138"/>
      <c r="R63" s="138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</row>
    <row r="64" spans="2:29" s="51" customFormat="1" ht="12" customHeight="1">
      <c r="B64" s="70">
        <v>-6325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9" t="s">
        <v>146</v>
      </c>
      <c r="O64" s="151"/>
      <c r="P64" s="139" t="s">
        <v>147</v>
      </c>
      <c r="Q64" s="138"/>
      <c r="R64" s="138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</row>
    <row r="65" spans="2:29" s="47" customFormat="1" ht="12" customHeight="1">
      <c r="B65" s="66">
        <f>D65+F65+H65+J65+L65</f>
        <v>-8991</v>
      </c>
      <c r="C65" s="142"/>
      <c r="D65" s="142">
        <v>-6</v>
      </c>
      <c r="E65" s="142"/>
      <c r="F65" s="142">
        <v>-4170</v>
      </c>
      <c r="G65" s="142"/>
      <c r="H65" s="142">
        <v>0</v>
      </c>
      <c r="I65" s="142"/>
      <c r="J65" s="142">
        <v>-115</v>
      </c>
      <c r="K65" s="142"/>
      <c r="L65" s="142">
        <v>-4700</v>
      </c>
      <c r="M65" s="142"/>
      <c r="N65" s="132" t="s">
        <v>148</v>
      </c>
      <c r="O65" s="148"/>
      <c r="P65" s="132" t="s">
        <v>149</v>
      </c>
      <c r="Q65" s="143"/>
      <c r="R65" s="143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</row>
    <row r="66" spans="2:60" s="44" customFormat="1" ht="12" customHeight="1">
      <c r="B66" s="75">
        <f>D66+F66+H66+J66+L66</f>
        <v>245113</v>
      </c>
      <c r="C66" s="152"/>
      <c r="D66" s="152">
        <f>AA40-D44-D50-D61</f>
        <v>451</v>
      </c>
      <c r="E66" s="152"/>
      <c r="F66" s="152">
        <f>Y40-F44-F50-F61-F67</f>
        <v>44946</v>
      </c>
      <c r="G66" s="152"/>
      <c r="H66" s="152">
        <f>W40-H44-H50-H61</f>
        <v>15941</v>
      </c>
      <c r="I66" s="152"/>
      <c r="J66" s="152">
        <f>U40-J44-J50-J61</f>
        <v>19794</v>
      </c>
      <c r="K66" s="152"/>
      <c r="L66" s="152">
        <f>S40-L44-L50-L61</f>
        <v>163981</v>
      </c>
      <c r="M66" s="152"/>
      <c r="N66" s="154" t="s">
        <v>38</v>
      </c>
      <c r="O66" s="155" t="s">
        <v>39</v>
      </c>
      <c r="P66" s="156"/>
      <c r="Q66" s="153"/>
      <c r="R66" s="153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</row>
    <row r="67" spans="2:29" s="55" customFormat="1" ht="12" customHeight="1">
      <c r="B67" s="75">
        <f>D67+F67+H67+J67+L67</f>
        <v>163272</v>
      </c>
      <c r="C67" s="152"/>
      <c r="D67" s="152"/>
      <c r="E67" s="152"/>
      <c r="F67" s="152">
        <v>163272</v>
      </c>
      <c r="G67" s="152"/>
      <c r="H67" s="152"/>
      <c r="I67" s="152"/>
      <c r="J67" s="152"/>
      <c r="K67" s="152"/>
      <c r="L67" s="152"/>
      <c r="M67" s="152"/>
      <c r="N67" s="154" t="s">
        <v>40</v>
      </c>
      <c r="O67" s="157" t="s">
        <v>41</v>
      </c>
      <c r="P67" s="156"/>
      <c r="Q67" s="153"/>
      <c r="R67" s="153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</row>
    <row r="68" spans="2:29" s="56" customFormat="1" ht="12" customHeight="1">
      <c r="B68" s="80">
        <f>D68+F68+H68+J68+L68</f>
        <v>118468</v>
      </c>
      <c r="C68" s="158"/>
      <c r="D68" s="158">
        <f>AA42-D44-D50-D61</f>
        <v>0</v>
      </c>
      <c r="E68" s="158"/>
      <c r="F68" s="158">
        <f>Y42-F44-F50-F61-F69</f>
        <v>18058</v>
      </c>
      <c r="G68" s="158"/>
      <c r="H68" s="158">
        <f>W42-H44-H50-H61</f>
        <v>0</v>
      </c>
      <c r="I68" s="158"/>
      <c r="J68" s="158">
        <f>U42-J44-J50-J61</f>
        <v>14870</v>
      </c>
      <c r="K68" s="158"/>
      <c r="L68" s="158">
        <f>S42-L44-L50-L61</f>
        <v>85540</v>
      </c>
      <c r="M68" s="158"/>
      <c r="N68" s="160" t="s">
        <v>42</v>
      </c>
      <c r="O68" s="161" t="s">
        <v>43</v>
      </c>
      <c r="P68" s="162"/>
      <c r="Q68" s="159"/>
      <c r="R68" s="159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2:60" s="46" customFormat="1" ht="12" customHeight="1" thickBot="1">
      <c r="B69" s="83">
        <f>D69+F69+H69+J69+L69</f>
        <v>149046</v>
      </c>
      <c r="C69" s="84"/>
      <c r="D69" s="83"/>
      <c r="E69" s="84"/>
      <c r="F69" s="83">
        <v>149046</v>
      </c>
      <c r="G69" s="84"/>
      <c r="H69" s="83"/>
      <c r="I69" s="84"/>
      <c r="J69" s="83"/>
      <c r="K69" s="84"/>
      <c r="L69" s="83"/>
      <c r="M69" s="84"/>
      <c r="N69" s="85" t="s">
        <v>44</v>
      </c>
      <c r="O69" s="85" t="s">
        <v>45</v>
      </c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2:29" s="47" customFormat="1" ht="21" customHeight="1">
      <c r="B70" s="86" t="s">
        <v>46</v>
      </c>
      <c r="C70" s="86"/>
      <c r="D70" s="87"/>
      <c r="E70" s="88"/>
      <c r="F70" s="88"/>
      <c r="G70" s="88"/>
      <c r="H70" s="88"/>
      <c r="I70" s="88"/>
      <c r="J70" s="88"/>
      <c r="K70" s="88"/>
      <c r="L70" s="89"/>
      <c r="M70" s="88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</row>
    <row r="71" spans="2:29" s="47" customFormat="1" ht="3.7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1"/>
      <c r="O71" s="92"/>
      <c r="P71" s="93"/>
      <c r="Q71" s="93"/>
      <c r="R71" s="94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2:29" s="47" customFormat="1" ht="12.75">
      <c r="B72" s="95" t="s">
        <v>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8" t="s">
        <v>6</v>
      </c>
      <c r="O72" s="99"/>
      <c r="P72" s="100" t="s">
        <v>96</v>
      </c>
      <c r="Q72" s="100"/>
      <c r="R72" s="101"/>
      <c r="S72" s="95" t="s">
        <v>35</v>
      </c>
      <c r="T72" s="96"/>
      <c r="U72" s="96"/>
      <c r="V72" s="96"/>
      <c r="W72" s="96"/>
      <c r="X72" s="96"/>
      <c r="Y72" s="96"/>
      <c r="Z72" s="96"/>
      <c r="AA72" s="96"/>
      <c r="AB72" s="96"/>
      <c r="AC72" s="95"/>
    </row>
    <row r="73" spans="2:29" s="47" customFormat="1" ht="2.25" customHeight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6"/>
      <c r="O73" s="97"/>
      <c r="P73" s="96"/>
      <c r="Q73" s="96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2:29" s="47" customFormat="1" ht="12.75">
      <c r="B74" s="102" t="s">
        <v>8</v>
      </c>
      <c r="C74" s="103"/>
      <c r="D74" s="104" t="s">
        <v>9</v>
      </c>
      <c r="E74" s="103"/>
      <c r="F74" s="104" t="s">
        <v>10</v>
      </c>
      <c r="G74" s="103"/>
      <c r="H74" s="104" t="s">
        <v>11</v>
      </c>
      <c r="I74" s="105"/>
      <c r="J74" s="104" t="s">
        <v>12</v>
      </c>
      <c r="K74" s="105"/>
      <c r="L74" s="104" t="s">
        <v>13</v>
      </c>
      <c r="M74" s="105"/>
      <c r="N74" s="102"/>
      <c r="O74" s="106"/>
      <c r="P74" s="102" t="s">
        <v>97</v>
      </c>
      <c r="Q74" s="102"/>
      <c r="R74" s="101"/>
      <c r="S74" s="104" t="s">
        <v>13</v>
      </c>
      <c r="T74" s="103"/>
      <c r="U74" s="104" t="s">
        <v>12</v>
      </c>
      <c r="V74" s="103"/>
      <c r="W74" s="104" t="s">
        <v>11</v>
      </c>
      <c r="X74" s="103"/>
      <c r="Y74" s="104" t="s">
        <v>10</v>
      </c>
      <c r="Z74" s="105"/>
      <c r="AA74" s="104" t="s">
        <v>9</v>
      </c>
      <c r="AB74" s="105"/>
      <c r="AC74" s="102" t="s">
        <v>8</v>
      </c>
    </row>
    <row r="75" spans="2:29" s="47" customFormat="1" ht="2.25" customHeight="1">
      <c r="B75" s="106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2"/>
      <c r="O75" s="106"/>
      <c r="P75" s="102"/>
      <c r="Q75" s="102"/>
      <c r="R75" s="65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6"/>
    </row>
    <row r="76" spans="2:29" s="47" customFormat="1" ht="12.75">
      <c r="B76" s="107" t="s">
        <v>14</v>
      </c>
      <c r="C76" s="103"/>
      <c r="D76" s="108" t="s">
        <v>15</v>
      </c>
      <c r="E76" s="109"/>
      <c r="F76" s="108" t="s">
        <v>16</v>
      </c>
      <c r="G76" s="103"/>
      <c r="H76" s="110" t="s">
        <v>17</v>
      </c>
      <c r="I76" s="111"/>
      <c r="J76" s="104" t="s">
        <v>18</v>
      </c>
      <c r="K76" s="111"/>
      <c r="L76" s="104" t="s">
        <v>19</v>
      </c>
      <c r="M76" s="111"/>
      <c r="N76" s="102"/>
      <c r="O76" s="106"/>
      <c r="P76" s="102"/>
      <c r="Q76" s="102"/>
      <c r="R76" s="65"/>
      <c r="S76" s="104" t="s">
        <v>19</v>
      </c>
      <c r="T76" s="103"/>
      <c r="U76" s="104" t="s">
        <v>18</v>
      </c>
      <c r="V76" s="109"/>
      <c r="W76" s="110" t="s">
        <v>17</v>
      </c>
      <c r="X76" s="103"/>
      <c r="Y76" s="108" t="s">
        <v>16</v>
      </c>
      <c r="Z76" s="105"/>
      <c r="AA76" s="108" t="s">
        <v>15</v>
      </c>
      <c r="AB76" s="105"/>
      <c r="AC76" s="107" t="s">
        <v>14</v>
      </c>
    </row>
    <row r="77" spans="2:29" s="47" customFormat="1" ht="12.75">
      <c r="B77" s="112" t="s">
        <v>20</v>
      </c>
      <c r="C77" s="109"/>
      <c r="D77" s="108"/>
      <c r="E77" s="109"/>
      <c r="F77" s="108"/>
      <c r="G77" s="109"/>
      <c r="H77" s="108" t="s">
        <v>21</v>
      </c>
      <c r="I77" s="111"/>
      <c r="J77" s="108" t="s">
        <v>22</v>
      </c>
      <c r="K77" s="111"/>
      <c r="L77" s="108" t="s">
        <v>23</v>
      </c>
      <c r="M77" s="111"/>
      <c r="N77" s="100"/>
      <c r="O77" s="113"/>
      <c r="P77" s="100"/>
      <c r="Q77" s="100"/>
      <c r="R77" s="114"/>
      <c r="S77" s="108" t="s">
        <v>23</v>
      </c>
      <c r="T77" s="109"/>
      <c r="U77" s="108" t="s">
        <v>22</v>
      </c>
      <c r="V77" s="109"/>
      <c r="W77" s="108" t="s">
        <v>21</v>
      </c>
      <c r="X77" s="109"/>
      <c r="Y77" s="108"/>
      <c r="Z77" s="111"/>
      <c r="AA77" s="108"/>
      <c r="AB77" s="111"/>
      <c r="AC77" s="112" t="s">
        <v>20</v>
      </c>
    </row>
    <row r="78" spans="2:29" s="47" customFormat="1" ht="12.75">
      <c r="B78" s="112"/>
      <c r="C78" s="109"/>
      <c r="D78" s="108"/>
      <c r="E78" s="109"/>
      <c r="F78" s="108"/>
      <c r="G78" s="109"/>
      <c r="H78" s="108" t="s">
        <v>24</v>
      </c>
      <c r="I78" s="111"/>
      <c r="J78" s="108"/>
      <c r="K78" s="111"/>
      <c r="L78" s="108" t="s">
        <v>25</v>
      </c>
      <c r="M78" s="111"/>
      <c r="N78" s="100"/>
      <c r="O78" s="113"/>
      <c r="P78" s="100"/>
      <c r="Q78" s="100"/>
      <c r="R78" s="114"/>
      <c r="S78" s="108" t="s">
        <v>25</v>
      </c>
      <c r="T78" s="109"/>
      <c r="U78" s="108"/>
      <c r="V78" s="109"/>
      <c r="W78" s="108" t="s">
        <v>24</v>
      </c>
      <c r="X78" s="109"/>
      <c r="Y78" s="108"/>
      <c r="Z78" s="111"/>
      <c r="AA78" s="108"/>
      <c r="AB78" s="111"/>
      <c r="AC78" s="112"/>
    </row>
    <row r="79" spans="2:29" s="47" customFormat="1" ht="2.25" customHeight="1">
      <c r="B79" s="115"/>
      <c r="C79" s="116"/>
      <c r="D79" s="117"/>
      <c r="E79" s="116"/>
      <c r="F79" s="117"/>
      <c r="G79" s="116"/>
      <c r="H79" s="117"/>
      <c r="I79" s="116"/>
      <c r="J79" s="117"/>
      <c r="K79" s="116"/>
      <c r="L79" s="117"/>
      <c r="M79" s="116"/>
      <c r="N79" s="118"/>
      <c r="O79" s="118"/>
      <c r="P79" s="118"/>
      <c r="Q79" s="118"/>
      <c r="R79" s="118"/>
      <c r="S79" s="115"/>
      <c r="T79" s="116"/>
      <c r="U79" s="117"/>
      <c r="V79" s="116"/>
      <c r="W79" s="117"/>
      <c r="X79" s="116"/>
      <c r="Y79" s="117"/>
      <c r="Z79" s="116"/>
      <c r="AA79" s="117"/>
      <c r="AB79" s="116"/>
      <c r="AC79" s="117"/>
    </row>
    <row r="80" spans="2:60" s="37" customFormat="1" ht="12" customHeight="1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63" t="s">
        <v>38</v>
      </c>
      <c r="O80" s="164" t="s">
        <v>39</v>
      </c>
      <c r="P80" s="165"/>
      <c r="Q80" s="166"/>
      <c r="R80" s="143"/>
      <c r="S80" s="142">
        <f>L66</f>
        <v>163981</v>
      </c>
      <c r="T80" s="142"/>
      <c r="U80" s="142">
        <f>J66</f>
        <v>19794</v>
      </c>
      <c r="V80" s="142"/>
      <c r="W80" s="142">
        <f>H66</f>
        <v>15941</v>
      </c>
      <c r="X80" s="142"/>
      <c r="Y80" s="142">
        <f>F66</f>
        <v>44946</v>
      </c>
      <c r="Z80" s="142"/>
      <c r="AA80" s="142">
        <f>D66</f>
        <v>451</v>
      </c>
      <c r="AB80" s="142"/>
      <c r="AC80" s="142">
        <f aca="true" t="shared" si="0" ref="AC80:AC86">S80+U80+W80+Y80+AA80</f>
        <v>245113</v>
      </c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2:29" s="47" customFormat="1" ht="12" customHeight="1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63" t="s">
        <v>40</v>
      </c>
      <c r="O81" s="164" t="s">
        <v>41</v>
      </c>
      <c r="P81" s="165"/>
      <c r="Q81" s="166"/>
      <c r="R81" s="143"/>
      <c r="S81" s="142">
        <f>L67</f>
        <v>0</v>
      </c>
      <c r="T81" s="142"/>
      <c r="U81" s="142">
        <f>J67</f>
        <v>0</v>
      </c>
      <c r="V81" s="142"/>
      <c r="W81" s="142">
        <f>H67</f>
        <v>0</v>
      </c>
      <c r="X81" s="142"/>
      <c r="Y81" s="142">
        <f>F67</f>
        <v>163272</v>
      </c>
      <c r="Z81" s="142"/>
      <c r="AA81" s="142">
        <f>D67</f>
        <v>0</v>
      </c>
      <c r="AB81" s="142"/>
      <c r="AC81" s="142">
        <f t="shared" si="0"/>
        <v>163272</v>
      </c>
    </row>
    <row r="82" spans="2:29" s="47" customFormat="1" ht="12" customHeight="1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67" t="s">
        <v>42</v>
      </c>
      <c r="O82" s="168" t="s">
        <v>43</v>
      </c>
      <c r="P82" s="169"/>
      <c r="Q82" s="166"/>
      <c r="R82" s="143"/>
      <c r="S82" s="170">
        <f>L68</f>
        <v>85540</v>
      </c>
      <c r="T82" s="170"/>
      <c r="U82" s="170">
        <f>J68</f>
        <v>14870</v>
      </c>
      <c r="V82" s="170"/>
      <c r="W82" s="170">
        <f>H68</f>
        <v>0</v>
      </c>
      <c r="X82" s="170"/>
      <c r="Y82" s="170">
        <f>F68</f>
        <v>18058</v>
      </c>
      <c r="Z82" s="170"/>
      <c r="AA82" s="170">
        <f>D68</f>
        <v>0</v>
      </c>
      <c r="AB82" s="170"/>
      <c r="AC82" s="170">
        <f t="shared" si="0"/>
        <v>118468</v>
      </c>
    </row>
    <row r="83" spans="2:29" s="48" customFormat="1" ht="12" customHeight="1">
      <c r="B83" s="129"/>
      <c r="C83" s="128"/>
      <c r="D83" s="129"/>
      <c r="E83" s="123"/>
      <c r="F83" s="129"/>
      <c r="G83" s="123"/>
      <c r="H83" s="129"/>
      <c r="I83" s="123"/>
      <c r="J83" s="129"/>
      <c r="K83" s="123"/>
      <c r="L83" s="129"/>
      <c r="M83" s="123"/>
      <c r="N83" s="130" t="s">
        <v>44</v>
      </c>
      <c r="O83" s="130" t="s">
        <v>45</v>
      </c>
      <c r="P83" s="171"/>
      <c r="Q83" s="129"/>
      <c r="R83" s="128"/>
      <c r="S83" s="129">
        <f>L69</f>
        <v>0</v>
      </c>
      <c r="T83" s="128"/>
      <c r="U83" s="129">
        <f>J69</f>
        <v>0</v>
      </c>
      <c r="V83" s="128"/>
      <c r="W83" s="129">
        <f>H69</f>
        <v>0</v>
      </c>
      <c r="X83" s="128"/>
      <c r="Y83" s="129">
        <f>F69</f>
        <v>149046</v>
      </c>
      <c r="Z83" s="128"/>
      <c r="AA83" s="129">
        <f>D69</f>
        <v>0</v>
      </c>
      <c r="AB83" s="128"/>
      <c r="AC83" s="129">
        <f t="shared" si="0"/>
        <v>149046</v>
      </c>
    </row>
    <row r="84" spans="2:29" s="1" customFormat="1" ht="12" customHeight="1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32" t="s">
        <v>36</v>
      </c>
      <c r="O84" s="132" t="s">
        <v>37</v>
      </c>
      <c r="P84" s="132"/>
      <c r="Q84" s="166"/>
      <c r="R84" s="143"/>
      <c r="S84" s="142">
        <f>S85+S86</f>
        <v>0</v>
      </c>
      <c r="T84" s="142"/>
      <c r="U84" s="142">
        <f>U85+U86</f>
        <v>0</v>
      </c>
      <c r="V84" s="142"/>
      <c r="W84" s="142">
        <f>W85+W86</f>
        <v>0</v>
      </c>
      <c r="X84" s="142"/>
      <c r="Y84" s="142">
        <f>Y85+Y86</f>
        <v>465827</v>
      </c>
      <c r="Z84" s="142"/>
      <c r="AA84" s="142">
        <f>AA85+AA86</f>
        <v>0</v>
      </c>
      <c r="AB84" s="142"/>
      <c r="AC84" s="142">
        <f t="shared" si="0"/>
        <v>465827</v>
      </c>
    </row>
    <row r="85" spans="2:29" s="37" customFormat="1" ht="12" customHeight="1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63" t="s">
        <v>115</v>
      </c>
      <c r="O85" s="164"/>
      <c r="P85" s="172" t="s">
        <v>116</v>
      </c>
      <c r="Q85" s="166"/>
      <c r="R85" s="143"/>
      <c r="S85" s="142">
        <v>0</v>
      </c>
      <c r="T85" s="142"/>
      <c r="U85" s="142">
        <v>0</v>
      </c>
      <c r="V85" s="142"/>
      <c r="W85" s="142">
        <v>0</v>
      </c>
      <c r="X85" s="142"/>
      <c r="Y85" s="142">
        <v>361770</v>
      </c>
      <c r="Z85" s="142"/>
      <c r="AA85" s="142">
        <v>0</v>
      </c>
      <c r="AB85" s="142"/>
      <c r="AC85" s="142">
        <f t="shared" si="0"/>
        <v>361770</v>
      </c>
    </row>
    <row r="86" spans="2:29" s="37" customFormat="1" ht="12" customHeight="1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63" t="s">
        <v>117</v>
      </c>
      <c r="O86" s="164"/>
      <c r="P86" s="172" t="s">
        <v>150</v>
      </c>
      <c r="Q86" s="166"/>
      <c r="R86" s="143"/>
      <c r="S86" s="142">
        <f>S88+S89</f>
        <v>0</v>
      </c>
      <c r="T86" s="142"/>
      <c r="U86" s="142">
        <f>U88+U89</f>
        <v>0</v>
      </c>
      <c r="V86" s="142"/>
      <c r="W86" s="142">
        <f>W88+W89</f>
        <v>0</v>
      </c>
      <c r="X86" s="142"/>
      <c r="Y86" s="142">
        <f>Y88+Y89</f>
        <v>104057</v>
      </c>
      <c r="Z86" s="142"/>
      <c r="AA86" s="142">
        <f>AA88+AA89</f>
        <v>0</v>
      </c>
      <c r="AB86" s="142"/>
      <c r="AC86" s="142">
        <f t="shared" si="0"/>
        <v>104057</v>
      </c>
    </row>
    <row r="87" spans="2:29" s="37" customFormat="1" ht="12" customHeight="1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63"/>
      <c r="O87" s="164"/>
      <c r="P87" s="173" t="s">
        <v>151</v>
      </c>
      <c r="Q87" s="166"/>
      <c r="R87" s="143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</row>
    <row r="88" spans="2:29" s="41" customFormat="1" ht="12" customHeight="1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74" t="s">
        <v>120</v>
      </c>
      <c r="O88" s="175"/>
      <c r="P88" s="176" t="s">
        <v>121</v>
      </c>
      <c r="Q88" s="177"/>
      <c r="R88" s="138"/>
      <c r="S88" s="137">
        <v>0</v>
      </c>
      <c r="T88" s="137"/>
      <c r="U88" s="137">
        <v>0</v>
      </c>
      <c r="V88" s="137"/>
      <c r="W88" s="137">
        <v>0</v>
      </c>
      <c r="X88" s="137"/>
      <c r="Y88" s="137">
        <v>88475</v>
      </c>
      <c r="Z88" s="137"/>
      <c r="AA88" s="137">
        <v>0</v>
      </c>
      <c r="AB88" s="137"/>
      <c r="AC88" s="137">
        <f>S88+U88+W88+Y88+AA88</f>
        <v>88475</v>
      </c>
    </row>
    <row r="89" spans="2:29" s="51" customFormat="1" ht="12" customHeight="1">
      <c r="B89" s="140"/>
      <c r="C89" s="70"/>
      <c r="D89" s="140"/>
      <c r="E89" s="68"/>
      <c r="F89" s="140"/>
      <c r="G89" s="68"/>
      <c r="H89" s="140"/>
      <c r="I89" s="68"/>
      <c r="J89" s="140"/>
      <c r="K89" s="68"/>
      <c r="L89" s="140"/>
      <c r="M89" s="68"/>
      <c r="N89" s="141" t="s">
        <v>122</v>
      </c>
      <c r="O89" s="141"/>
      <c r="P89" s="141" t="s">
        <v>152</v>
      </c>
      <c r="Q89" s="140"/>
      <c r="R89" s="70"/>
      <c r="S89" s="140">
        <v>0</v>
      </c>
      <c r="T89" s="70"/>
      <c r="U89" s="140">
        <v>0</v>
      </c>
      <c r="V89" s="70"/>
      <c r="W89" s="140">
        <v>0</v>
      </c>
      <c r="X89" s="70"/>
      <c r="Y89" s="140">
        <v>15582</v>
      </c>
      <c r="Z89" s="70"/>
      <c r="AA89" s="140">
        <v>0</v>
      </c>
      <c r="AB89" s="70"/>
      <c r="AC89" s="140">
        <f>S89+U89+W89+Y89+AA89</f>
        <v>15582</v>
      </c>
    </row>
    <row r="90" spans="2:29" s="39" customFormat="1" ht="12" customHeight="1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32" t="s">
        <v>124</v>
      </c>
      <c r="O90" s="132" t="s">
        <v>153</v>
      </c>
      <c r="P90" s="132"/>
      <c r="Q90" s="166"/>
      <c r="R90" s="143"/>
      <c r="S90" s="142">
        <f>S92+S93</f>
        <v>0</v>
      </c>
      <c r="T90" s="142"/>
      <c r="U90" s="142">
        <f>U92+U93</f>
        <v>0</v>
      </c>
      <c r="V90" s="142"/>
      <c r="W90" s="142">
        <f>W92+W93</f>
        <v>123097</v>
      </c>
      <c r="X90" s="142"/>
      <c r="Y90" s="142">
        <f>Y92+Y93</f>
        <v>0</v>
      </c>
      <c r="Z90" s="142"/>
      <c r="AA90" s="142">
        <f>AA92+AA93</f>
        <v>0</v>
      </c>
      <c r="AB90" s="142"/>
      <c r="AC90" s="142">
        <f>S90+U90+W90+Y90+AA90</f>
        <v>123097</v>
      </c>
    </row>
    <row r="91" spans="2:29" s="39" customFormat="1" ht="12" customHeight="1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32"/>
      <c r="O91" s="178" t="s">
        <v>154</v>
      </c>
      <c r="P91" s="132"/>
      <c r="Q91" s="166"/>
      <c r="R91" s="143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</row>
    <row r="92" spans="2:29" s="54" customFormat="1" ht="12" customHeight="1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74" t="s">
        <v>127</v>
      </c>
      <c r="O92" s="175"/>
      <c r="P92" s="176" t="s">
        <v>128</v>
      </c>
      <c r="Q92" s="177"/>
      <c r="R92" s="138"/>
      <c r="S92" s="137">
        <v>0</v>
      </c>
      <c r="T92" s="137"/>
      <c r="U92" s="137">
        <v>0</v>
      </c>
      <c r="V92" s="137"/>
      <c r="W92" s="137">
        <v>111994</v>
      </c>
      <c r="X92" s="137"/>
      <c r="Y92" s="137">
        <v>0</v>
      </c>
      <c r="Z92" s="137"/>
      <c r="AA92" s="137">
        <v>0</v>
      </c>
      <c r="AB92" s="137"/>
      <c r="AC92" s="137">
        <f aca="true" t="shared" si="1" ref="AC92:AC100">S92+U92+W92+Y92+AA92</f>
        <v>111994</v>
      </c>
    </row>
    <row r="93" spans="2:29" s="51" customFormat="1" ht="12" customHeight="1">
      <c r="B93" s="140"/>
      <c r="C93" s="70"/>
      <c r="D93" s="140"/>
      <c r="E93" s="68"/>
      <c r="F93" s="140"/>
      <c r="G93" s="68"/>
      <c r="H93" s="140"/>
      <c r="I93" s="68"/>
      <c r="J93" s="140"/>
      <c r="K93" s="68"/>
      <c r="L93" s="140"/>
      <c r="M93" s="68"/>
      <c r="N93" s="141" t="s">
        <v>138</v>
      </c>
      <c r="O93" s="141"/>
      <c r="P93" s="141" t="s">
        <v>155</v>
      </c>
      <c r="Q93" s="140"/>
      <c r="R93" s="70"/>
      <c r="S93" s="140">
        <v>0</v>
      </c>
      <c r="T93" s="70"/>
      <c r="U93" s="140">
        <v>0</v>
      </c>
      <c r="V93" s="70"/>
      <c r="W93" s="140">
        <v>11103</v>
      </c>
      <c r="X93" s="70"/>
      <c r="Y93" s="140">
        <v>0</v>
      </c>
      <c r="Z93" s="70"/>
      <c r="AA93" s="140">
        <v>0</v>
      </c>
      <c r="AB93" s="70"/>
      <c r="AC93" s="140">
        <f t="shared" si="1"/>
        <v>11103</v>
      </c>
    </row>
    <row r="94" spans="2:29" s="47" customFormat="1" ht="12" customHeight="1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32" t="s">
        <v>141</v>
      </c>
      <c r="O94" s="132" t="s">
        <v>142</v>
      </c>
      <c r="P94" s="132"/>
      <c r="Q94" s="166"/>
      <c r="R94" s="143"/>
      <c r="S94" s="142">
        <f>S95+S96</f>
        <v>0</v>
      </c>
      <c r="T94" s="142"/>
      <c r="U94" s="142">
        <f>U95+U96</f>
        <v>0</v>
      </c>
      <c r="V94" s="142"/>
      <c r="W94" s="142">
        <f>W95+W96</f>
        <v>-9778</v>
      </c>
      <c r="X94" s="142"/>
      <c r="Y94" s="142">
        <f>Y95+Y96</f>
        <v>0</v>
      </c>
      <c r="Z94" s="142"/>
      <c r="AA94" s="142">
        <f>AA95+AA96</f>
        <v>0</v>
      </c>
      <c r="AB94" s="142"/>
      <c r="AC94" s="142">
        <f t="shared" si="1"/>
        <v>-9778</v>
      </c>
    </row>
    <row r="95" spans="2:60" s="42" customFormat="1" ht="12" customHeight="1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74" t="s">
        <v>101</v>
      </c>
      <c r="O95" s="175"/>
      <c r="P95" s="176" t="s">
        <v>143</v>
      </c>
      <c r="Q95" s="177"/>
      <c r="R95" s="138"/>
      <c r="S95" s="137">
        <v>0</v>
      </c>
      <c r="T95" s="137"/>
      <c r="U95" s="137">
        <v>0</v>
      </c>
      <c r="V95" s="137"/>
      <c r="W95" s="137">
        <v>-4174</v>
      </c>
      <c r="X95" s="137"/>
      <c r="Y95" s="137">
        <v>0</v>
      </c>
      <c r="Z95" s="137"/>
      <c r="AA95" s="137">
        <v>0</v>
      </c>
      <c r="AB95" s="137"/>
      <c r="AC95" s="137">
        <f t="shared" si="1"/>
        <v>-4174</v>
      </c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</row>
    <row r="96" spans="2:29" s="51" customFormat="1" ht="12" customHeight="1">
      <c r="B96" s="140"/>
      <c r="C96" s="70"/>
      <c r="D96" s="140"/>
      <c r="E96" s="68"/>
      <c r="F96" s="140"/>
      <c r="G96" s="68"/>
      <c r="H96" s="140"/>
      <c r="I96" s="68"/>
      <c r="J96" s="140"/>
      <c r="K96" s="68"/>
      <c r="L96" s="140"/>
      <c r="M96" s="68"/>
      <c r="N96" s="141" t="s">
        <v>148</v>
      </c>
      <c r="O96" s="141"/>
      <c r="P96" s="141" t="s">
        <v>149</v>
      </c>
      <c r="Q96" s="140"/>
      <c r="R96" s="70"/>
      <c r="S96" s="140">
        <v>0</v>
      </c>
      <c r="T96" s="70"/>
      <c r="U96" s="140">
        <v>0</v>
      </c>
      <c r="V96" s="70"/>
      <c r="W96" s="140">
        <v>-5604</v>
      </c>
      <c r="X96" s="70"/>
      <c r="Y96" s="140">
        <v>0</v>
      </c>
      <c r="Z96" s="70"/>
      <c r="AA96" s="140">
        <v>0</v>
      </c>
      <c r="AB96" s="70"/>
      <c r="AC96" s="140">
        <f t="shared" si="1"/>
        <v>-5604</v>
      </c>
    </row>
    <row r="97" spans="2:29" s="47" customFormat="1" ht="12" customHeight="1">
      <c r="B97" s="142">
        <f>D97+F97+H97+J97+L97</f>
        <v>234457</v>
      </c>
      <c r="C97" s="142"/>
      <c r="D97" s="142">
        <f>D98+D99+D100+D102+D104</f>
        <v>113</v>
      </c>
      <c r="E97" s="142"/>
      <c r="F97" s="142">
        <f>F98+F99+F100+F102+F104</f>
        <v>20478</v>
      </c>
      <c r="G97" s="142"/>
      <c r="H97" s="142">
        <f>H98+H99+H100+H102+H104</f>
        <v>17232</v>
      </c>
      <c r="I97" s="142"/>
      <c r="J97" s="142">
        <f>J98+J99+J100+J102+J104</f>
        <v>106401</v>
      </c>
      <c r="K97" s="142"/>
      <c r="L97" s="142">
        <f>L98+L99+L100+L102+L104</f>
        <v>90233</v>
      </c>
      <c r="M97" s="142"/>
      <c r="N97" s="132" t="s">
        <v>55</v>
      </c>
      <c r="O97" s="132" t="s">
        <v>56</v>
      </c>
      <c r="P97" s="132"/>
      <c r="Q97" s="166"/>
      <c r="R97" s="143"/>
      <c r="S97" s="142">
        <f>S98+S99+S100+S102+S104</f>
        <v>38635</v>
      </c>
      <c r="T97" s="142"/>
      <c r="U97" s="142">
        <f>U98+U99+U100+U102+U104</f>
        <v>111412</v>
      </c>
      <c r="V97" s="142"/>
      <c r="W97" s="142">
        <f>W98+W99+W100+W102+W104</f>
        <v>8834</v>
      </c>
      <c r="X97" s="142"/>
      <c r="Y97" s="142">
        <f>Y98+Y99+Y100+Y102+Y104</f>
        <v>56609</v>
      </c>
      <c r="Z97" s="142"/>
      <c r="AA97" s="142">
        <f>AA98+AA99+AA100+AA102+AA104</f>
        <v>462</v>
      </c>
      <c r="AB97" s="142"/>
      <c r="AC97" s="142">
        <f t="shared" si="1"/>
        <v>215952</v>
      </c>
    </row>
    <row r="98" spans="2:29" s="51" customFormat="1" ht="12" customHeight="1">
      <c r="B98" s="137">
        <f>D98+F98+H98+J98+L98</f>
        <v>156355</v>
      </c>
      <c r="C98" s="137"/>
      <c r="D98" s="137">
        <v>113</v>
      </c>
      <c r="E98" s="137"/>
      <c r="F98" s="137">
        <v>19737</v>
      </c>
      <c r="G98" s="137"/>
      <c r="H98" s="137">
        <v>17214</v>
      </c>
      <c r="I98" s="137"/>
      <c r="J98" s="137">
        <v>83272</v>
      </c>
      <c r="K98" s="137"/>
      <c r="L98" s="137">
        <v>36019</v>
      </c>
      <c r="M98" s="137"/>
      <c r="N98" s="174" t="s">
        <v>156</v>
      </c>
      <c r="O98" s="175"/>
      <c r="P98" s="176" t="s">
        <v>157</v>
      </c>
      <c r="Q98" s="177"/>
      <c r="R98" s="138"/>
      <c r="S98" s="137">
        <v>7637</v>
      </c>
      <c r="T98" s="137"/>
      <c r="U98" s="137">
        <v>97723</v>
      </c>
      <c r="V98" s="137"/>
      <c r="W98" s="137">
        <v>4253</v>
      </c>
      <c r="X98" s="137"/>
      <c r="Y98" s="137">
        <v>25042</v>
      </c>
      <c r="Z98" s="137"/>
      <c r="AA98" s="137">
        <v>419</v>
      </c>
      <c r="AB98" s="137"/>
      <c r="AC98" s="137">
        <f t="shared" si="1"/>
        <v>135074</v>
      </c>
    </row>
    <row r="99" spans="2:29" s="51" customFormat="1" ht="12" customHeight="1">
      <c r="B99" s="137">
        <f>D99+F99+H99+J99+L99</f>
        <v>59338</v>
      </c>
      <c r="C99" s="137"/>
      <c r="D99" s="137">
        <v>0</v>
      </c>
      <c r="E99" s="137"/>
      <c r="F99" s="137">
        <v>0</v>
      </c>
      <c r="G99" s="137"/>
      <c r="H99" s="137">
        <v>0</v>
      </c>
      <c r="I99" s="137"/>
      <c r="J99" s="137">
        <v>12100</v>
      </c>
      <c r="K99" s="137"/>
      <c r="L99" s="137">
        <v>47238</v>
      </c>
      <c r="M99" s="137"/>
      <c r="N99" s="174" t="s">
        <v>158</v>
      </c>
      <c r="O99" s="175"/>
      <c r="P99" s="176" t="s">
        <v>159</v>
      </c>
      <c r="Q99" s="177"/>
      <c r="R99" s="138"/>
      <c r="S99" s="137">
        <v>20774</v>
      </c>
      <c r="T99" s="137"/>
      <c r="U99" s="137">
        <v>11925</v>
      </c>
      <c r="V99" s="137"/>
      <c r="W99" s="137">
        <v>4277</v>
      </c>
      <c r="X99" s="137"/>
      <c r="Y99" s="137">
        <v>20472</v>
      </c>
      <c r="Z99" s="137"/>
      <c r="AA99" s="137">
        <v>43</v>
      </c>
      <c r="AB99" s="137"/>
      <c r="AC99" s="137">
        <f t="shared" si="1"/>
        <v>57491</v>
      </c>
    </row>
    <row r="100" spans="2:29" s="51" customFormat="1" ht="12" customHeight="1">
      <c r="B100" s="137">
        <f>D100+F100+H100+J100+L100</f>
        <v>6840</v>
      </c>
      <c r="C100" s="137"/>
      <c r="D100" s="137">
        <v>0</v>
      </c>
      <c r="E100" s="137"/>
      <c r="F100" s="137">
        <v>0</v>
      </c>
      <c r="G100" s="137"/>
      <c r="H100" s="137">
        <v>0</v>
      </c>
      <c r="I100" s="137"/>
      <c r="J100" s="137">
        <v>280</v>
      </c>
      <c r="K100" s="137"/>
      <c r="L100" s="137">
        <v>6560</v>
      </c>
      <c r="M100" s="137"/>
      <c r="N100" s="174" t="s">
        <v>160</v>
      </c>
      <c r="O100" s="176"/>
      <c r="P100" s="176" t="s">
        <v>161</v>
      </c>
      <c r="Q100" s="177"/>
      <c r="R100" s="138"/>
      <c r="S100" s="137">
        <v>9712</v>
      </c>
      <c r="T100" s="137"/>
      <c r="U100" s="137">
        <v>1764</v>
      </c>
      <c r="V100" s="137"/>
      <c r="W100" s="137">
        <v>0</v>
      </c>
      <c r="X100" s="137"/>
      <c r="Y100" s="137">
        <v>0</v>
      </c>
      <c r="Z100" s="137"/>
      <c r="AA100" s="137">
        <v>0</v>
      </c>
      <c r="AB100" s="137"/>
      <c r="AC100" s="137">
        <f t="shared" si="1"/>
        <v>11476</v>
      </c>
    </row>
    <row r="101" spans="2:29" s="51" customFormat="1" ht="12" customHeight="1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79"/>
      <c r="O101" s="180"/>
      <c r="P101" s="180" t="s">
        <v>162</v>
      </c>
      <c r="Q101" s="177"/>
      <c r="R101" s="138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</row>
    <row r="102" spans="2:29" s="51" customFormat="1" ht="12" customHeight="1">
      <c r="B102" s="137">
        <f>D102+F102+H102+J102+L102</f>
        <v>10749</v>
      </c>
      <c r="C102" s="137"/>
      <c r="D102" s="137">
        <v>0</v>
      </c>
      <c r="E102" s="137"/>
      <c r="F102" s="137">
        <v>0</v>
      </c>
      <c r="G102" s="137"/>
      <c r="H102" s="137">
        <v>0</v>
      </c>
      <c r="I102" s="137"/>
      <c r="J102" s="137">
        <v>10749</v>
      </c>
      <c r="K102" s="137"/>
      <c r="L102" s="137">
        <v>0</v>
      </c>
      <c r="M102" s="137"/>
      <c r="N102" s="174" t="s">
        <v>163</v>
      </c>
      <c r="O102" s="176"/>
      <c r="P102" s="176" t="s">
        <v>164</v>
      </c>
      <c r="Q102" s="177"/>
      <c r="R102" s="138"/>
      <c r="S102" s="137">
        <v>497</v>
      </c>
      <c r="T102" s="137"/>
      <c r="U102" s="137">
        <v>0</v>
      </c>
      <c r="V102" s="137"/>
      <c r="W102" s="137">
        <v>0</v>
      </c>
      <c r="X102" s="137"/>
      <c r="Y102" s="137">
        <v>10239</v>
      </c>
      <c r="Z102" s="137"/>
      <c r="AA102" s="137">
        <v>0</v>
      </c>
      <c r="AB102" s="137"/>
      <c r="AC102" s="137">
        <f>S102+U102+W102+Y102+AA102</f>
        <v>10736</v>
      </c>
    </row>
    <row r="103" spans="2:29" s="51" customFormat="1" ht="12" customHeight="1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79"/>
      <c r="O103" s="180"/>
      <c r="P103" s="180" t="s">
        <v>165</v>
      </c>
      <c r="Q103" s="177"/>
      <c r="R103" s="138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</row>
    <row r="104" spans="2:29" s="51" customFormat="1" ht="12" customHeight="1">
      <c r="B104" s="137">
        <f>D104+F104+H104+J104+L104</f>
        <v>1175</v>
      </c>
      <c r="C104" s="137"/>
      <c r="D104" s="137">
        <v>0</v>
      </c>
      <c r="E104" s="137"/>
      <c r="F104" s="137">
        <v>741</v>
      </c>
      <c r="G104" s="137"/>
      <c r="H104" s="137">
        <v>18</v>
      </c>
      <c r="I104" s="137"/>
      <c r="J104" s="137">
        <v>0</v>
      </c>
      <c r="K104" s="137"/>
      <c r="L104" s="137">
        <v>416</v>
      </c>
      <c r="M104" s="137"/>
      <c r="N104" s="174" t="s">
        <v>166</v>
      </c>
      <c r="O104" s="176"/>
      <c r="P104" s="176" t="s">
        <v>167</v>
      </c>
      <c r="Q104" s="177"/>
      <c r="R104" s="138"/>
      <c r="S104" s="137">
        <v>15</v>
      </c>
      <c r="T104" s="137"/>
      <c r="U104" s="137">
        <v>0</v>
      </c>
      <c r="V104" s="137"/>
      <c r="W104" s="137">
        <v>304</v>
      </c>
      <c r="X104" s="137"/>
      <c r="Y104" s="137">
        <v>856</v>
      </c>
      <c r="Z104" s="137"/>
      <c r="AA104" s="137">
        <v>0</v>
      </c>
      <c r="AB104" s="137"/>
      <c r="AC104" s="137">
        <f>S104+U104+W104+Y104+AA104</f>
        <v>1175</v>
      </c>
    </row>
    <row r="105" spans="2:29" s="55" customFormat="1" ht="12" customHeight="1">
      <c r="B105" s="152">
        <f>D105+F105+H105+J105+L105</f>
        <v>969026</v>
      </c>
      <c r="C105" s="152"/>
      <c r="D105" s="152">
        <f>AA80+AA84+AA90+AA94+AA97-D97</f>
        <v>800</v>
      </c>
      <c r="E105" s="152"/>
      <c r="F105" s="152">
        <f>Y80+Y81+Y84+Y90+Y94+Y97-F97</f>
        <v>710176</v>
      </c>
      <c r="G105" s="152"/>
      <c r="H105" s="152">
        <f>W80+W84+W90+W94+W97-H97</f>
        <v>120862</v>
      </c>
      <c r="I105" s="152"/>
      <c r="J105" s="152">
        <f>U80+U84+U90+U94+U97-J97</f>
        <v>24805</v>
      </c>
      <c r="K105" s="152"/>
      <c r="L105" s="152">
        <f>S80+S84+S90+S94+S97-L97</f>
        <v>112383</v>
      </c>
      <c r="M105" s="152"/>
      <c r="N105" s="181" t="s">
        <v>257</v>
      </c>
      <c r="O105" s="181" t="s">
        <v>168</v>
      </c>
      <c r="P105" s="182"/>
      <c r="Q105" s="183"/>
      <c r="R105" s="153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</row>
    <row r="106" spans="2:29" s="55" customFormat="1" ht="12" customHeight="1"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84"/>
      <c r="O106" s="184" t="s">
        <v>169</v>
      </c>
      <c r="P106" s="185"/>
      <c r="Q106" s="183"/>
      <c r="R106" s="153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</row>
    <row r="107" spans="2:29" s="56" customFormat="1" ht="12" customHeight="1">
      <c r="B107" s="158">
        <f>D107+F107+H107+J107+L107</f>
        <v>828155</v>
      </c>
      <c r="C107" s="158"/>
      <c r="D107" s="158">
        <f>AA82+AA84+AA90+AA94+AA97-D97</f>
        <v>349</v>
      </c>
      <c r="E107" s="158"/>
      <c r="F107" s="158">
        <f>Y82+Y83+Y84+Y90+Y94+Y97-F97</f>
        <v>669062</v>
      </c>
      <c r="G107" s="158"/>
      <c r="H107" s="158">
        <f>W82+W84+W90+W94+W97-H97</f>
        <v>104921</v>
      </c>
      <c r="I107" s="158"/>
      <c r="J107" s="158">
        <f>U82+U84+U90+U94+U97-J97</f>
        <v>19881</v>
      </c>
      <c r="K107" s="158"/>
      <c r="L107" s="158">
        <f>S82+S84+S90+S94+S97-L97</f>
        <v>33942</v>
      </c>
      <c r="M107" s="158"/>
      <c r="N107" s="186" t="s">
        <v>258</v>
      </c>
      <c r="O107" s="186" t="s">
        <v>170</v>
      </c>
      <c r="P107" s="187"/>
      <c r="Q107" s="188"/>
      <c r="R107" s="159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2:60" s="46" customFormat="1" ht="12" customHeight="1" thickBot="1">
      <c r="B108" s="83"/>
      <c r="C108" s="84"/>
      <c r="D108" s="83"/>
      <c r="E108" s="84"/>
      <c r="F108" s="83"/>
      <c r="G108" s="84"/>
      <c r="H108" s="83"/>
      <c r="I108" s="84"/>
      <c r="J108" s="83"/>
      <c r="K108" s="84"/>
      <c r="L108" s="83"/>
      <c r="M108" s="84"/>
      <c r="N108" s="85"/>
      <c r="O108" s="85" t="s">
        <v>171</v>
      </c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2:29" s="47" customFormat="1" ht="21" customHeight="1">
      <c r="B109" s="86" t="s">
        <v>48</v>
      </c>
      <c r="C109" s="86"/>
      <c r="D109" s="87"/>
      <c r="E109" s="88"/>
      <c r="F109" s="88"/>
      <c r="G109" s="88"/>
      <c r="H109" s="88"/>
      <c r="I109" s="88"/>
      <c r="J109" s="88"/>
      <c r="K109" s="88"/>
      <c r="L109" s="89"/>
      <c r="M109" s="88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</row>
    <row r="110" spans="2:29" s="47" customFormat="1" ht="3.75" customHeight="1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  <c r="O110" s="92"/>
      <c r="P110" s="93"/>
      <c r="Q110" s="93"/>
      <c r="R110" s="94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</row>
    <row r="111" spans="2:29" s="47" customFormat="1" ht="12.75">
      <c r="B111" s="95" t="s">
        <v>7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8" t="s">
        <v>6</v>
      </c>
      <c r="O111" s="99"/>
      <c r="P111" s="100" t="s">
        <v>96</v>
      </c>
      <c r="Q111" s="100"/>
      <c r="R111" s="101"/>
      <c r="S111" s="95" t="s">
        <v>35</v>
      </c>
      <c r="T111" s="96"/>
      <c r="U111" s="96"/>
      <c r="V111" s="96"/>
      <c r="W111" s="96"/>
      <c r="X111" s="96"/>
      <c r="Y111" s="96"/>
      <c r="Z111" s="96"/>
      <c r="AA111" s="96"/>
      <c r="AB111" s="96"/>
      <c r="AC111" s="95"/>
    </row>
    <row r="112" spans="2:29" s="47" customFormat="1" ht="2.25" customHeight="1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6"/>
      <c r="O112" s="97"/>
      <c r="P112" s="96"/>
      <c r="Q112" s="96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2:29" s="47" customFormat="1" ht="12.75">
      <c r="B113" s="102" t="s">
        <v>8</v>
      </c>
      <c r="C113" s="103"/>
      <c r="D113" s="104" t="s">
        <v>9</v>
      </c>
      <c r="E113" s="103"/>
      <c r="F113" s="104" t="s">
        <v>10</v>
      </c>
      <c r="G113" s="103"/>
      <c r="H113" s="104" t="s">
        <v>11</v>
      </c>
      <c r="I113" s="105"/>
      <c r="J113" s="104" t="s">
        <v>12</v>
      </c>
      <c r="K113" s="105"/>
      <c r="L113" s="104" t="s">
        <v>13</v>
      </c>
      <c r="M113" s="105"/>
      <c r="N113" s="102"/>
      <c r="O113" s="106"/>
      <c r="P113" s="102" t="s">
        <v>97</v>
      </c>
      <c r="Q113" s="102"/>
      <c r="R113" s="101"/>
      <c r="S113" s="104" t="s">
        <v>13</v>
      </c>
      <c r="T113" s="103"/>
      <c r="U113" s="104" t="s">
        <v>12</v>
      </c>
      <c r="V113" s="103"/>
      <c r="W113" s="104" t="s">
        <v>11</v>
      </c>
      <c r="X113" s="103"/>
      <c r="Y113" s="104" t="s">
        <v>10</v>
      </c>
      <c r="Z113" s="105"/>
      <c r="AA113" s="104" t="s">
        <v>9</v>
      </c>
      <c r="AB113" s="105"/>
      <c r="AC113" s="102" t="s">
        <v>8</v>
      </c>
    </row>
    <row r="114" spans="2:29" s="47" customFormat="1" ht="2.25" customHeight="1">
      <c r="B114" s="106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2"/>
      <c r="O114" s="106"/>
      <c r="P114" s="102"/>
      <c r="Q114" s="102"/>
      <c r="R114" s="65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6"/>
    </row>
    <row r="115" spans="2:29" s="47" customFormat="1" ht="12.75">
      <c r="B115" s="107" t="s">
        <v>14</v>
      </c>
      <c r="C115" s="103"/>
      <c r="D115" s="108" t="s">
        <v>15</v>
      </c>
      <c r="E115" s="109"/>
      <c r="F115" s="108" t="s">
        <v>16</v>
      </c>
      <c r="G115" s="103"/>
      <c r="H115" s="110" t="s">
        <v>17</v>
      </c>
      <c r="I115" s="111"/>
      <c r="J115" s="104" t="s">
        <v>18</v>
      </c>
      <c r="K115" s="111"/>
      <c r="L115" s="104" t="s">
        <v>19</v>
      </c>
      <c r="M115" s="111"/>
      <c r="N115" s="102"/>
      <c r="O115" s="106"/>
      <c r="P115" s="102"/>
      <c r="Q115" s="102"/>
      <c r="R115" s="65"/>
      <c r="S115" s="104" t="s">
        <v>19</v>
      </c>
      <c r="T115" s="103"/>
      <c r="U115" s="104" t="s">
        <v>18</v>
      </c>
      <c r="V115" s="109"/>
      <c r="W115" s="110" t="s">
        <v>17</v>
      </c>
      <c r="X115" s="103"/>
      <c r="Y115" s="108" t="s">
        <v>16</v>
      </c>
      <c r="Z115" s="105"/>
      <c r="AA115" s="108" t="s">
        <v>15</v>
      </c>
      <c r="AB115" s="105"/>
      <c r="AC115" s="107" t="s">
        <v>14</v>
      </c>
    </row>
    <row r="116" spans="2:29" s="47" customFormat="1" ht="12.75">
      <c r="B116" s="112" t="s">
        <v>20</v>
      </c>
      <c r="C116" s="109"/>
      <c r="D116" s="108"/>
      <c r="E116" s="109"/>
      <c r="F116" s="108"/>
      <c r="G116" s="109"/>
      <c r="H116" s="108" t="s">
        <v>21</v>
      </c>
      <c r="I116" s="111"/>
      <c r="J116" s="108" t="s">
        <v>22</v>
      </c>
      <c r="K116" s="111"/>
      <c r="L116" s="108" t="s">
        <v>23</v>
      </c>
      <c r="M116" s="111"/>
      <c r="N116" s="100"/>
      <c r="O116" s="113"/>
      <c r="P116" s="100"/>
      <c r="Q116" s="100"/>
      <c r="R116" s="114"/>
      <c r="S116" s="108" t="s">
        <v>23</v>
      </c>
      <c r="T116" s="109"/>
      <c r="U116" s="108" t="s">
        <v>22</v>
      </c>
      <c r="V116" s="109"/>
      <c r="W116" s="108" t="s">
        <v>21</v>
      </c>
      <c r="X116" s="109"/>
      <c r="Y116" s="108"/>
      <c r="Z116" s="111"/>
      <c r="AA116" s="108"/>
      <c r="AB116" s="111"/>
      <c r="AC116" s="112" t="s">
        <v>20</v>
      </c>
    </row>
    <row r="117" spans="2:29" s="47" customFormat="1" ht="12.75">
      <c r="B117" s="112"/>
      <c r="C117" s="109"/>
      <c r="D117" s="108"/>
      <c r="E117" s="109"/>
      <c r="F117" s="108"/>
      <c r="G117" s="109"/>
      <c r="H117" s="108" t="s">
        <v>24</v>
      </c>
      <c r="I117" s="111"/>
      <c r="J117" s="108"/>
      <c r="K117" s="111"/>
      <c r="L117" s="108" t="s">
        <v>25</v>
      </c>
      <c r="M117" s="111"/>
      <c r="N117" s="100"/>
      <c r="O117" s="113"/>
      <c r="P117" s="100"/>
      <c r="Q117" s="100"/>
      <c r="R117" s="114"/>
      <c r="S117" s="108" t="s">
        <v>25</v>
      </c>
      <c r="T117" s="109"/>
      <c r="U117" s="108"/>
      <c r="V117" s="109"/>
      <c r="W117" s="108" t="s">
        <v>24</v>
      </c>
      <c r="X117" s="109"/>
      <c r="Y117" s="108"/>
      <c r="Z117" s="111"/>
      <c r="AA117" s="108"/>
      <c r="AB117" s="111"/>
      <c r="AC117" s="112"/>
    </row>
    <row r="118" spans="2:29" s="47" customFormat="1" ht="2.25" customHeight="1">
      <c r="B118" s="115"/>
      <c r="C118" s="116"/>
      <c r="D118" s="117"/>
      <c r="E118" s="116"/>
      <c r="F118" s="117"/>
      <c r="G118" s="116"/>
      <c r="H118" s="117"/>
      <c r="I118" s="116"/>
      <c r="J118" s="117"/>
      <c r="K118" s="116"/>
      <c r="L118" s="117"/>
      <c r="M118" s="116"/>
      <c r="N118" s="118"/>
      <c r="O118" s="118"/>
      <c r="P118" s="118"/>
      <c r="Q118" s="118"/>
      <c r="R118" s="118"/>
      <c r="S118" s="115"/>
      <c r="T118" s="116"/>
      <c r="U118" s="117"/>
      <c r="V118" s="116"/>
      <c r="W118" s="117"/>
      <c r="X118" s="116"/>
      <c r="Y118" s="117"/>
      <c r="Z118" s="116"/>
      <c r="AA118" s="117"/>
      <c r="AB118" s="116"/>
      <c r="AC118" s="117"/>
    </row>
    <row r="119" spans="2:29" s="1" customFormat="1" ht="12" customHeight="1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72" t="s">
        <v>172</v>
      </c>
      <c r="O119" s="172" t="s">
        <v>173</v>
      </c>
      <c r="P119" s="164"/>
      <c r="Q119" s="166"/>
      <c r="R119" s="143"/>
      <c r="S119" s="142">
        <f>L105</f>
        <v>112383</v>
      </c>
      <c r="T119" s="142"/>
      <c r="U119" s="142">
        <f>J105</f>
        <v>24805</v>
      </c>
      <c r="V119" s="142"/>
      <c r="W119" s="142">
        <f>H105</f>
        <v>120862</v>
      </c>
      <c r="X119" s="142"/>
      <c r="Y119" s="142">
        <f>F105</f>
        <v>710176</v>
      </c>
      <c r="Z119" s="142"/>
      <c r="AA119" s="142">
        <f>D105</f>
        <v>800</v>
      </c>
      <c r="AB119" s="142"/>
      <c r="AC119" s="142">
        <f>S119+U119+W119+Y119+AA119</f>
        <v>969026</v>
      </c>
    </row>
    <row r="120" spans="2:29" s="37" customFormat="1" ht="12" customHeight="1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72" t="s">
        <v>174</v>
      </c>
      <c r="O120" s="172" t="s">
        <v>175</v>
      </c>
      <c r="P120" s="164"/>
      <c r="Q120" s="166"/>
      <c r="R120" s="143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</row>
    <row r="121" spans="2:29" s="37" customFormat="1" ht="12" customHeight="1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89" t="s">
        <v>176</v>
      </c>
      <c r="O121" s="189" t="s">
        <v>177</v>
      </c>
      <c r="P121" s="168"/>
      <c r="Q121" s="166"/>
      <c r="R121" s="143"/>
      <c r="S121" s="170">
        <f>L107</f>
        <v>33942</v>
      </c>
      <c r="T121" s="170"/>
      <c r="U121" s="170">
        <f>J107</f>
        <v>19881</v>
      </c>
      <c r="V121" s="170"/>
      <c r="W121" s="170">
        <f>H107</f>
        <v>104921</v>
      </c>
      <c r="X121" s="170"/>
      <c r="Y121" s="170">
        <f>F107</f>
        <v>669062</v>
      </c>
      <c r="Z121" s="170"/>
      <c r="AA121" s="170">
        <f>D107</f>
        <v>349</v>
      </c>
      <c r="AB121" s="170"/>
      <c r="AC121" s="170">
        <f>S121+U121+W121+Y121+AA121</f>
        <v>828155</v>
      </c>
    </row>
    <row r="122" spans="2:29" s="48" customFormat="1" ht="12" customHeight="1">
      <c r="B122" s="129"/>
      <c r="C122" s="128"/>
      <c r="D122" s="129"/>
      <c r="E122" s="123"/>
      <c r="F122" s="129"/>
      <c r="G122" s="123"/>
      <c r="H122" s="129"/>
      <c r="I122" s="123"/>
      <c r="J122" s="129"/>
      <c r="K122" s="123"/>
      <c r="L122" s="129"/>
      <c r="M122" s="123"/>
      <c r="N122" s="130" t="s">
        <v>178</v>
      </c>
      <c r="O122" s="130" t="s">
        <v>179</v>
      </c>
      <c r="P122" s="171"/>
      <c r="Q122" s="129"/>
      <c r="R122" s="128"/>
      <c r="S122" s="129"/>
      <c r="T122" s="128"/>
      <c r="U122" s="129"/>
      <c r="V122" s="128"/>
      <c r="W122" s="129"/>
      <c r="X122" s="128"/>
      <c r="Y122" s="129"/>
      <c r="Z122" s="128"/>
      <c r="AA122" s="129"/>
      <c r="AB122" s="128"/>
      <c r="AC122" s="129"/>
    </row>
    <row r="123" spans="2:29" s="38" customFormat="1" ht="12" customHeight="1">
      <c r="B123" s="142">
        <f>D123+F123+H123+J123+L123</f>
        <v>115640</v>
      </c>
      <c r="C123" s="142"/>
      <c r="D123" s="142">
        <v>0</v>
      </c>
      <c r="E123" s="142"/>
      <c r="F123" s="142">
        <v>74205</v>
      </c>
      <c r="G123" s="142"/>
      <c r="H123" s="142">
        <v>0</v>
      </c>
      <c r="I123" s="142"/>
      <c r="J123" s="142">
        <v>7526</v>
      </c>
      <c r="K123" s="142"/>
      <c r="L123" s="142">
        <v>33909</v>
      </c>
      <c r="M123" s="142"/>
      <c r="N123" s="132" t="s">
        <v>57</v>
      </c>
      <c r="O123" s="132" t="s">
        <v>180</v>
      </c>
      <c r="P123" s="132"/>
      <c r="Q123" s="166"/>
      <c r="R123" s="143"/>
      <c r="S123" s="142">
        <v>0</v>
      </c>
      <c r="T123" s="142"/>
      <c r="U123" s="142">
        <v>0</v>
      </c>
      <c r="V123" s="142"/>
      <c r="W123" s="142">
        <v>116284</v>
      </c>
      <c r="X123" s="142"/>
      <c r="Y123" s="142">
        <v>0</v>
      </c>
      <c r="Z123" s="142"/>
      <c r="AA123" s="142">
        <v>0</v>
      </c>
      <c r="AB123" s="142"/>
      <c r="AC123" s="142">
        <f>S123+U123+W123+Y123+AA123</f>
        <v>116284</v>
      </c>
    </row>
    <row r="124" spans="2:29" s="38" customFormat="1" ht="12" customHeight="1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32"/>
      <c r="O124" s="178" t="s">
        <v>181</v>
      </c>
      <c r="P124" s="178"/>
      <c r="Q124" s="166"/>
      <c r="R124" s="143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</row>
    <row r="125" spans="2:29" s="39" customFormat="1" ht="12" customHeight="1">
      <c r="B125" s="142">
        <f>D125+F125+H125+J125+L125</f>
        <v>139943</v>
      </c>
      <c r="C125" s="142"/>
      <c r="D125" s="142">
        <f>D126+D127</f>
        <v>0</v>
      </c>
      <c r="E125" s="142"/>
      <c r="F125" s="142">
        <f>F126+F127</f>
        <v>139943</v>
      </c>
      <c r="G125" s="142"/>
      <c r="H125" s="142">
        <f>H126+H127</f>
        <v>0</v>
      </c>
      <c r="I125" s="142"/>
      <c r="J125" s="142">
        <f>J126+J127</f>
        <v>0</v>
      </c>
      <c r="K125" s="142"/>
      <c r="L125" s="142">
        <f>L126+L127</f>
        <v>0</v>
      </c>
      <c r="M125" s="142"/>
      <c r="N125" s="132" t="s">
        <v>58</v>
      </c>
      <c r="O125" s="132" t="s">
        <v>59</v>
      </c>
      <c r="P125" s="132"/>
      <c r="Q125" s="166"/>
      <c r="R125" s="143"/>
      <c r="S125" s="142">
        <f>S126+S127</f>
        <v>6264</v>
      </c>
      <c r="T125" s="142"/>
      <c r="U125" s="142">
        <f>U126+U127</f>
        <v>6560</v>
      </c>
      <c r="V125" s="142"/>
      <c r="W125" s="142">
        <f>W126+W127</f>
        <v>127104</v>
      </c>
      <c r="X125" s="142"/>
      <c r="Y125" s="142">
        <f>Y126+Y127</f>
        <v>374</v>
      </c>
      <c r="Z125" s="142"/>
      <c r="AA125" s="142">
        <f>AA126+AA127</f>
        <v>24</v>
      </c>
      <c r="AB125" s="142"/>
      <c r="AC125" s="142">
        <f>S125+U125+W125+Y125+AA125</f>
        <v>140326</v>
      </c>
    </row>
    <row r="126" spans="2:29" s="53" customFormat="1" ht="12" customHeight="1">
      <c r="B126" s="137">
        <f>D126+F126+H126+J126+L126</f>
        <v>124361</v>
      </c>
      <c r="C126" s="137"/>
      <c r="D126" s="137">
        <v>0</v>
      </c>
      <c r="E126" s="137"/>
      <c r="F126" s="137">
        <v>124361</v>
      </c>
      <c r="G126" s="137"/>
      <c r="H126" s="137">
        <v>0</v>
      </c>
      <c r="I126" s="137"/>
      <c r="J126" s="137">
        <v>0</v>
      </c>
      <c r="K126" s="137"/>
      <c r="L126" s="137">
        <v>0</v>
      </c>
      <c r="M126" s="137"/>
      <c r="N126" s="176" t="s">
        <v>182</v>
      </c>
      <c r="O126" s="176"/>
      <c r="P126" s="176" t="s">
        <v>183</v>
      </c>
      <c r="Q126" s="177"/>
      <c r="R126" s="138"/>
      <c r="S126" s="137">
        <v>0</v>
      </c>
      <c r="T126" s="137"/>
      <c r="U126" s="137">
        <v>5504</v>
      </c>
      <c r="V126" s="137"/>
      <c r="W126" s="137">
        <v>119240</v>
      </c>
      <c r="X126" s="137"/>
      <c r="Y126" s="137">
        <v>0</v>
      </c>
      <c r="Z126" s="137"/>
      <c r="AA126" s="137">
        <v>0</v>
      </c>
      <c r="AB126" s="137"/>
      <c r="AC126" s="137">
        <f>S126+U126+W126+Y126+AA126</f>
        <v>124744</v>
      </c>
    </row>
    <row r="127" spans="2:29" s="51" customFormat="1" ht="12" customHeight="1">
      <c r="B127" s="140">
        <f>D127+F127+H127+J127+L127</f>
        <v>15582</v>
      </c>
      <c r="C127" s="70"/>
      <c r="D127" s="140">
        <v>0</v>
      </c>
      <c r="E127" s="68"/>
      <c r="F127" s="140">
        <v>15582</v>
      </c>
      <c r="G127" s="68"/>
      <c r="H127" s="140">
        <v>0</v>
      </c>
      <c r="I127" s="68"/>
      <c r="J127" s="140">
        <v>0</v>
      </c>
      <c r="K127" s="68"/>
      <c r="L127" s="140">
        <v>0</v>
      </c>
      <c r="M127" s="68"/>
      <c r="N127" s="141" t="s">
        <v>184</v>
      </c>
      <c r="O127" s="141"/>
      <c r="P127" s="141" t="s">
        <v>185</v>
      </c>
      <c r="Q127" s="140"/>
      <c r="R127" s="70"/>
      <c r="S127" s="140">
        <v>6264</v>
      </c>
      <c r="T127" s="70"/>
      <c r="U127" s="140">
        <v>1056</v>
      </c>
      <c r="V127" s="70"/>
      <c r="W127" s="140">
        <v>7864</v>
      </c>
      <c r="X127" s="70"/>
      <c r="Y127" s="140">
        <v>374</v>
      </c>
      <c r="Z127" s="70"/>
      <c r="AA127" s="140">
        <v>24</v>
      </c>
      <c r="AB127" s="70"/>
      <c r="AC127" s="140">
        <f>S127+U127+W127+Y127+AA127</f>
        <v>15582</v>
      </c>
    </row>
    <row r="128" spans="2:29" s="47" customFormat="1" ht="12" customHeight="1">
      <c r="B128" s="142">
        <f>D128+F128+H128+J128+L128</f>
        <v>125155</v>
      </c>
      <c r="C128" s="142"/>
      <c r="D128" s="142">
        <f>D130+D132+D134+D136</f>
        <v>29</v>
      </c>
      <c r="E128" s="142"/>
      <c r="F128" s="142">
        <f>F130+F132+F134+F136</f>
        <v>374</v>
      </c>
      <c r="G128" s="142"/>
      <c r="H128" s="142">
        <f>H130+H132+H134+H136</f>
        <v>112813</v>
      </c>
      <c r="I128" s="142"/>
      <c r="J128" s="142">
        <f>J130+J132+J134+J136</f>
        <v>5675</v>
      </c>
      <c r="K128" s="142"/>
      <c r="L128" s="142">
        <f>L130+L132+L134+L136</f>
        <v>6264</v>
      </c>
      <c r="M128" s="142"/>
      <c r="N128" s="132" t="s">
        <v>60</v>
      </c>
      <c r="O128" s="132" t="s">
        <v>186</v>
      </c>
      <c r="P128" s="132"/>
      <c r="Q128" s="166"/>
      <c r="R128" s="143"/>
      <c r="S128" s="142">
        <f>S130+S132+S134+S136</f>
        <v>0</v>
      </c>
      <c r="T128" s="142"/>
      <c r="U128" s="142">
        <f>U130+U132+U134+U136</f>
        <v>0</v>
      </c>
      <c r="V128" s="142"/>
      <c r="W128" s="142">
        <f>W130+W132+W134+W136</f>
        <v>0</v>
      </c>
      <c r="X128" s="142"/>
      <c r="Y128" s="142">
        <f>Y130+Y132+Y134+Y136</f>
        <v>125167</v>
      </c>
      <c r="Z128" s="142"/>
      <c r="AA128" s="142">
        <f>AA130+AA132+AA134+AA136</f>
        <v>0</v>
      </c>
      <c r="AB128" s="142"/>
      <c r="AC128" s="142">
        <f>S128+U128+W128+Y128+AA128</f>
        <v>125167</v>
      </c>
    </row>
    <row r="129" spans="2:29" s="47" customFormat="1" ht="12" customHeight="1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78"/>
      <c r="O129" s="178" t="s">
        <v>187</v>
      </c>
      <c r="P129" s="178"/>
      <c r="Q129" s="166"/>
      <c r="R129" s="143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</row>
    <row r="130" spans="2:29" s="51" customFormat="1" ht="12" customHeight="1">
      <c r="B130" s="137">
        <f>D130+F130+H130+J130+L130</f>
        <v>98134</v>
      </c>
      <c r="C130" s="137"/>
      <c r="D130" s="137">
        <v>0</v>
      </c>
      <c r="E130" s="137"/>
      <c r="F130" s="137">
        <v>0</v>
      </c>
      <c r="G130" s="137"/>
      <c r="H130" s="137">
        <v>98134</v>
      </c>
      <c r="I130" s="137"/>
      <c r="J130" s="137">
        <v>0</v>
      </c>
      <c r="K130" s="137"/>
      <c r="L130" s="137">
        <v>0</v>
      </c>
      <c r="M130" s="137"/>
      <c r="N130" s="176" t="s">
        <v>188</v>
      </c>
      <c r="O130" s="175"/>
      <c r="P130" s="176" t="s">
        <v>189</v>
      </c>
      <c r="Q130" s="177"/>
      <c r="R130" s="138"/>
      <c r="S130" s="137">
        <v>0</v>
      </c>
      <c r="T130" s="137"/>
      <c r="U130" s="137">
        <v>0</v>
      </c>
      <c r="V130" s="137"/>
      <c r="W130" s="137">
        <v>0</v>
      </c>
      <c r="X130" s="137"/>
      <c r="Y130" s="137">
        <v>98146</v>
      </c>
      <c r="Z130" s="137"/>
      <c r="AA130" s="137">
        <v>0</v>
      </c>
      <c r="AB130" s="137"/>
      <c r="AC130" s="137">
        <f>S130+U130+W130+Y130+AA130</f>
        <v>98146</v>
      </c>
    </row>
    <row r="131" spans="2:29" s="51" customFormat="1" ht="12" customHeight="1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80"/>
      <c r="O131" s="207"/>
      <c r="P131" s="180" t="s">
        <v>190</v>
      </c>
      <c r="Q131" s="177"/>
      <c r="R131" s="138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</row>
    <row r="132" spans="2:29" s="51" customFormat="1" ht="12" customHeight="1">
      <c r="B132" s="137">
        <f>D132+F132+H132+J132+L132</f>
        <v>4619</v>
      </c>
      <c r="C132" s="137"/>
      <c r="D132" s="137">
        <v>0</v>
      </c>
      <c r="E132" s="137"/>
      <c r="F132" s="137">
        <v>0</v>
      </c>
      <c r="G132" s="137"/>
      <c r="H132" s="137">
        <v>0</v>
      </c>
      <c r="I132" s="137"/>
      <c r="J132" s="137">
        <v>4619</v>
      </c>
      <c r="K132" s="137"/>
      <c r="L132" s="137">
        <v>0</v>
      </c>
      <c r="M132" s="137"/>
      <c r="N132" s="176" t="s">
        <v>191</v>
      </c>
      <c r="O132" s="175"/>
      <c r="P132" s="176" t="s">
        <v>192</v>
      </c>
      <c r="Q132" s="177"/>
      <c r="R132" s="138"/>
      <c r="S132" s="137">
        <v>0</v>
      </c>
      <c r="T132" s="137"/>
      <c r="U132" s="137">
        <v>0</v>
      </c>
      <c r="V132" s="137"/>
      <c r="W132" s="137">
        <v>0</v>
      </c>
      <c r="X132" s="137"/>
      <c r="Y132" s="137">
        <v>4619</v>
      </c>
      <c r="Z132" s="137"/>
      <c r="AA132" s="137">
        <v>0</v>
      </c>
      <c r="AB132" s="137"/>
      <c r="AC132" s="137">
        <f>S132+U132+W132+Y132+AA132</f>
        <v>4619</v>
      </c>
    </row>
    <row r="133" spans="2:60" s="42" customFormat="1" ht="12" customHeight="1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80"/>
      <c r="O133" s="207"/>
      <c r="P133" s="180" t="s">
        <v>193</v>
      </c>
      <c r="Q133" s="177"/>
      <c r="R133" s="138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</row>
    <row r="134" spans="2:29" s="51" customFormat="1" ht="12" customHeight="1">
      <c r="B134" s="137">
        <f>D134+F134+H134+J134+L134</f>
        <v>16510</v>
      </c>
      <c r="C134" s="137"/>
      <c r="D134" s="137">
        <v>24</v>
      </c>
      <c r="E134" s="137"/>
      <c r="F134" s="137">
        <v>374</v>
      </c>
      <c r="G134" s="137"/>
      <c r="H134" s="137">
        <v>8792</v>
      </c>
      <c r="I134" s="137"/>
      <c r="J134" s="137">
        <v>1056</v>
      </c>
      <c r="K134" s="137"/>
      <c r="L134" s="137">
        <v>6264</v>
      </c>
      <c r="M134" s="137"/>
      <c r="N134" s="176" t="s">
        <v>194</v>
      </c>
      <c r="O134" s="176"/>
      <c r="P134" s="176" t="s">
        <v>195</v>
      </c>
      <c r="Q134" s="177"/>
      <c r="R134" s="138"/>
      <c r="S134" s="137">
        <v>0</v>
      </c>
      <c r="T134" s="137"/>
      <c r="U134" s="137">
        <v>0</v>
      </c>
      <c r="V134" s="137"/>
      <c r="W134" s="137">
        <v>0</v>
      </c>
      <c r="X134" s="137"/>
      <c r="Y134" s="137">
        <v>16510</v>
      </c>
      <c r="Z134" s="137"/>
      <c r="AA134" s="137">
        <v>0</v>
      </c>
      <c r="AB134" s="137"/>
      <c r="AC134" s="137">
        <f>S134+U134+W134+Y134+AA134</f>
        <v>16510</v>
      </c>
    </row>
    <row r="135" spans="2:29" s="51" customFormat="1" ht="12" customHeight="1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76"/>
      <c r="O135" s="176"/>
      <c r="P135" s="180" t="s">
        <v>151</v>
      </c>
      <c r="Q135" s="177"/>
      <c r="R135" s="138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</row>
    <row r="136" spans="2:29" s="51" customFormat="1" ht="12" customHeight="1">
      <c r="B136" s="137">
        <f>D136+F136+H136+J136+L136</f>
        <v>5892</v>
      </c>
      <c r="C136" s="137"/>
      <c r="D136" s="137">
        <v>5</v>
      </c>
      <c r="E136" s="137"/>
      <c r="F136" s="137">
        <v>0</v>
      </c>
      <c r="G136" s="137"/>
      <c r="H136" s="137">
        <v>5887</v>
      </c>
      <c r="I136" s="137"/>
      <c r="J136" s="137">
        <v>0</v>
      </c>
      <c r="K136" s="137"/>
      <c r="L136" s="137">
        <v>0</v>
      </c>
      <c r="M136" s="137"/>
      <c r="N136" s="176" t="s">
        <v>196</v>
      </c>
      <c r="O136" s="175"/>
      <c r="P136" s="176" t="s">
        <v>197</v>
      </c>
      <c r="Q136" s="177"/>
      <c r="R136" s="138"/>
      <c r="S136" s="137">
        <v>0</v>
      </c>
      <c r="T136" s="137"/>
      <c r="U136" s="137">
        <v>0</v>
      </c>
      <c r="V136" s="137"/>
      <c r="W136" s="137">
        <v>0</v>
      </c>
      <c r="X136" s="137"/>
      <c r="Y136" s="137">
        <v>5892</v>
      </c>
      <c r="Z136" s="137"/>
      <c r="AA136" s="137">
        <v>0</v>
      </c>
      <c r="AB136" s="137"/>
      <c r="AC136" s="137">
        <f>S136+U136+W136+Y136+AA136</f>
        <v>5892</v>
      </c>
    </row>
    <row r="137" spans="2:29" s="51" customFormat="1" ht="12" customHeight="1">
      <c r="B137" s="140"/>
      <c r="C137" s="70"/>
      <c r="D137" s="140"/>
      <c r="E137" s="68"/>
      <c r="F137" s="140"/>
      <c r="G137" s="68"/>
      <c r="H137" s="140"/>
      <c r="I137" s="68"/>
      <c r="J137" s="140"/>
      <c r="K137" s="68"/>
      <c r="L137" s="140"/>
      <c r="M137" s="68"/>
      <c r="N137" s="141"/>
      <c r="O137" s="141"/>
      <c r="P137" s="141" t="s">
        <v>190</v>
      </c>
      <c r="Q137" s="140"/>
      <c r="R137" s="70"/>
      <c r="S137" s="140"/>
      <c r="T137" s="70"/>
      <c r="U137" s="140"/>
      <c r="V137" s="70"/>
      <c r="W137" s="140"/>
      <c r="X137" s="70"/>
      <c r="Y137" s="140"/>
      <c r="Z137" s="70"/>
      <c r="AA137" s="140"/>
      <c r="AB137" s="70"/>
      <c r="AC137" s="140"/>
    </row>
    <row r="138" spans="2:29" s="47" customFormat="1" ht="12" customHeight="1">
      <c r="B138" s="142">
        <f>D138+F138+H138+J138+L138</f>
        <v>176914</v>
      </c>
      <c r="C138" s="142"/>
      <c r="D138" s="142">
        <f>D139+D140+D141+D143+D144</f>
        <v>1864</v>
      </c>
      <c r="E138" s="142"/>
      <c r="F138" s="142">
        <f>F139+F140+F141+F143+F144</f>
        <v>48163</v>
      </c>
      <c r="G138" s="142"/>
      <c r="H138" s="142">
        <f>H139+H140+H141+H143+H144</f>
        <v>91758</v>
      </c>
      <c r="I138" s="142"/>
      <c r="J138" s="142">
        <f>J139+J140+J141+J143+J144</f>
        <v>21634</v>
      </c>
      <c r="K138" s="142"/>
      <c r="L138" s="142">
        <f>L139+L140+L141+L143+L144</f>
        <v>13495</v>
      </c>
      <c r="M138" s="142"/>
      <c r="N138" s="132" t="s">
        <v>61</v>
      </c>
      <c r="O138" s="132" t="s">
        <v>62</v>
      </c>
      <c r="P138" s="132"/>
      <c r="Q138" s="166"/>
      <c r="R138" s="143"/>
      <c r="S138" s="142">
        <f>S139+S140+S141+S143+S144</f>
        <v>4642</v>
      </c>
      <c r="T138" s="142"/>
      <c r="U138" s="142">
        <f>U139+U140+U141+U143+U144</f>
        <v>20270</v>
      </c>
      <c r="V138" s="142"/>
      <c r="W138" s="142">
        <f>W139+W140+W141+W143+W144</f>
        <v>83428</v>
      </c>
      <c r="X138" s="142"/>
      <c r="Y138" s="142">
        <f>Y139+Y140+Y141+Y143+Y144</f>
        <v>48009</v>
      </c>
      <c r="Z138" s="142"/>
      <c r="AA138" s="142">
        <f>AA139+AA140+AA141+AA143+AA144</f>
        <v>9840</v>
      </c>
      <c r="AB138" s="142"/>
      <c r="AC138" s="142">
        <f>S138+U138+W138+Y138+AA138</f>
        <v>166189</v>
      </c>
    </row>
    <row r="139" spans="2:29" s="51" customFormat="1" ht="12" customHeight="1">
      <c r="B139" s="137">
        <f>D139+F139+H139+J139+L139</f>
        <v>20095</v>
      </c>
      <c r="C139" s="137"/>
      <c r="D139" s="137">
        <v>81</v>
      </c>
      <c r="E139" s="137"/>
      <c r="F139" s="137">
        <v>13819</v>
      </c>
      <c r="G139" s="137"/>
      <c r="H139" s="137">
        <v>221</v>
      </c>
      <c r="I139" s="137"/>
      <c r="J139" s="137">
        <v>73</v>
      </c>
      <c r="K139" s="137"/>
      <c r="L139" s="137">
        <v>5901</v>
      </c>
      <c r="M139" s="137"/>
      <c r="N139" s="176" t="s">
        <v>198</v>
      </c>
      <c r="O139" s="175"/>
      <c r="P139" s="176" t="s">
        <v>199</v>
      </c>
      <c r="Q139" s="177"/>
      <c r="R139" s="138"/>
      <c r="S139" s="137">
        <v>0</v>
      </c>
      <c r="T139" s="137"/>
      <c r="U139" s="137">
        <v>20256</v>
      </c>
      <c r="V139" s="137"/>
      <c r="W139" s="137">
        <v>0</v>
      </c>
      <c r="X139" s="137"/>
      <c r="Y139" s="137">
        <v>0</v>
      </c>
      <c r="Z139" s="137"/>
      <c r="AA139" s="137">
        <v>0</v>
      </c>
      <c r="AB139" s="137"/>
      <c r="AC139" s="137">
        <f>S139+U139+W139+Y139+AA139</f>
        <v>20256</v>
      </c>
    </row>
    <row r="140" spans="2:29" s="51" customFormat="1" ht="12" customHeight="1">
      <c r="B140" s="137">
        <f>D140+F140+H140+J140+L140</f>
        <v>20256</v>
      </c>
      <c r="C140" s="137"/>
      <c r="D140" s="137">
        <v>0</v>
      </c>
      <c r="E140" s="137"/>
      <c r="F140" s="137">
        <v>0</v>
      </c>
      <c r="G140" s="137"/>
      <c r="H140" s="137">
        <v>0</v>
      </c>
      <c r="I140" s="137"/>
      <c r="J140" s="137">
        <v>20256</v>
      </c>
      <c r="K140" s="137"/>
      <c r="L140" s="137">
        <v>0</v>
      </c>
      <c r="M140" s="137"/>
      <c r="N140" s="176" t="s">
        <v>200</v>
      </c>
      <c r="O140" s="175"/>
      <c r="P140" s="176" t="s">
        <v>201</v>
      </c>
      <c r="Q140" s="177"/>
      <c r="R140" s="138"/>
      <c r="S140" s="137">
        <v>4642</v>
      </c>
      <c r="T140" s="137"/>
      <c r="U140" s="137">
        <v>14</v>
      </c>
      <c r="V140" s="137"/>
      <c r="W140" s="137">
        <v>175</v>
      </c>
      <c r="X140" s="137"/>
      <c r="Y140" s="137">
        <v>15326</v>
      </c>
      <c r="Z140" s="137"/>
      <c r="AA140" s="137">
        <v>77</v>
      </c>
      <c r="AB140" s="137"/>
      <c r="AC140" s="137">
        <f>S140+U140+W140+Y140+AA140</f>
        <v>20234</v>
      </c>
    </row>
    <row r="141" spans="2:29" s="51" customFormat="1" ht="12" customHeight="1">
      <c r="B141" s="137">
        <f>D141+F141+H141+J141+L141</f>
        <v>75976</v>
      </c>
      <c r="C141" s="137"/>
      <c r="D141" s="137">
        <v>0</v>
      </c>
      <c r="E141" s="137"/>
      <c r="F141" s="137">
        <v>0</v>
      </c>
      <c r="G141" s="137"/>
      <c r="H141" s="137">
        <v>75976</v>
      </c>
      <c r="I141" s="137"/>
      <c r="J141" s="137">
        <v>0</v>
      </c>
      <c r="K141" s="137"/>
      <c r="L141" s="137">
        <v>0</v>
      </c>
      <c r="M141" s="137"/>
      <c r="N141" s="176" t="s">
        <v>202</v>
      </c>
      <c r="O141" s="175"/>
      <c r="P141" s="176" t="s">
        <v>203</v>
      </c>
      <c r="Q141" s="177"/>
      <c r="R141" s="138"/>
      <c r="S141" s="137">
        <v>0</v>
      </c>
      <c r="T141" s="137"/>
      <c r="U141" s="137">
        <v>0</v>
      </c>
      <c r="V141" s="137"/>
      <c r="W141" s="137">
        <v>75976</v>
      </c>
      <c r="X141" s="137"/>
      <c r="Y141" s="137">
        <v>0</v>
      </c>
      <c r="Z141" s="137"/>
      <c r="AA141" s="137">
        <v>0</v>
      </c>
      <c r="AB141" s="137"/>
      <c r="AC141" s="137">
        <f>S141+U141+W141+Y141+AA141</f>
        <v>75976</v>
      </c>
    </row>
    <row r="142" spans="2:29" s="51" customFormat="1" ht="12" customHeight="1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76"/>
      <c r="O142" s="175"/>
      <c r="P142" s="180" t="s">
        <v>204</v>
      </c>
      <c r="Q142" s="177"/>
      <c r="R142" s="138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</row>
    <row r="143" spans="2:29" s="51" customFormat="1" ht="12" customHeight="1">
      <c r="B143" s="137">
        <f>D143+F143+H143+J143+L143</f>
        <v>2143</v>
      </c>
      <c r="C143" s="137"/>
      <c r="D143" s="137">
        <v>0</v>
      </c>
      <c r="E143" s="137"/>
      <c r="F143" s="137">
        <v>0</v>
      </c>
      <c r="G143" s="137"/>
      <c r="H143" s="137">
        <v>2143</v>
      </c>
      <c r="I143" s="137"/>
      <c r="J143" s="137">
        <v>0</v>
      </c>
      <c r="K143" s="137"/>
      <c r="L143" s="137">
        <v>0</v>
      </c>
      <c r="M143" s="137"/>
      <c r="N143" s="176" t="s">
        <v>205</v>
      </c>
      <c r="O143" s="176"/>
      <c r="P143" s="176" t="s">
        <v>206</v>
      </c>
      <c r="Q143" s="177"/>
      <c r="R143" s="138"/>
      <c r="S143" s="137">
        <v>0</v>
      </c>
      <c r="T143" s="137"/>
      <c r="U143" s="137">
        <v>0</v>
      </c>
      <c r="V143" s="137"/>
      <c r="W143" s="137">
        <v>1626</v>
      </c>
      <c r="X143" s="137"/>
      <c r="Y143" s="137">
        <v>0</v>
      </c>
      <c r="Z143" s="137"/>
      <c r="AA143" s="137">
        <v>0</v>
      </c>
      <c r="AB143" s="137"/>
      <c r="AC143" s="137">
        <f>S143+U143+W143+Y143+AA143</f>
        <v>1626</v>
      </c>
    </row>
    <row r="144" spans="2:29" s="51" customFormat="1" ht="12" customHeight="1">
      <c r="B144" s="70">
        <f>D144+F144+H144+J144+L144</f>
        <v>58444</v>
      </c>
      <c r="C144" s="70"/>
      <c r="D144" s="137">
        <v>1783</v>
      </c>
      <c r="E144" s="137"/>
      <c r="F144" s="137">
        <v>34344</v>
      </c>
      <c r="G144" s="137"/>
      <c r="H144" s="137">
        <v>13418</v>
      </c>
      <c r="I144" s="137"/>
      <c r="J144" s="137">
        <v>1305</v>
      </c>
      <c r="K144" s="137"/>
      <c r="L144" s="137">
        <v>7594</v>
      </c>
      <c r="M144" s="137"/>
      <c r="N144" s="176" t="s">
        <v>207</v>
      </c>
      <c r="O144" s="176"/>
      <c r="P144" s="176" t="s">
        <v>208</v>
      </c>
      <c r="Q144" s="177"/>
      <c r="R144" s="138"/>
      <c r="S144" s="137">
        <v>0</v>
      </c>
      <c r="T144" s="137"/>
      <c r="U144" s="137">
        <v>0</v>
      </c>
      <c r="V144" s="137"/>
      <c r="W144" s="137">
        <v>5651</v>
      </c>
      <c r="X144" s="137"/>
      <c r="Y144" s="137">
        <v>32683</v>
      </c>
      <c r="Z144" s="137"/>
      <c r="AA144" s="137">
        <v>9763</v>
      </c>
      <c r="AB144" s="137"/>
      <c r="AC144" s="137">
        <f>S144+U144+W144+Y144+AA144</f>
        <v>48097</v>
      </c>
    </row>
    <row r="145" spans="2:29" s="55" customFormat="1" ht="12" customHeight="1">
      <c r="B145" s="152">
        <f>D145+F145+H145+J145+L145</f>
        <v>959340</v>
      </c>
      <c r="C145" s="152"/>
      <c r="D145" s="152">
        <f>AA119+AA123+AA125+AA128+AA138-D123-D125-D128-D138</f>
        <v>8771</v>
      </c>
      <c r="E145" s="152"/>
      <c r="F145" s="152">
        <f>Y119+Y123+Y125+Y128+Y138-F123-F125-F128-F138</f>
        <v>621041</v>
      </c>
      <c r="G145" s="152"/>
      <c r="H145" s="152">
        <f>W119+W123+W125+W128+W138-H123-H125-H128-H138</f>
        <v>243107</v>
      </c>
      <c r="I145" s="152"/>
      <c r="J145" s="152">
        <f>U119+U123+U125+U128+U138-J123-J125-J128-J138</f>
        <v>16800</v>
      </c>
      <c r="K145" s="152"/>
      <c r="L145" s="152">
        <f>S119+S123+S125+S128+S138-L123-L125-L128-L138</f>
        <v>69621</v>
      </c>
      <c r="M145" s="152"/>
      <c r="N145" s="181" t="s">
        <v>63</v>
      </c>
      <c r="O145" s="181" t="s">
        <v>64</v>
      </c>
      <c r="P145" s="181"/>
      <c r="Q145" s="183"/>
      <c r="R145" s="153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</row>
    <row r="146" spans="2:60" s="46" customFormat="1" ht="12" customHeight="1" thickBot="1">
      <c r="B146" s="83">
        <f>D146+F146+H146+J146+L146</f>
        <v>818469</v>
      </c>
      <c r="C146" s="84"/>
      <c r="D146" s="83">
        <f>AA121+AA123+AA125+AA128+AA138-D123-D125-D128-D138</f>
        <v>8320</v>
      </c>
      <c r="E146" s="84"/>
      <c r="F146" s="83">
        <f>Y121+Y123+Y125+Y128+Y138-F123-F125-F128-F138</f>
        <v>579927</v>
      </c>
      <c r="G146" s="84"/>
      <c r="H146" s="83">
        <f>W121+W123+W125+W128+W138-H123-H125-H128-H138</f>
        <v>227166</v>
      </c>
      <c r="I146" s="84"/>
      <c r="J146" s="83">
        <f>U121+U123+U125+U128+U138-J123-J125-J128-J138</f>
        <v>11876</v>
      </c>
      <c r="K146" s="84"/>
      <c r="L146" s="83">
        <f>S121+S123+S125+S128+S138-L123-L125-L128-L138</f>
        <v>-8820</v>
      </c>
      <c r="M146" s="84"/>
      <c r="N146" s="85" t="s">
        <v>65</v>
      </c>
      <c r="O146" s="85" t="s">
        <v>66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</row>
    <row r="147" spans="2:29" s="47" customFormat="1" ht="21" customHeight="1">
      <c r="B147" s="86" t="s">
        <v>49</v>
      </c>
      <c r="C147" s="86"/>
      <c r="D147" s="87"/>
      <c r="E147" s="88"/>
      <c r="F147" s="88"/>
      <c r="G147" s="88"/>
      <c r="H147" s="88"/>
      <c r="I147" s="88"/>
      <c r="J147" s="88"/>
      <c r="K147" s="88"/>
      <c r="L147" s="89"/>
      <c r="M147" s="88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</row>
    <row r="148" spans="2:29" s="47" customFormat="1" ht="3.75" customHeight="1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1"/>
      <c r="O148" s="92"/>
      <c r="P148" s="93"/>
      <c r="Q148" s="93"/>
      <c r="R148" s="94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</row>
    <row r="149" spans="2:29" s="47" customFormat="1" ht="12.75">
      <c r="B149" s="95" t="s">
        <v>7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8" t="s">
        <v>6</v>
      </c>
      <c r="O149" s="99"/>
      <c r="P149" s="100" t="s">
        <v>96</v>
      </c>
      <c r="Q149" s="100"/>
      <c r="R149" s="101"/>
      <c r="S149" s="95" t="s">
        <v>35</v>
      </c>
      <c r="T149" s="96"/>
      <c r="U149" s="96"/>
      <c r="V149" s="96"/>
      <c r="W149" s="96"/>
      <c r="X149" s="96"/>
      <c r="Y149" s="96"/>
      <c r="Z149" s="96"/>
      <c r="AA149" s="96"/>
      <c r="AB149" s="96"/>
      <c r="AC149" s="95"/>
    </row>
    <row r="150" spans="2:29" s="47" customFormat="1" ht="2.25" customHeight="1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6"/>
      <c r="O150" s="97"/>
      <c r="P150" s="96"/>
      <c r="Q150" s="96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2:29" s="47" customFormat="1" ht="12.75">
      <c r="B151" s="102" t="s">
        <v>8</v>
      </c>
      <c r="C151" s="103"/>
      <c r="D151" s="104" t="s">
        <v>9</v>
      </c>
      <c r="E151" s="103"/>
      <c r="F151" s="104" t="s">
        <v>10</v>
      </c>
      <c r="G151" s="103"/>
      <c r="H151" s="104" t="s">
        <v>11</v>
      </c>
      <c r="I151" s="105"/>
      <c r="J151" s="104" t="s">
        <v>12</v>
      </c>
      <c r="K151" s="105"/>
      <c r="L151" s="104" t="s">
        <v>13</v>
      </c>
      <c r="M151" s="105"/>
      <c r="N151" s="102"/>
      <c r="O151" s="106"/>
      <c r="P151" s="102" t="s">
        <v>97</v>
      </c>
      <c r="Q151" s="102"/>
      <c r="R151" s="101"/>
      <c r="S151" s="104" t="s">
        <v>13</v>
      </c>
      <c r="T151" s="103"/>
      <c r="U151" s="104" t="s">
        <v>12</v>
      </c>
      <c r="V151" s="103"/>
      <c r="W151" s="104" t="s">
        <v>11</v>
      </c>
      <c r="X151" s="103"/>
      <c r="Y151" s="104" t="s">
        <v>10</v>
      </c>
      <c r="Z151" s="105"/>
      <c r="AA151" s="104" t="s">
        <v>9</v>
      </c>
      <c r="AB151" s="105"/>
      <c r="AC151" s="102" t="s">
        <v>8</v>
      </c>
    </row>
    <row r="152" spans="2:29" s="47" customFormat="1" ht="2.25" customHeight="1">
      <c r="B152" s="106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2"/>
      <c r="O152" s="106"/>
      <c r="P152" s="102"/>
      <c r="Q152" s="102"/>
      <c r="R152" s="65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6"/>
    </row>
    <row r="153" spans="2:29" s="47" customFormat="1" ht="12.75">
      <c r="B153" s="107" t="s">
        <v>14</v>
      </c>
      <c r="C153" s="103"/>
      <c r="D153" s="108" t="s">
        <v>15</v>
      </c>
      <c r="E153" s="109"/>
      <c r="F153" s="108" t="s">
        <v>16</v>
      </c>
      <c r="G153" s="103"/>
      <c r="H153" s="110" t="s">
        <v>17</v>
      </c>
      <c r="I153" s="111"/>
      <c r="J153" s="104" t="s">
        <v>18</v>
      </c>
      <c r="K153" s="111"/>
      <c r="L153" s="104" t="s">
        <v>19</v>
      </c>
      <c r="M153" s="111"/>
      <c r="N153" s="102"/>
      <c r="O153" s="106"/>
      <c r="P153" s="102"/>
      <c r="Q153" s="102"/>
      <c r="R153" s="65"/>
      <c r="S153" s="104" t="s">
        <v>19</v>
      </c>
      <c r="T153" s="103"/>
      <c r="U153" s="104" t="s">
        <v>18</v>
      </c>
      <c r="V153" s="109"/>
      <c r="W153" s="110" t="s">
        <v>17</v>
      </c>
      <c r="X153" s="103"/>
      <c r="Y153" s="108" t="s">
        <v>16</v>
      </c>
      <c r="Z153" s="105"/>
      <c r="AA153" s="108" t="s">
        <v>15</v>
      </c>
      <c r="AB153" s="105"/>
      <c r="AC153" s="107" t="s">
        <v>14</v>
      </c>
    </row>
    <row r="154" spans="2:29" s="47" customFormat="1" ht="12.75">
      <c r="B154" s="112" t="s">
        <v>20</v>
      </c>
      <c r="C154" s="109"/>
      <c r="D154" s="108"/>
      <c r="E154" s="109"/>
      <c r="F154" s="108"/>
      <c r="G154" s="109"/>
      <c r="H154" s="108" t="s">
        <v>21</v>
      </c>
      <c r="I154" s="111"/>
      <c r="J154" s="108" t="s">
        <v>22</v>
      </c>
      <c r="K154" s="111"/>
      <c r="L154" s="108" t="s">
        <v>23</v>
      </c>
      <c r="M154" s="111"/>
      <c r="N154" s="100"/>
      <c r="O154" s="113"/>
      <c r="P154" s="100"/>
      <c r="Q154" s="100"/>
      <c r="R154" s="114"/>
      <c r="S154" s="108" t="s">
        <v>23</v>
      </c>
      <c r="T154" s="109"/>
      <c r="U154" s="108" t="s">
        <v>22</v>
      </c>
      <c r="V154" s="109"/>
      <c r="W154" s="108" t="s">
        <v>21</v>
      </c>
      <c r="X154" s="109"/>
      <c r="Y154" s="108"/>
      <c r="Z154" s="111"/>
      <c r="AA154" s="108"/>
      <c r="AB154" s="111"/>
      <c r="AC154" s="112" t="s">
        <v>20</v>
      </c>
    </row>
    <row r="155" spans="2:29" s="47" customFormat="1" ht="12.75">
      <c r="B155" s="112"/>
      <c r="C155" s="109"/>
      <c r="D155" s="108"/>
      <c r="E155" s="109"/>
      <c r="F155" s="108"/>
      <c r="G155" s="109"/>
      <c r="H155" s="108" t="s">
        <v>24</v>
      </c>
      <c r="I155" s="111"/>
      <c r="J155" s="108"/>
      <c r="K155" s="111"/>
      <c r="L155" s="108" t="s">
        <v>25</v>
      </c>
      <c r="M155" s="111"/>
      <c r="N155" s="100"/>
      <c r="O155" s="113"/>
      <c r="P155" s="100"/>
      <c r="Q155" s="100"/>
      <c r="R155" s="114"/>
      <c r="S155" s="108" t="s">
        <v>25</v>
      </c>
      <c r="T155" s="109"/>
      <c r="U155" s="108"/>
      <c r="V155" s="109"/>
      <c r="W155" s="108" t="s">
        <v>24</v>
      </c>
      <c r="X155" s="109"/>
      <c r="Y155" s="108"/>
      <c r="Z155" s="111"/>
      <c r="AA155" s="108"/>
      <c r="AB155" s="111"/>
      <c r="AC155" s="112"/>
    </row>
    <row r="156" spans="2:29" s="47" customFormat="1" ht="2.25" customHeight="1">
      <c r="B156" s="115"/>
      <c r="C156" s="116"/>
      <c r="D156" s="117"/>
      <c r="E156" s="116"/>
      <c r="F156" s="117"/>
      <c r="G156" s="116"/>
      <c r="H156" s="117"/>
      <c r="I156" s="116"/>
      <c r="J156" s="117"/>
      <c r="K156" s="116"/>
      <c r="L156" s="117"/>
      <c r="M156" s="116"/>
      <c r="N156" s="118"/>
      <c r="O156" s="118"/>
      <c r="P156" s="118"/>
      <c r="Q156" s="118"/>
      <c r="R156" s="118"/>
      <c r="S156" s="115"/>
      <c r="T156" s="116"/>
      <c r="U156" s="117"/>
      <c r="V156" s="116"/>
      <c r="W156" s="117"/>
      <c r="X156" s="116"/>
      <c r="Y156" s="117"/>
      <c r="Z156" s="116"/>
      <c r="AA156" s="117"/>
      <c r="AB156" s="116"/>
      <c r="AC156" s="117"/>
    </row>
    <row r="157" spans="2:29" s="38" customFormat="1" ht="12" customHeight="1"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72" t="s">
        <v>63</v>
      </c>
      <c r="O157" s="172" t="s">
        <v>64</v>
      </c>
      <c r="P157" s="164"/>
      <c r="Q157" s="166"/>
      <c r="R157" s="143"/>
      <c r="S157" s="142">
        <f>L145</f>
        <v>69621</v>
      </c>
      <c r="T157" s="142"/>
      <c r="U157" s="142">
        <f>J145</f>
        <v>16800</v>
      </c>
      <c r="V157" s="142"/>
      <c r="W157" s="142">
        <f>H145</f>
        <v>243107</v>
      </c>
      <c r="X157" s="142"/>
      <c r="Y157" s="142">
        <f>F145</f>
        <v>621041</v>
      </c>
      <c r="Z157" s="142"/>
      <c r="AA157" s="142">
        <f>D145</f>
        <v>8771</v>
      </c>
      <c r="AB157" s="142"/>
      <c r="AC157" s="142">
        <f>S157+U157+W157+Y157+AA157</f>
        <v>959340</v>
      </c>
    </row>
    <row r="158" spans="2:29" s="48" customFormat="1" ht="12" customHeight="1">
      <c r="B158" s="129"/>
      <c r="C158" s="128"/>
      <c r="D158" s="129"/>
      <c r="E158" s="123"/>
      <c r="F158" s="129"/>
      <c r="G158" s="123"/>
      <c r="H158" s="129"/>
      <c r="I158" s="123"/>
      <c r="J158" s="129"/>
      <c r="K158" s="123"/>
      <c r="L158" s="129"/>
      <c r="M158" s="123"/>
      <c r="N158" s="130" t="s">
        <v>65</v>
      </c>
      <c r="O158" s="130" t="s">
        <v>66</v>
      </c>
      <c r="P158" s="171"/>
      <c r="Q158" s="129"/>
      <c r="R158" s="128"/>
      <c r="S158" s="129">
        <f>L146</f>
        <v>-8820</v>
      </c>
      <c r="T158" s="128"/>
      <c r="U158" s="129">
        <f>J146</f>
        <v>11876</v>
      </c>
      <c r="V158" s="128"/>
      <c r="W158" s="129">
        <f>H146</f>
        <v>227166</v>
      </c>
      <c r="X158" s="128"/>
      <c r="Y158" s="129">
        <f>F146</f>
        <v>579927</v>
      </c>
      <c r="Z158" s="128"/>
      <c r="AA158" s="129">
        <f>D146</f>
        <v>8320</v>
      </c>
      <c r="AB158" s="128"/>
      <c r="AC158" s="129">
        <f>S158+U158+W158+Y158+AA158</f>
        <v>818469</v>
      </c>
    </row>
    <row r="159" spans="2:29" s="39" customFormat="1" ht="12" customHeight="1">
      <c r="B159" s="142">
        <f>D159+F159+H159+J159+L159</f>
        <v>112208</v>
      </c>
      <c r="C159" s="142"/>
      <c r="D159" s="142">
        <f>D160+D167</f>
        <v>8691</v>
      </c>
      <c r="E159" s="142"/>
      <c r="F159" s="142">
        <f>F160+F167</f>
        <v>0</v>
      </c>
      <c r="G159" s="142"/>
      <c r="H159" s="142">
        <f>H160+H167</f>
        <v>103517</v>
      </c>
      <c r="I159" s="142"/>
      <c r="J159" s="142">
        <f>J160+J167</f>
        <v>0</v>
      </c>
      <c r="K159" s="142"/>
      <c r="L159" s="142">
        <f>L160+L167</f>
        <v>0</v>
      </c>
      <c r="M159" s="142"/>
      <c r="N159" s="132" t="s">
        <v>67</v>
      </c>
      <c r="O159" s="132" t="s">
        <v>68</v>
      </c>
      <c r="P159" s="132"/>
      <c r="Q159" s="166"/>
      <c r="R159" s="143"/>
      <c r="S159" s="142">
        <f>S160+S167</f>
        <v>0</v>
      </c>
      <c r="T159" s="142"/>
      <c r="U159" s="142">
        <f>U160+U167</f>
        <v>0</v>
      </c>
      <c r="V159" s="142"/>
      <c r="W159" s="142">
        <f>W160+W167</f>
        <v>0</v>
      </c>
      <c r="X159" s="142"/>
      <c r="Y159" s="142">
        <f>Y160+Y167</f>
        <v>112208</v>
      </c>
      <c r="Z159" s="142"/>
      <c r="AA159" s="142">
        <f>AA160+AA167</f>
        <v>0</v>
      </c>
      <c r="AB159" s="142"/>
      <c r="AC159" s="142">
        <f>S159+U159+W159+Y159+AA159</f>
        <v>112208</v>
      </c>
    </row>
    <row r="160" spans="2:29" s="39" customFormat="1" ht="12" customHeight="1">
      <c r="B160" s="142">
        <f>D160+F160+H160+J160+L160</f>
        <v>73673</v>
      </c>
      <c r="C160" s="142"/>
      <c r="D160" s="142">
        <f>D161+D163+D165</f>
        <v>6739</v>
      </c>
      <c r="E160" s="142"/>
      <c r="F160" s="142">
        <f>F161+F163+F165</f>
        <v>0</v>
      </c>
      <c r="G160" s="142"/>
      <c r="H160" s="142">
        <f>H161+H163+H165</f>
        <v>66934</v>
      </c>
      <c r="I160" s="142"/>
      <c r="J160" s="142">
        <f>J161+J163+J165</f>
        <v>0</v>
      </c>
      <c r="K160" s="142"/>
      <c r="L160" s="142">
        <f>L161+L163+L165</f>
        <v>0</v>
      </c>
      <c r="M160" s="142"/>
      <c r="N160" s="172" t="s">
        <v>209</v>
      </c>
      <c r="O160" s="172"/>
      <c r="P160" s="164" t="s">
        <v>210</v>
      </c>
      <c r="Q160" s="166"/>
      <c r="R160" s="143"/>
      <c r="S160" s="142">
        <f>S161+S163+S165</f>
        <v>0</v>
      </c>
      <c r="T160" s="142"/>
      <c r="U160" s="142">
        <f>U161+U163+U165</f>
        <v>0</v>
      </c>
      <c r="V160" s="142"/>
      <c r="W160" s="142">
        <f>W161+W163+W165</f>
        <v>0</v>
      </c>
      <c r="X160" s="142"/>
      <c r="Y160" s="142">
        <f>Y161+Y163+Y165</f>
        <v>73673</v>
      </c>
      <c r="Z160" s="142"/>
      <c r="AA160" s="142">
        <f>AA161+AA163+AA165</f>
        <v>0</v>
      </c>
      <c r="AB160" s="142"/>
      <c r="AC160" s="142">
        <f>S160+U160+W160+Y160+AA160</f>
        <v>73673</v>
      </c>
    </row>
    <row r="161" spans="2:29" s="54" customFormat="1" ht="12" customHeight="1">
      <c r="B161" s="137">
        <f>D161+F161+H161+J161+L161</f>
        <v>70</v>
      </c>
      <c r="C161" s="137"/>
      <c r="D161" s="137">
        <v>0</v>
      </c>
      <c r="E161" s="137"/>
      <c r="F161" s="137">
        <v>0</v>
      </c>
      <c r="G161" s="137"/>
      <c r="H161" s="137">
        <v>70</v>
      </c>
      <c r="I161" s="137"/>
      <c r="J161" s="137">
        <v>0</v>
      </c>
      <c r="K161" s="137"/>
      <c r="L161" s="137">
        <v>0</v>
      </c>
      <c r="M161" s="137"/>
      <c r="N161" s="176" t="s">
        <v>211</v>
      </c>
      <c r="O161" s="176"/>
      <c r="P161" s="176" t="s">
        <v>212</v>
      </c>
      <c r="Q161" s="177"/>
      <c r="R161" s="138"/>
      <c r="S161" s="137">
        <v>0</v>
      </c>
      <c r="T161" s="137"/>
      <c r="U161" s="137">
        <v>0</v>
      </c>
      <c r="V161" s="137"/>
      <c r="W161" s="137">
        <v>0</v>
      </c>
      <c r="X161" s="137"/>
      <c r="Y161" s="137">
        <v>70</v>
      </c>
      <c r="Z161" s="137"/>
      <c r="AA161" s="137">
        <v>0</v>
      </c>
      <c r="AB161" s="137"/>
      <c r="AC161" s="137">
        <f>S161+U161+W161+Y161+AA161</f>
        <v>70</v>
      </c>
    </row>
    <row r="162" spans="2:29" s="51" customFormat="1" ht="12" customHeight="1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76"/>
      <c r="O162" s="176"/>
      <c r="P162" s="176" t="s">
        <v>213</v>
      </c>
      <c r="Q162" s="177"/>
      <c r="R162" s="138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</row>
    <row r="163" spans="2:29" s="51" customFormat="1" ht="12" customHeight="1">
      <c r="B163" s="137">
        <f>D163+F163+H163+J163+L163</f>
        <v>1612</v>
      </c>
      <c r="C163" s="137"/>
      <c r="D163" s="137">
        <v>0</v>
      </c>
      <c r="E163" s="137"/>
      <c r="F163" s="137">
        <v>0</v>
      </c>
      <c r="G163" s="137"/>
      <c r="H163" s="137">
        <v>1612</v>
      </c>
      <c r="I163" s="137"/>
      <c r="J163" s="137">
        <v>0</v>
      </c>
      <c r="K163" s="137"/>
      <c r="L163" s="137">
        <v>0</v>
      </c>
      <c r="M163" s="137"/>
      <c r="N163" s="176" t="s">
        <v>214</v>
      </c>
      <c r="O163" s="175"/>
      <c r="P163" s="176" t="s">
        <v>215</v>
      </c>
      <c r="Q163" s="177"/>
      <c r="R163" s="138"/>
      <c r="S163" s="137">
        <v>0</v>
      </c>
      <c r="T163" s="137"/>
      <c r="U163" s="137">
        <v>0</v>
      </c>
      <c r="V163" s="137"/>
      <c r="W163" s="137">
        <v>0</v>
      </c>
      <c r="X163" s="137"/>
      <c r="Y163" s="137">
        <v>1612</v>
      </c>
      <c r="Z163" s="137"/>
      <c r="AA163" s="137">
        <v>0</v>
      </c>
      <c r="AB163" s="137"/>
      <c r="AC163" s="137">
        <f>S163+U163+W163+Y163+AA163</f>
        <v>1612</v>
      </c>
    </row>
    <row r="164" spans="2:60" s="42" customFormat="1" ht="12" customHeight="1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76"/>
      <c r="O164" s="175"/>
      <c r="P164" s="176" t="s">
        <v>216</v>
      </c>
      <c r="Q164" s="177"/>
      <c r="R164" s="138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</row>
    <row r="165" spans="2:29" s="51" customFormat="1" ht="12" customHeight="1">
      <c r="B165" s="137">
        <f>D165+F165+H165+J165+L165</f>
        <v>71991</v>
      </c>
      <c r="C165" s="137"/>
      <c r="D165" s="137">
        <v>6739</v>
      </c>
      <c r="E165" s="137"/>
      <c r="F165" s="137">
        <v>0</v>
      </c>
      <c r="G165" s="137"/>
      <c r="H165" s="137">
        <v>65252</v>
      </c>
      <c r="I165" s="137"/>
      <c r="J165" s="137">
        <v>0</v>
      </c>
      <c r="K165" s="137"/>
      <c r="L165" s="137">
        <v>0</v>
      </c>
      <c r="M165" s="137"/>
      <c r="N165" s="176" t="s">
        <v>217</v>
      </c>
      <c r="O165" s="175"/>
      <c r="P165" s="176" t="s">
        <v>218</v>
      </c>
      <c r="Q165" s="177"/>
      <c r="R165" s="138"/>
      <c r="S165" s="137">
        <v>0</v>
      </c>
      <c r="T165" s="137"/>
      <c r="U165" s="137">
        <v>0</v>
      </c>
      <c r="V165" s="137"/>
      <c r="W165" s="137">
        <v>0</v>
      </c>
      <c r="X165" s="137"/>
      <c r="Y165" s="137">
        <v>71991</v>
      </c>
      <c r="Z165" s="137"/>
      <c r="AA165" s="137">
        <v>0</v>
      </c>
      <c r="AB165" s="137"/>
      <c r="AC165" s="137">
        <f>S165+U165+W165+Y165+AA165</f>
        <v>71991</v>
      </c>
    </row>
    <row r="166" spans="2:29" s="51" customFormat="1" ht="12" customHeight="1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76"/>
      <c r="O166" s="175"/>
      <c r="P166" s="176" t="s">
        <v>219</v>
      </c>
      <c r="Q166" s="177"/>
      <c r="R166" s="138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</row>
    <row r="167" spans="2:29" s="47" customFormat="1" ht="12" customHeight="1">
      <c r="B167" s="142">
        <f>D167+F167+H167+J167+L167</f>
        <v>38535</v>
      </c>
      <c r="C167" s="142"/>
      <c r="D167" s="142">
        <v>1952</v>
      </c>
      <c r="E167" s="142"/>
      <c r="F167" s="142">
        <v>0</v>
      </c>
      <c r="G167" s="142"/>
      <c r="H167" s="142">
        <v>36583</v>
      </c>
      <c r="I167" s="142"/>
      <c r="J167" s="142">
        <v>0</v>
      </c>
      <c r="K167" s="142"/>
      <c r="L167" s="142">
        <v>0</v>
      </c>
      <c r="M167" s="142"/>
      <c r="N167" s="172" t="s">
        <v>220</v>
      </c>
      <c r="O167" s="164"/>
      <c r="P167" s="172" t="s">
        <v>221</v>
      </c>
      <c r="Q167" s="166"/>
      <c r="R167" s="143"/>
      <c r="S167" s="142">
        <v>0</v>
      </c>
      <c r="T167" s="142"/>
      <c r="U167" s="142">
        <v>0</v>
      </c>
      <c r="V167" s="142"/>
      <c r="W167" s="142">
        <v>0</v>
      </c>
      <c r="X167" s="142"/>
      <c r="Y167" s="142">
        <v>38535</v>
      </c>
      <c r="Z167" s="142"/>
      <c r="AA167" s="142">
        <v>0</v>
      </c>
      <c r="AB167" s="142"/>
      <c r="AC167" s="142">
        <f>S167+U167+W167+Y167+AA167</f>
        <v>38535</v>
      </c>
    </row>
    <row r="168" spans="2:29" s="47" customFormat="1" ht="12" customHeight="1"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72"/>
      <c r="O168" s="164"/>
      <c r="P168" s="172" t="s">
        <v>222</v>
      </c>
      <c r="Q168" s="166"/>
      <c r="R168" s="143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</row>
    <row r="169" spans="2:29" s="55" customFormat="1" ht="12" customHeight="1">
      <c r="B169" s="152">
        <f>D169+F169+H169+J169+L169</f>
        <v>959340</v>
      </c>
      <c r="C169" s="152"/>
      <c r="D169" s="152">
        <f>AA157+AA159-D159</f>
        <v>80</v>
      </c>
      <c r="E169" s="152"/>
      <c r="F169" s="152">
        <f>Y157+Y159-F159</f>
        <v>733249</v>
      </c>
      <c r="G169" s="152"/>
      <c r="H169" s="152">
        <f>W157+W159-H159</f>
        <v>139590</v>
      </c>
      <c r="I169" s="152"/>
      <c r="J169" s="152">
        <f>U157+U159-J159</f>
        <v>16800</v>
      </c>
      <c r="K169" s="152"/>
      <c r="L169" s="152">
        <f>S157+S159-L159</f>
        <v>69621</v>
      </c>
      <c r="M169" s="152"/>
      <c r="N169" s="181" t="s">
        <v>69</v>
      </c>
      <c r="O169" s="181" t="s">
        <v>70</v>
      </c>
      <c r="P169" s="181"/>
      <c r="Q169" s="183"/>
      <c r="R169" s="153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</row>
    <row r="170" spans="2:60" s="46" customFormat="1" ht="12" customHeight="1" thickBot="1">
      <c r="B170" s="83">
        <f>D170+F170+H170+J170+L170</f>
        <v>818469</v>
      </c>
      <c r="C170" s="84"/>
      <c r="D170" s="83">
        <f>AA158+AA159-D159</f>
        <v>-371</v>
      </c>
      <c r="E170" s="84"/>
      <c r="F170" s="83">
        <f>Y158+Y159-F159</f>
        <v>692135</v>
      </c>
      <c r="G170" s="84"/>
      <c r="H170" s="83">
        <f>W158+W159-H159</f>
        <v>123649</v>
      </c>
      <c r="I170" s="84"/>
      <c r="J170" s="83">
        <f>U158+U159-J159</f>
        <v>11876</v>
      </c>
      <c r="K170" s="84"/>
      <c r="L170" s="83">
        <f>S158+S159-L159</f>
        <v>-8820</v>
      </c>
      <c r="M170" s="84"/>
      <c r="N170" s="85" t="s">
        <v>71</v>
      </c>
      <c r="O170" s="85" t="s">
        <v>72</v>
      </c>
      <c r="P170" s="85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</row>
    <row r="171" spans="2:29" s="47" customFormat="1" ht="21" customHeight="1">
      <c r="B171" s="86" t="s">
        <v>249</v>
      </c>
      <c r="C171" s="86"/>
      <c r="D171" s="87"/>
      <c r="E171" s="88"/>
      <c r="F171" s="88"/>
      <c r="G171" s="88"/>
      <c r="H171" s="88"/>
      <c r="I171" s="88"/>
      <c r="J171" s="88"/>
      <c r="K171" s="88"/>
      <c r="L171" s="89"/>
      <c r="M171" s="88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</row>
    <row r="172" spans="2:29" s="47" customFormat="1" ht="3.75" customHeight="1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1"/>
      <c r="O172" s="92"/>
      <c r="P172" s="93"/>
      <c r="Q172" s="93"/>
      <c r="R172" s="94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</row>
    <row r="173" spans="2:29" s="47" customFormat="1" ht="12.75">
      <c r="B173" s="95" t="s">
        <v>7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8" t="s">
        <v>6</v>
      </c>
      <c r="O173" s="99"/>
      <c r="P173" s="100" t="s">
        <v>96</v>
      </c>
      <c r="Q173" s="100"/>
      <c r="R173" s="101"/>
      <c r="S173" s="95" t="s">
        <v>35</v>
      </c>
      <c r="T173" s="96"/>
      <c r="U173" s="96"/>
      <c r="V173" s="96"/>
      <c r="W173" s="96"/>
      <c r="X173" s="96"/>
      <c r="Y173" s="96"/>
      <c r="Z173" s="96"/>
      <c r="AA173" s="96"/>
      <c r="AB173" s="96"/>
      <c r="AC173" s="95"/>
    </row>
    <row r="174" spans="2:29" s="47" customFormat="1" ht="2.25" customHeight="1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6"/>
      <c r="O174" s="97"/>
      <c r="P174" s="96"/>
      <c r="Q174" s="96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2:29" s="47" customFormat="1" ht="12.75">
      <c r="B175" s="102" t="s">
        <v>8</v>
      </c>
      <c r="C175" s="103"/>
      <c r="D175" s="104" t="s">
        <v>9</v>
      </c>
      <c r="E175" s="103"/>
      <c r="F175" s="104" t="s">
        <v>10</v>
      </c>
      <c r="G175" s="103"/>
      <c r="H175" s="104" t="s">
        <v>11</v>
      </c>
      <c r="I175" s="105"/>
      <c r="J175" s="104" t="s">
        <v>12</v>
      </c>
      <c r="K175" s="105"/>
      <c r="L175" s="104" t="s">
        <v>13</v>
      </c>
      <c r="M175" s="105"/>
      <c r="N175" s="102"/>
      <c r="O175" s="106"/>
      <c r="P175" s="102" t="s">
        <v>97</v>
      </c>
      <c r="Q175" s="102"/>
      <c r="R175" s="101"/>
      <c r="S175" s="104" t="s">
        <v>13</v>
      </c>
      <c r="T175" s="103"/>
      <c r="U175" s="104" t="s">
        <v>12</v>
      </c>
      <c r="V175" s="103"/>
      <c r="W175" s="104" t="s">
        <v>11</v>
      </c>
      <c r="X175" s="103"/>
      <c r="Y175" s="104" t="s">
        <v>10</v>
      </c>
      <c r="Z175" s="105"/>
      <c r="AA175" s="104" t="s">
        <v>9</v>
      </c>
      <c r="AB175" s="105"/>
      <c r="AC175" s="102" t="s">
        <v>8</v>
      </c>
    </row>
    <row r="176" spans="2:29" s="47" customFormat="1" ht="2.25" customHeight="1">
      <c r="B176" s="106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2"/>
      <c r="O176" s="106"/>
      <c r="P176" s="102"/>
      <c r="Q176" s="102"/>
      <c r="R176" s="65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6"/>
    </row>
    <row r="177" spans="2:29" s="47" customFormat="1" ht="12.75">
      <c r="B177" s="107" t="s">
        <v>14</v>
      </c>
      <c r="C177" s="103"/>
      <c r="D177" s="108" t="s">
        <v>15</v>
      </c>
      <c r="E177" s="109"/>
      <c r="F177" s="108" t="s">
        <v>16</v>
      </c>
      <c r="G177" s="103"/>
      <c r="H177" s="110" t="s">
        <v>17</v>
      </c>
      <c r="I177" s="111"/>
      <c r="J177" s="104" t="s">
        <v>18</v>
      </c>
      <c r="K177" s="111"/>
      <c r="L177" s="104" t="s">
        <v>19</v>
      </c>
      <c r="M177" s="111"/>
      <c r="N177" s="102"/>
      <c r="O177" s="106"/>
      <c r="P177" s="102"/>
      <c r="Q177" s="102"/>
      <c r="R177" s="65"/>
      <c r="S177" s="104" t="s">
        <v>19</v>
      </c>
      <c r="T177" s="103"/>
      <c r="U177" s="104" t="s">
        <v>18</v>
      </c>
      <c r="V177" s="109"/>
      <c r="W177" s="110" t="s">
        <v>17</v>
      </c>
      <c r="X177" s="103"/>
      <c r="Y177" s="108" t="s">
        <v>16</v>
      </c>
      <c r="Z177" s="105"/>
      <c r="AA177" s="108" t="s">
        <v>15</v>
      </c>
      <c r="AB177" s="105"/>
      <c r="AC177" s="107" t="s">
        <v>14</v>
      </c>
    </row>
    <row r="178" spans="2:29" s="47" customFormat="1" ht="12.75">
      <c r="B178" s="112" t="s">
        <v>20</v>
      </c>
      <c r="C178" s="109"/>
      <c r="D178" s="108"/>
      <c r="E178" s="109"/>
      <c r="F178" s="108"/>
      <c r="G178" s="109"/>
      <c r="H178" s="108" t="s">
        <v>21</v>
      </c>
      <c r="I178" s="111"/>
      <c r="J178" s="108" t="s">
        <v>22</v>
      </c>
      <c r="K178" s="111"/>
      <c r="L178" s="108" t="s">
        <v>23</v>
      </c>
      <c r="M178" s="111"/>
      <c r="N178" s="100"/>
      <c r="O178" s="113"/>
      <c r="P178" s="100"/>
      <c r="Q178" s="100"/>
      <c r="R178" s="114"/>
      <c r="S178" s="108" t="s">
        <v>23</v>
      </c>
      <c r="T178" s="109"/>
      <c r="U178" s="108" t="s">
        <v>22</v>
      </c>
      <c r="V178" s="109"/>
      <c r="W178" s="108" t="s">
        <v>21</v>
      </c>
      <c r="X178" s="109"/>
      <c r="Y178" s="108"/>
      <c r="Z178" s="111"/>
      <c r="AA178" s="108"/>
      <c r="AB178" s="111"/>
      <c r="AC178" s="112" t="s">
        <v>20</v>
      </c>
    </row>
    <row r="179" spans="2:29" s="47" customFormat="1" ht="12.75">
      <c r="B179" s="112"/>
      <c r="C179" s="109"/>
      <c r="D179" s="108"/>
      <c r="E179" s="109"/>
      <c r="F179" s="108"/>
      <c r="G179" s="109"/>
      <c r="H179" s="108" t="s">
        <v>24</v>
      </c>
      <c r="I179" s="111"/>
      <c r="J179" s="108"/>
      <c r="K179" s="111"/>
      <c r="L179" s="108" t="s">
        <v>25</v>
      </c>
      <c r="M179" s="111"/>
      <c r="N179" s="100"/>
      <c r="O179" s="113"/>
      <c r="P179" s="100"/>
      <c r="Q179" s="100"/>
      <c r="R179" s="114"/>
      <c r="S179" s="108" t="s">
        <v>25</v>
      </c>
      <c r="T179" s="109"/>
      <c r="U179" s="108"/>
      <c r="V179" s="109"/>
      <c r="W179" s="108" t="s">
        <v>24</v>
      </c>
      <c r="X179" s="109"/>
      <c r="Y179" s="108"/>
      <c r="Z179" s="111"/>
      <c r="AA179" s="108"/>
      <c r="AB179" s="111"/>
      <c r="AC179" s="112"/>
    </row>
    <row r="180" spans="2:29" s="47" customFormat="1" ht="2.25" customHeight="1">
      <c r="B180" s="115"/>
      <c r="C180" s="116"/>
      <c r="D180" s="117"/>
      <c r="E180" s="116"/>
      <c r="F180" s="117"/>
      <c r="G180" s="116"/>
      <c r="H180" s="117"/>
      <c r="I180" s="116"/>
      <c r="J180" s="117"/>
      <c r="K180" s="116"/>
      <c r="L180" s="117"/>
      <c r="M180" s="116"/>
      <c r="N180" s="118"/>
      <c r="O180" s="118"/>
      <c r="P180" s="118"/>
      <c r="Q180" s="118"/>
      <c r="R180" s="118"/>
      <c r="S180" s="115"/>
      <c r="T180" s="116"/>
      <c r="U180" s="117"/>
      <c r="V180" s="116"/>
      <c r="W180" s="117"/>
      <c r="X180" s="116"/>
      <c r="Y180" s="117"/>
      <c r="Z180" s="116"/>
      <c r="AA180" s="117"/>
      <c r="AB180" s="116"/>
      <c r="AC180" s="117"/>
    </row>
    <row r="181" spans="2:29" s="37" customFormat="1" ht="12" customHeight="1"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72" t="s">
        <v>63</v>
      </c>
      <c r="O181" s="172" t="s">
        <v>64</v>
      </c>
      <c r="P181" s="164"/>
      <c r="Q181" s="143"/>
      <c r="R181" s="143"/>
      <c r="S181" s="142">
        <f>S157</f>
        <v>69621</v>
      </c>
      <c r="T181" s="142"/>
      <c r="U181" s="142">
        <f>U157</f>
        <v>16800</v>
      </c>
      <c r="V181" s="142"/>
      <c r="W181" s="142">
        <f>W157</f>
        <v>243107</v>
      </c>
      <c r="X181" s="142"/>
      <c r="Y181" s="142">
        <f>Y157</f>
        <v>621041</v>
      </c>
      <c r="Z181" s="142"/>
      <c r="AA181" s="142">
        <f>AA157</f>
        <v>8771</v>
      </c>
      <c r="AB181" s="142"/>
      <c r="AC181" s="142">
        <f>S181+U181+W181+Y181+AA181</f>
        <v>959340</v>
      </c>
    </row>
    <row r="182" spans="2:29" s="48" customFormat="1" ht="12" customHeight="1">
      <c r="B182" s="129"/>
      <c r="C182" s="128"/>
      <c r="D182" s="129"/>
      <c r="E182" s="123"/>
      <c r="F182" s="129"/>
      <c r="G182" s="123"/>
      <c r="H182" s="129"/>
      <c r="I182" s="123"/>
      <c r="J182" s="129"/>
      <c r="K182" s="123"/>
      <c r="L182" s="129"/>
      <c r="M182" s="123"/>
      <c r="N182" s="130" t="s">
        <v>65</v>
      </c>
      <c r="O182" s="130" t="s">
        <v>66</v>
      </c>
      <c r="P182" s="171"/>
      <c r="Q182" s="129"/>
      <c r="R182" s="128"/>
      <c r="S182" s="129">
        <f>S158</f>
        <v>-8820</v>
      </c>
      <c r="T182" s="128"/>
      <c r="U182" s="129">
        <f>U158</f>
        <v>11876</v>
      </c>
      <c r="V182" s="128"/>
      <c r="W182" s="129">
        <f>W158</f>
        <v>227166</v>
      </c>
      <c r="X182" s="128"/>
      <c r="Y182" s="129">
        <f>Y158</f>
        <v>579927</v>
      </c>
      <c r="Z182" s="128"/>
      <c r="AA182" s="129">
        <f>AA158</f>
        <v>8320</v>
      </c>
      <c r="AB182" s="128"/>
      <c r="AC182" s="129">
        <f>S182+U182+W182+Y182+AA182</f>
        <v>818469</v>
      </c>
    </row>
    <row r="183" spans="2:29" s="37" customFormat="1" ht="12" customHeight="1">
      <c r="B183" s="142">
        <f>D183+F183+H183+J183+L183</f>
        <v>743272</v>
      </c>
      <c r="C183" s="142"/>
      <c r="D183" s="142">
        <f>D184+D185</f>
        <v>8691</v>
      </c>
      <c r="E183" s="142"/>
      <c r="F183" s="142">
        <f>F184+F185</f>
        <v>557460</v>
      </c>
      <c r="G183" s="142"/>
      <c r="H183" s="142">
        <f>H184+H185</f>
        <v>177121</v>
      </c>
      <c r="I183" s="142"/>
      <c r="J183" s="142">
        <f>J184+J185</f>
        <v>0</v>
      </c>
      <c r="K183" s="142"/>
      <c r="L183" s="142">
        <f>L184+L185</f>
        <v>0</v>
      </c>
      <c r="M183" s="142"/>
      <c r="N183" s="132" t="s">
        <v>75</v>
      </c>
      <c r="O183" s="132" t="s">
        <v>76</v>
      </c>
      <c r="P183" s="132"/>
      <c r="Q183" s="143"/>
      <c r="R183" s="143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</row>
    <row r="184" spans="2:29" s="41" customFormat="1" ht="12" customHeight="1">
      <c r="B184" s="137">
        <f>D184+F184+H184+J184+L184</f>
        <v>669668</v>
      </c>
      <c r="C184" s="137"/>
      <c r="D184" s="137">
        <v>8691</v>
      </c>
      <c r="E184" s="137"/>
      <c r="F184" s="137">
        <v>557460</v>
      </c>
      <c r="G184" s="137"/>
      <c r="H184" s="137">
        <v>103517</v>
      </c>
      <c r="I184" s="137"/>
      <c r="J184" s="137">
        <v>0</v>
      </c>
      <c r="K184" s="137"/>
      <c r="L184" s="137">
        <v>0</v>
      </c>
      <c r="M184" s="137"/>
      <c r="N184" s="176" t="s">
        <v>223</v>
      </c>
      <c r="O184" s="176"/>
      <c r="P184" s="175" t="s">
        <v>224</v>
      </c>
      <c r="Q184" s="138"/>
      <c r="R184" s="138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</row>
    <row r="185" spans="2:29" s="41" customFormat="1" ht="12" customHeight="1">
      <c r="B185" s="137">
        <f>D185+F185+H185+J185+L185</f>
        <v>73604</v>
      </c>
      <c r="C185" s="137"/>
      <c r="D185" s="137">
        <v>0</v>
      </c>
      <c r="E185" s="137"/>
      <c r="F185" s="137">
        <v>0</v>
      </c>
      <c r="G185" s="137"/>
      <c r="H185" s="137">
        <v>73604</v>
      </c>
      <c r="I185" s="137"/>
      <c r="J185" s="137">
        <v>0</v>
      </c>
      <c r="K185" s="137"/>
      <c r="L185" s="137">
        <v>0</v>
      </c>
      <c r="M185" s="137"/>
      <c r="N185" s="176" t="s">
        <v>225</v>
      </c>
      <c r="O185" s="176"/>
      <c r="P185" s="176" t="s">
        <v>226</v>
      </c>
      <c r="Q185" s="138"/>
      <c r="R185" s="138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</row>
    <row r="186" spans="2:29" s="39" customFormat="1" ht="12" customHeight="1">
      <c r="B186" s="142">
        <f>D186+F186+H186+J186+L186</f>
        <v>885</v>
      </c>
      <c r="C186" s="142"/>
      <c r="D186" s="142">
        <v>0</v>
      </c>
      <c r="E186" s="142"/>
      <c r="F186" s="142">
        <v>0</v>
      </c>
      <c r="G186" s="142"/>
      <c r="H186" s="142">
        <v>0</v>
      </c>
      <c r="I186" s="142"/>
      <c r="J186" s="142">
        <v>885</v>
      </c>
      <c r="K186" s="142"/>
      <c r="L186" s="142">
        <v>0</v>
      </c>
      <c r="M186" s="142"/>
      <c r="N186" s="172" t="s">
        <v>77</v>
      </c>
      <c r="O186" s="172" t="s">
        <v>227</v>
      </c>
      <c r="P186" s="172"/>
      <c r="Q186" s="143"/>
      <c r="R186" s="143"/>
      <c r="S186" s="142">
        <v>0</v>
      </c>
      <c r="T186" s="142"/>
      <c r="U186" s="142">
        <v>0</v>
      </c>
      <c r="V186" s="142"/>
      <c r="W186" s="142">
        <v>0</v>
      </c>
      <c r="X186" s="142"/>
      <c r="Y186" s="142">
        <v>885</v>
      </c>
      <c r="Z186" s="142"/>
      <c r="AA186" s="142">
        <v>0</v>
      </c>
      <c r="AB186" s="142"/>
      <c r="AC186" s="142">
        <f>S186+U186+W186+Y186+AA186</f>
        <v>885</v>
      </c>
    </row>
    <row r="187" spans="2:29" s="39" customFormat="1" ht="12" customHeight="1"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72"/>
      <c r="O187" s="173" t="s">
        <v>228</v>
      </c>
      <c r="P187" s="173"/>
      <c r="Q187" s="143"/>
      <c r="R187" s="143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</row>
    <row r="188" spans="2:29" s="40" customFormat="1" ht="12" customHeight="1"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72"/>
      <c r="O188" s="173" t="s">
        <v>229</v>
      </c>
      <c r="P188" s="173"/>
      <c r="Q188" s="143"/>
      <c r="R188" s="143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</row>
    <row r="189" spans="2:29" s="55" customFormat="1" ht="12" customHeight="1">
      <c r="B189" s="152">
        <f>D189+F189+H189+J189+L189</f>
        <v>216068</v>
      </c>
      <c r="C189" s="152"/>
      <c r="D189" s="152">
        <f>AA181+AA186-D183-D186</f>
        <v>80</v>
      </c>
      <c r="E189" s="152"/>
      <c r="F189" s="152">
        <f>Y181+Y186-F183-F186</f>
        <v>64466</v>
      </c>
      <c r="G189" s="152"/>
      <c r="H189" s="152">
        <f>W181+W186-H183-H186</f>
        <v>65986</v>
      </c>
      <c r="I189" s="152"/>
      <c r="J189" s="152">
        <f>U181+U186-J183-J186</f>
        <v>15915</v>
      </c>
      <c r="K189" s="152"/>
      <c r="L189" s="152">
        <f>S181+S186-L183-L186</f>
        <v>69621</v>
      </c>
      <c r="M189" s="152"/>
      <c r="N189" s="181" t="s">
        <v>78</v>
      </c>
      <c r="O189" s="192" t="s">
        <v>79</v>
      </c>
      <c r="P189" s="181"/>
      <c r="Q189" s="153"/>
      <c r="R189" s="153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</row>
    <row r="190" spans="2:60" s="46" customFormat="1" ht="12" customHeight="1" thickBot="1">
      <c r="B190" s="83">
        <f>D190+F190+H190+J190+L190</f>
        <v>75197</v>
      </c>
      <c r="C190" s="84"/>
      <c r="D190" s="83">
        <f>AA182+AA186-D183-D186</f>
        <v>-371</v>
      </c>
      <c r="E190" s="84"/>
      <c r="F190" s="83">
        <f>Y182+Y186-F183-F186</f>
        <v>23352</v>
      </c>
      <c r="G190" s="84"/>
      <c r="H190" s="83">
        <f>W182+W186-H183-H186</f>
        <v>50045</v>
      </c>
      <c r="I190" s="84"/>
      <c r="J190" s="83">
        <f>U182+U186-J183-J186</f>
        <v>10991</v>
      </c>
      <c r="K190" s="84"/>
      <c r="L190" s="83">
        <f>S182+S186-L183-L186</f>
        <v>-8820</v>
      </c>
      <c r="M190" s="84"/>
      <c r="N190" s="85" t="s">
        <v>80</v>
      </c>
      <c r="O190" s="85" t="s">
        <v>81</v>
      </c>
      <c r="P190" s="85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</row>
    <row r="191" spans="2:29" s="47" customFormat="1" ht="21" customHeight="1">
      <c r="B191" s="86" t="s">
        <v>250</v>
      </c>
      <c r="C191" s="86"/>
      <c r="D191" s="87"/>
      <c r="E191" s="88"/>
      <c r="F191" s="88"/>
      <c r="G191" s="88"/>
      <c r="H191" s="88"/>
      <c r="I191" s="88"/>
      <c r="J191" s="88"/>
      <c r="K191" s="88"/>
      <c r="L191" s="89"/>
      <c r="M191" s="88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</row>
    <row r="192" spans="2:29" s="47" customFormat="1" ht="3.75" customHeight="1"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1"/>
      <c r="O192" s="92"/>
      <c r="P192" s="93"/>
      <c r="Q192" s="93"/>
      <c r="R192" s="94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</row>
    <row r="193" spans="2:29" s="47" customFormat="1" ht="12.75">
      <c r="B193" s="95" t="s">
        <v>7</v>
      </c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8" t="s">
        <v>6</v>
      </c>
      <c r="O193" s="99"/>
      <c r="P193" s="100" t="s">
        <v>96</v>
      </c>
      <c r="Q193" s="100"/>
      <c r="R193" s="101"/>
      <c r="S193" s="95" t="s">
        <v>35</v>
      </c>
      <c r="T193" s="96"/>
      <c r="U193" s="96"/>
      <c r="V193" s="96"/>
      <c r="W193" s="96"/>
      <c r="X193" s="96"/>
      <c r="Y193" s="96"/>
      <c r="Z193" s="96"/>
      <c r="AA193" s="96"/>
      <c r="AB193" s="96"/>
      <c r="AC193" s="95"/>
    </row>
    <row r="194" spans="2:29" s="47" customFormat="1" ht="2.25" customHeight="1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6"/>
      <c r="O194" s="97"/>
      <c r="P194" s="96"/>
      <c r="Q194" s="96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2:29" s="47" customFormat="1" ht="12.75">
      <c r="B195" s="102" t="s">
        <v>8</v>
      </c>
      <c r="C195" s="103"/>
      <c r="D195" s="104" t="s">
        <v>9</v>
      </c>
      <c r="E195" s="103"/>
      <c r="F195" s="104" t="s">
        <v>10</v>
      </c>
      <c r="G195" s="103"/>
      <c r="H195" s="104" t="s">
        <v>11</v>
      </c>
      <c r="I195" s="105"/>
      <c r="J195" s="104" t="s">
        <v>12</v>
      </c>
      <c r="K195" s="105"/>
      <c r="L195" s="104" t="s">
        <v>13</v>
      </c>
      <c r="M195" s="105"/>
      <c r="N195" s="102"/>
      <c r="O195" s="106"/>
      <c r="P195" s="102" t="s">
        <v>97</v>
      </c>
      <c r="Q195" s="102"/>
      <c r="R195" s="101"/>
      <c r="S195" s="104" t="s">
        <v>13</v>
      </c>
      <c r="T195" s="103"/>
      <c r="U195" s="104" t="s">
        <v>12</v>
      </c>
      <c r="V195" s="103"/>
      <c r="W195" s="104" t="s">
        <v>11</v>
      </c>
      <c r="X195" s="103"/>
      <c r="Y195" s="104" t="s">
        <v>10</v>
      </c>
      <c r="Z195" s="105"/>
      <c r="AA195" s="104" t="s">
        <v>9</v>
      </c>
      <c r="AB195" s="105"/>
      <c r="AC195" s="102" t="s">
        <v>8</v>
      </c>
    </row>
    <row r="196" spans="2:29" s="47" customFormat="1" ht="2.25" customHeight="1">
      <c r="B196" s="106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2"/>
      <c r="O196" s="106"/>
      <c r="P196" s="102"/>
      <c r="Q196" s="102"/>
      <c r="R196" s="65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6"/>
    </row>
    <row r="197" spans="2:29" s="47" customFormat="1" ht="12.75">
      <c r="B197" s="107" t="s">
        <v>14</v>
      </c>
      <c r="C197" s="103"/>
      <c r="D197" s="108" t="s">
        <v>15</v>
      </c>
      <c r="E197" s="109"/>
      <c r="F197" s="108" t="s">
        <v>16</v>
      </c>
      <c r="G197" s="103"/>
      <c r="H197" s="110" t="s">
        <v>17</v>
      </c>
      <c r="I197" s="111"/>
      <c r="J197" s="104" t="s">
        <v>18</v>
      </c>
      <c r="K197" s="111"/>
      <c r="L197" s="104" t="s">
        <v>19</v>
      </c>
      <c r="M197" s="111"/>
      <c r="N197" s="102"/>
      <c r="O197" s="106"/>
      <c r="P197" s="102"/>
      <c r="Q197" s="102"/>
      <c r="R197" s="65"/>
      <c r="S197" s="104" t="s">
        <v>19</v>
      </c>
      <c r="T197" s="103"/>
      <c r="U197" s="104" t="s">
        <v>18</v>
      </c>
      <c r="V197" s="109"/>
      <c r="W197" s="110" t="s">
        <v>17</v>
      </c>
      <c r="X197" s="103"/>
      <c r="Y197" s="108" t="s">
        <v>16</v>
      </c>
      <c r="Z197" s="105"/>
      <c r="AA197" s="108" t="s">
        <v>15</v>
      </c>
      <c r="AB197" s="105"/>
      <c r="AC197" s="107" t="s">
        <v>14</v>
      </c>
    </row>
    <row r="198" spans="2:29" s="47" customFormat="1" ht="12.75">
      <c r="B198" s="112" t="s">
        <v>20</v>
      </c>
      <c r="C198" s="109"/>
      <c r="D198" s="108"/>
      <c r="E198" s="109"/>
      <c r="F198" s="108"/>
      <c r="G198" s="109"/>
      <c r="H198" s="108" t="s">
        <v>21</v>
      </c>
      <c r="I198" s="111"/>
      <c r="J198" s="108" t="s">
        <v>22</v>
      </c>
      <c r="K198" s="111"/>
      <c r="L198" s="108" t="s">
        <v>23</v>
      </c>
      <c r="M198" s="111"/>
      <c r="N198" s="100"/>
      <c r="O198" s="113"/>
      <c r="P198" s="100"/>
      <c r="Q198" s="100"/>
      <c r="R198" s="114"/>
      <c r="S198" s="108" t="s">
        <v>23</v>
      </c>
      <c r="T198" s="109"/>
      <c r="U198" s="108" t="s">
        <v>22</v>
      </c>
      <c r="V198" s="109"/>
      <c r="W198" s="108" t="s">
        <v>21</v>
      </c>
      <c r="X198" s="109"/>
      <c r="Y198" s="108"/>
      <c r="Z198" s="111"/>
      <c r="AA198" s="108"/>
      <c r="AB198" s="111"/>
      <c r="AC198" s="112" t="s">
        <v>20</v>
      </c>
    </row>
    <row r="199" spans="2:29" s="47" customFormat="1" ht="12.75">
      <c r="B199" s="112"/>
      <c r="C199" s="109"/>
      <c r="D199" s="108"/>
      <c r="E199" s="109"/>
      <c r="F199" s="108"/>
      <c r="G199" s="109"/>
      <c r="H199" s="108" t="s">
        <v>24</v>
      </c>
      <c r="I199" s="111"/>
      <c r="J199" s="108"/>
      <c r="K199" s="111"/>
      <c r="L199" s="108" t="s">
        <v>25</v>
      </c>
      <c r="M199" s="111"/>
      <c r="N199" s="100"/>
      <c r="O199" s="113"/>
      <c r="P199" s="100"/>
      <c r="Q199" s="100"/>
      <c r="R199" s="114"/>
      <c r="S199" s="108" t="s">
        <v>25</v>
      </c>
      <c r="T199" s="109"/>
      <c r="U199" s="108"/>
      <c r="V199" s="109"/>
      <c r="W199" s="108" t="s">
        <v>24</v>
      </c>
      <c r="X199" s="109"/>
      <c r="Y199" s="108"/>
      <c r="Z199" s="111"/>
      <c r="AA199" s="108"/>
      <c r="AB199" s="111"/>
      <c r="AC199" s="112"/>
    </row>
    <row r="200" spans="2:29" s="47" customFormat="1" ht="2.25" customHeight="1">
      <c r="B200" s="115"/>
      <c r="C200" s="116"/>
      <c r="D200" s="117"/>
      <c r="E200" s="116"/>
      <c r="F200" s="117"/>
      <c r="G200" s="116"/>
      <c r="H200" s="117"/>
      <c r="I200" s="116"/>
      <c r="J200" s="117"/>
      <c r="K200" s="116"/>
      <c r="L200" s="117"/>
      <c r="M200" s="116"/>
      <c r="N200" s="118"/>
      <c r="O200" s="118"/>
      <c r="P200" s="118"/>
      <c r="Q200" s="118"/>
      <c r="R200" s="118"/>
      <c r="S200" s="115"/>
      <c r="T200" s="116"/>
      <c r="U200" s="117"/>
      <c r="V200" s="116"/>
      <c r="W200" s="117"/>
      <c r="X200" s="116"/>
      <c r="Y200" s="117"/>
      <c r="Z200" s="116"/>
      <c r="AA200" s="117"/>
      <c r="AB200" s="116"/>
      <c r="AC200" s="117"/>
    </row>
    <row r="201" spans="2:29" s="47" customFormat="1" ht="12" customHeight="1"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63" t="s">
        <v>69</v>
      </c>
      <c r="O201" s="172" t="s">
        <v>70</v>
      </c>
      <c r="P201" s="165"/>
      <c r="Q201" s="143"/>
      <c r="R201" s="143"/>
      <c r="S201" s="142">
        <f>L169</f>
        <v>69621</v>
      </c>
      <c r="T201" s="142"/>
      <c r="U201" s="142">
        <f>J169</f>
        <v>16800</v>
      </c>
      <c r="V201" s="142"/>
      <c r="W201" s="142">
        <f>H169</f>
        <v>139590</v>
      </c>
      <c r="X201" s="142"/>
      <c r="Y201" s="142">
        <f>F169</f>
        <v>733249</v>
      </c>
      <c r="Z201" s="142"/>
      <c r="AA201" s="142">
        <f>D169</f>
        <v>80</v>
      </c>
      <c r="AB201" s="142"/>
      <c r="AC201" s="142">
        <f>S201+U201+W201+Y201+AA201</f>
        <v>959340</v>
      </c>
    </row>
    <row r="202" spans="2:29" s="48" customFormat="1" ht="12" customHeight="1">
      <c r="B202" s="129"/>
      <c r="C202" s="128"/>
      <c r="D202" s="129"/>
      <c r="E202" s="123"/>
      <c r="F202" s="129"/>
      <c r="G202" s="123"/>
      <c r="H202" s="129"/>
      <c r="I202" s="123"/>
      <c r="J202" s="129"/>
      <c r="K202" s="123"/>
      <c r="L202" s="129"/>
      <c r="M202" s="123"/>
      <c r="N202" s="130" t="s">
        <v>71</v>
      </c>
      <c r="O202" s="130" t="s">
        <v>72</v>
      </c>
      <c r="P202" s="171"/>
      <c r="Q202" s="129"/>
      <c r="R202" s="128"/>
      <c r="S202" s="129">
        <f>L170</f>
        <v>-8820</v>
      </c>
      <c r="T202" s="128"/>
      <c r="U202" s="129">
        <f>J170</f>
        <v>11876</v>
      </c>
      <c r="V202" s="128"/>
      <c r="W202" s="129">
        <f>H170</f>
        <v>123649</v>
      </c>
      <c r="X202" s="128"/>
      <c r="Y202" s="129">
        <f>F170</f>
        <v>692135</v>
      </c>
      <c r="Z202" s="128"/>
      <c r="AA202" s="129">
        <f>D170</f>
        <v>-371</v>
      </c>
      <c r="AB202" s="128"/>
      <c r="AC202" s="129">
        <f>S202+U202+W202+Y202+AA202</f>
        <v>818469</v>
      </c>
    </row>
    <row r="203" spans="2:29" s="47" customFormat="1" ht="12" customHeight="1">
      <c r="B203" s="142">
        <f>D203+F203+H203+J203+L203</f>
        <v>743272</v>
      </c>
      <c r="C203" s="142"/>
      <c r="D203" s="142">
        <f>D204+D205</f>
        <v>0</v>
      </c>
      <c r="E203" s="142"/>
      <c r="F203" s="142">
        <f>F204+F205</f>
        <v>669668</v>
      </c>
      <c r="G203" s="142"/>
      <c r="H203" s="142">
        <f>H204+H205</f>
        <v>73604</v>
      </c>
      <c r="I203" s="142"/>
      <c r="J203" s="142">
        <f>J204+J205</f>
        <v>0</v>
      </c>
      <c r="K203" s="142"/>
      <c r="L203" s="142">
        <f>L204+L205</f>
        <v>0</v>
      </c>
      <c r="M203" s="142"/>
      <c r="N203" s="132" t="s">
        <v>73</v>
      </c>
      <c r="O203" s="132" t="s">
        <v>74</v>
      </c>
      <c r="P203" s="132"/>
      <c r="Q203" s="143"/>
      <c r="R203" s="143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</row>
    <row r="204" spans="2:29" s="51" customFormat="1" ht="12" customHeight="1">
      <c r="B204" s="137">
        <f>D204+F204+H204+J204+L204</f>
        <v>669668</v>
      </c>
      <c r="C204" s="137"/>
      <c r="D204" s="137">
        <v>0</v>
      </c>
      <c r="E204" s="137"/>
      <c r="F204" s="137">
        <v>669668</v>
      </c>
      <c r="G204" s="137"/>
      <c r="H204" s="137">
        <v>0</v>
      </c>
      <c r="I204" s="137"/>
      <c r="J204" s="137">
        <v>0</v>
      </c>
      <c r="K204" s="137"/>
      <c r="L204" s="137">
        <v>0</v>
      </c>
      <c r="M204" s="137"/>
      <c r="N204" s="174" t="s">
        <v>230</v>
      </c>
      <c r="O204" s="175"/>
      <c r="P204" s="176" t="s">
        <v>231</v>
      </c>
      <c r="Q204" s="176"/>
      <c r="R204" s="138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</row>
    <row r="205" spans="2:29" s="51" customFormat="1" ht="12" customHeight="1">
      <c r="B205" s="137">
        <f>D205+F205+H205+J205+L205</f>
        <v>73604</v>
      </c>
      <c r="C205" s="137"/>
      <c r="D205" s="137">
        <v>0</v>
      </c>
      <c r="E205" s="137"/>
      <c r="F205" s="137">
        <v>0</v>
      </c>
      <c r="G205" s="137"/>
      <c r="H205" s="137">
        <v>73604</v>
      </c>
      <c r="I205" s="137"/>
      <c r="J205" s="137">
        <v>0</v>
      </c>
      <c r="K205" s="137"/>
      <c r="L205" s="137">
        <v>0</v>
      </c>
      <c r="M205" s="137"/>
      <c r="N205" s="174" t="s">
        <v>232</v>
      </c>
      <c r="O205" s="175"/>
      <c r="P205" s="176" t="s">
        <v>233</v>
      </c>
      <c r="Q205" s="176"/>
      <c r="R205" s="138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</row>
    <row r="206" spans="2:29" s="47" customFormat="1" ht="12" customHeight="1">
      <c r="B206" s="142">
        <f>D206+F206+H206+J206+L206</f>
        <v>885</v>
      </c>
      <c r="C206" s="142"/>
      <c r="D206" s="142">
        <v>0</v>
      </c>
      <c r="E206" s="142"/>
      <c r="F206" s="142">
        <v>0</v>
      </c>
      <c r="G206" s="142"/>
      <c r="H206" s="142">
        <v>0</v>
      </c>
      <c r="I206" s="142"/>
      <c r="J206" s="142">
        <v>885</v>
      </c>
      <c r="K206" s="142"/>
      <c r="L206" s="142">
        <v>0</v>
      </c>
      <c r="M206" s="142"/>
      <c r="N206" s="163" t="s">
        <v>77</v>
      </c>
      <c r="O206" s="172" t="s">
        <v>227</v>
      </c>
      <c r="P206" s="163"/>
      <c r="Q206" s="143"/>
      <c r="R206" s="143"/>
      <c r="S206" s="142">
        <v>0</v>
      </c>
      <c r="T206" s="142"/>
      <c r="U206" s="142">
        <v>0</v>
      </c>
      <c r="V206" s="142"/>
      <c r="W206" s="142">
        <v>0</v>
      </c>
      <c r="X206" s="142"/>
      <c r="Y206" s="142">
        <v>885</v>
      </c>
      <c r="Z206" s="142"/>
      <c r="AA206" s="142">
        <v>0</v>
      </c>
      <c r="AB206" s="142"/>
      <c r="AC206" s="142">
        <f>S206+U206+W206+Y206+AA206</f>
        <v>885</v>
      </c>
    </row>
    <row r="207" spans="2:29" s="47" customFormat="1" ht="12" customHeight="1"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63"/>
      <c r="O207" s="172" t="s">
        <v>228</v>
      </c>
      <c r="P207" s="163"/>
      <c r="Q207" s="143"/>
      <c r="R207" s="143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</row>
    <row r="208" spans="2:29" s="47" customFormat="1" ht="12" customHeight="1"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63"/>
      <c r="O208" s="172" t="s">
        <v>229</v>
      </c>
      <c r="P208" s="163"/>
      <c r="Q208" s="143"/>
      <c r="R208" s="143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</row>
    <row r="209" spans="2:29" s="55" customFormat="1" ht="12" customHeight="1">
      <c r="B209" s="152">
        <f>D209+F209+H209+J209+L209</f>
        <v>216068</v>
      </c>
      <c r="C209" s="152"/>
      <c r="D209" s="152">
        <f>AA201+AA206-D203-D206</f>
        <v>80</v>
      </c>
      <c r="E209" s="152"/>
      <c r="F209" s="152">
        <f>Y201+Y206-F203-F206</f>
        <v>64466</v>
      </c>
      <c r="G209" s="152"/>
      <c r="H209" s="152">
        <f>W201+W206-H203-H206</f>
        <v>65986</v>
      </c>
      <c r="I209" s="152"/>
      <c r="J209" s="152">
        <f>U201+U206-J203-J206</f>
        <v>15915</v>
      </c>
      <c r="K209" s="152"/>
      <c r="L209" s="152">
        <f>S201+S206-L203-L206</f>
        <v>69621</v>
      </c>
      <c r="M209" s="152"/>
      <c r="N209" s="182" t="s">
        <v>78</v>
      </c>
      <c r="O209" s="192" t="s">
        <v>79</v>
      </c>
      <c r="P209" s="182"/>
      <c r="Q209" s="153"/>
      <c r="R209" s="153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</row>
    <row r="210" spans="2:60" s="46" customFormat="1" ht="12" customHeight="1" thickBot="1">
      <c r="B210" s="83">
        <f>D210+F210+H210+J210+L210</f>
        <v>75197</v>
      </c>
      <c r="C210" s="84"/>
      <c r="D210" s="83">
        <f>AA202+AA206-D203-D206</f>
        <v>-371</v>
      </c>
      <c r="E210" s="84"/>
      <c r="F210" s="83">
        <f>Y202+Y206-F203-F206</f>
        <v>23352</v>
      </c>
      <c r="G210" s="84"/>
      <c r="H210" s="83">
        <f>W202+W206-H203-H206</f>
        <v>50045</v>
      </c>
      <c r="I210" s="84"/>
      <c r="J210" s="83">
        <f>U202+U206-J203-J206</f>
        <v>10991</v>
      </c>
      <c r="K210" s="84"/>
      <c r="L210" s="83">
        <f>S202+S206-L203-L206</f>
        <v>-8820</v>
      </c>
      <c r="M210" s="84"/>
      <c r="N210" s="85" t="s">
        <v>80</v>
      </c>
      <c r="O210" s="85" t="s">
        <v>81</v>
      </c>
      <c r="P210" s="85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</row>
    <row r="211" spans="2:29" s="47" customFormat="1" ht="18">
      <c r="B211" s="193" t="s">
        <v>50</v>
      </c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</row>
    <row r="212" spans="2:29" s="47" customFormat="1" ht="21" customHeight="1">
      <c r="B212" s="86" t="s">
        <v>51</v>
      </c>
      <c r="C212" s="86"/>
      <c r="D212" s="87"/>
      <c r="E212" s="88"/>
      <c r="F212" s="88"/>
      <c r="G212" s="88"/>
      <c r="H212" s="88"/>
      <c r="I212" s="88"/>
      <c r="J212" s="88"/>
      <c r="K212" s="88"/>
      <c r="L212" s="89"/>
      <c r="M212" s="88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</row>
    <row r="213" spans="2:29" s="47" customFormat="1" ht="3.75" customHeight="1"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92"/>
      <c r="P213" s="93"/>
      <c r="Q213" s="93"/>
      <c r="R213" s="94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</row>
    <row r="214" spans="2:29" s="47" customFormat="1" ht="12.75">
      <c r="B214" s="95" t="s">
        <v>52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8" t="s">
        <v>6</v>
      </c>
      <c r="O214" s="99"/>
      <c r="P214" s="100" t="s">
        <v>96</v>
      </c>
      <c r="Q214" s="100"/>
      <c r="R214" s="101"/>
      <c r="S214" s="102" t="s">
        <v>53</v>
      </c>
      <c r="T214" s="96"/>
      <c r="U214" s="96"/>
      <c r="V214" s="96"/>
      <c r="W214" s="96"/>
      <c r="X214" s="96"/>
      <c r="Y214" s="96"/>
      <c r="Z214" s="96"/>
      <c r="AA214" s="96"/>
      <c r="AB214" s="96"/>
      <c r="AC214" s="194"/>
    </row>
    <row r="215" spans="2:29" s="47" customFormat="1" ht="2.25" customHeight="1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6"/>
      <c r="O215" s="97"/>
      <c r="P215" s="96"/>
      <c r="Q215" s="96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2:29" s="47" customFormat="1" ht="12.75">
      <c r="B216" s="102" t="s">
        <v>8</v>
      </c>
      <c r="C216" s="103"/>
      <c r="D216" s="104" t="s">
        <v>9</v>
      </c>
      <c r="E216" s="103"/>
      <c r="F216" s="104" t="s">
        <v>10</v>
      </c>
      <c r="G216" s="103"/>
      <c r="H216" s="104" t="s">
        <v>11</v>
      </c>
      <c r="I216" s="105"/>
      <c r="J216" s="104" t="s">
        <v>12</v>
      </c>
      <c r="K216" s="105"/>
      <c r="L216" s="104" t="s">
        <v>13</v>
      </c>
      <c r="M216" s="105"/>
      <c r="N216" s="102"/>
      <c r="O216" s="106"/>
      <c r="P216" s="102" t="s">
        <v>97</v>
      </c>
      <c r="Q216" s="102"/>
      <c r="R216" s="101"/>
      <c r="S216" s="104" t="s">
        <v>13</v>
      </c>
      <c r="T216" s="103"/>
      <c r="U216" s="104" t="s">
        <v>12</v>
      </c>
      <c r="V216" s="103"/>
      <c r="W216" s="104" t="s">
        <v>11</v>
      </c>
      <c r="X216" s="103"/>
      <c r="Y216" s="104" t="s">
        <v>10</v>
      </c>
      <c r="Z216" s="105"/>
      <c r="AA216" s="104" t="s">
        <v>9</v>
      </c>
      <c r="AB216" s="105"/>
      <c r="AC216" s="102" t="s">
        <v>8</v>
      </c>
    </row>
    <row r="217" spans="2:29" s="47" customFormat="1" ht="2.25" customHeight="1">
      <c r="B217" s="106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2"/>
      <c r="O217" s="106"/>
      <c r="P217" s="102"/>
      <c r="Q217" s="102"/>
      <c r="R217" s="65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6"/>
    </row>
    <row r="218" spans="2:29" s="47" customFormat="1" ht="12.75">
      <c r="B218" s="107" t="s">
        <v>14</v>
      </c>
      <c r="C218" s="103"/>
      <c r="D218" s="108" t="s">
        <v>15</v>
      </c>
      <c r="E218" s="109"/>
      <c r="F218" s="108" t="s">
        <v>16</v>
      </c>
      <c r="G218" s="103"/>
      <c r="H218" s="110" t="s">
        <v>17</v>
      </c>
      <c r="I218" s="111"/>
      <c r="J218" s="104" t="s">
        <v>18</v>
      </c>
      <c r="K218" s="111"/>
      <c r="L218" s="104" t="s">
        <v>19</v>
      </c>
      <c r="M218" s="111"/>
      <c r="N218" s="102"/>
      <c r="O218" s="106"/>
      <c r="P218" s="102"/>
      <c r="Q218" s="102"/>
      <c r="R218" s="65"/>
      <c r="S218" s="104" t="s">
        <v>19</v>
      </c>
      <c r="T218" s="103"/>
      <c r="U218" s="104" t="s">
        <v>18</v>
      </c>
      <c r="V218" s="109"/>
      <c r="W218" s="110" t="s">
        <v>17</v>
      </c>
      <c r="X218" s="103"/>
      <c r="Y218" s="108" t="s">
        <v>16</v>
      </c>
      <c r="Z218" s="105"/>
      <c r="AA218" s="108" t="s">
        <v>15</v>
      </c>
      <c r="AB218" s="105"/>
      <c r="AC218" s="107" t="s">
        <v>14</v>
      </c>
    </row>
    <row r="219" spans="2:29" s="47" customFormat="1" ht="12.75">
      <c r="B219" s="112" t="s">
        <v>20</v>
      </c>
      <c r="C219" s="109"/>
      <c r="D219" s="108"/>
      <c r="E219" s="109"/>
      <c r="F219" s="108"/>
      <c r="G219" s="109"/>
      <c r="H219" s="108" t="s">
        <v>21</v>
      </c>
      <c r="I219" s="111"/>
      <c r="J219" s="108" t="s">
        <v>22</v>
      </c>
      <c r="K219" s="111"/>
      <c r="L219" s="108" t="s">
        <v>23</v>
      </c>
      <c r="M219" s="111"/>
      <c r="N219" s="100"/>
      <c r="O219" s="113"/>
      <c r="P219" s="100"/>
      <c r="Q219" s="100"/>
      <c r="R219" s="114"/>
      <c r="S219" s="108" t="s">
        <v>23</v>
      </c>
      <c r="T219" s="109"/>
      <c r="U219" s="108" t="s">
        <v>22</v>
      </c>
      <c r="V219" s="109"/>
      <c r="W219" s="108" t="s">
        <v>21</v>
      </c>
      <c r="X219" s="109"/>
      <c r="Y219" s="108"/>
      <c r="Z219" s="111"/>
      <c r="AA219" s="108"/>
      <c r="AB219" s="111"/>
      <c r="AC219" s="112" t="s">
        <v>20</v>
      </c>
    </row>
    <row r="220" spans="2:29" s="47" customFormat="1" ht="12.75">
      <c r="B220" s="112"/>
      <c r="C220" s="109"/>
      <c r="D220" s="108"/>
      <c r="E220" s="109"/>
      <c r="F220" s="108"/>
      <c r="G220" s="109"/>
      <c r="H220" s="108" t="s">
        <v>24</v>
      </c>
      <c r="I220" s="111"/>
      <c r="J220" s="108"/>
      <c r="K220" s="111"/>
      <c r="L220" s="108" t="s">
        <v>25</v>
      </c>
      <c r="M220" s="111"/>
      <c r="N220" s="100"/>
      <c r="O220" s="113"/>
      <c r="P220" s="100"/>
      <c r="Q220" s="100"/>
      <c r="R220" s="114"/>
      <c r="S220" s="108" t="s">
        <v>25</v>
      </c>
      <c r="T220" s="109"/>
      <c r="U220" s="108"/>
      <c r="V220" s="109"/>
      <c r="W220" s="108" t="s">
        <v>24</v>
      </c>
      <c r="X220" s="109"/>
      <c r="Y220" s="108"/>
      <c r="Z220" s="111"/>
      <c r="AA220" s="108"/>
      <c r="AB220" s="111"/>
      <c r="AC220" s="112"/>
    </row>
    <row r="221" spans="2:29" s="47" customFormat="1" ht="2.25" customHeight="1">
      <c r="B221" s="115"/>
      <c r="C221" s="116"/>
      <c r="D221" s="117"/>
      <c r="E221" s="116"/>
      <c r="F221" s="117"/>
      <c r="G221" s="116"/>
      <c r="H221" s="117"/>
      <c r="I221" s="116"/>
      <c r="J221" s="117"/>
      <c r="K221" s="116"/>
      <c r="L221" s="117"/>
      <c r="M221" s="116"/>
      <c r="N221" s="118"/>
      <c r="O221" s="118"/>
      <c r="P221" s="118"/>
      <c r="Q221" s="118"/>
      <c r="R221" s="118"/>
      <c r="S221" s="115"/>
      <c r="T221" s="116"/>
      <c r="U221" s="117"/>
      <c r="V221" s="116"/>
      <c r="W221" s="117"/>
      <c r="X221" s="116"/>
      <c r="Y221" s="117"/>
      <c r="Z221" s="116"/>
      <c r="AA221" s="117"/>
      <c r="AB221" s="116"/>
      <c r="AC221" s="117"/>
    </row>
    <row r="222" spans="2:29" s="48" customFormat="1" ht="12" customHeight="1">
      <c r="B222" s="129"/>
      <c r="C222" s="128"/>
      <c r="D222" s="129"/>
      <c r="E222" s="123"/>
      <c r="F222" s="129"/>
      <c r="G222" s="123"/>
      <c r="H222" s="129"/>
      <c r="I222" s="123"/>
      <c r="J222" s="129"/>
      <c r="K222" s="123"/>
      <c r="L222" s="129"/>
      <c r="M222" s="123"/>
      <c r="N222" s="130" t="s">
        <v>80</v>
      </c>
      <c r="O222" s="130" t="s">
        <v>81</v>
      </c>
      <c r="P222" s="171"/>
      <c r="Q222" s="129"/>
      <c r="R222" s="128"/>
      <c r="S222" s="129">
        <f>L210</f>
        <v>-8820</v>
      </c>
      <c r="T222" s="128"/>
      <c r="U222" s="129">
        <f>J210</f>
        <v>10991</v>
      </c>
      <c r="V222" s="128"/>
      <c r="W222" s="129">
        <f>H210</f>
        <v>50045</v>
      </c>
      <c r="X222" s="128"/>
      <c r="Y222" s="129">
        <f>F210</f>
        <v>23352</v>
      </c>
      <c r="Z222" s="128"/>
      <c r="AA222" s="129">
        <f>D210</f>
        <v>-371</v>
      </c>
      <c r="AB222" s="128"/>
      <c r="AC222" s="129">
        <f aca="true" t="shared" si="2" ref="AC222:AC230">S222+U222+W222+Y222+AA222</f>
        <v>75197</v>
      </c>
    </row>
    <row r="223" spans="2:29" s="38" customFormat="1" ht="12" customHeight="1"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32" t="s">
        <v>82</v>
      </c>
      <c r="O223" s="132" t="s">
        <v>83</v>
      </c>
      <c r="P223" s="132"/>
      <c r="Q223" s="143"/>
      <c r="R223" s="143"/>
      <c r="S223" s="142">
        <f>SUM(S224:S226)</f>
        <v>8335</v>
      </c>
      <c r="T223" s="142"/>
      <c r="U223" s="142">
        <f>SUM(U224:U226)</f>
        <v>387</v>
      </c>
      <c r="V223" s="142"/>
      <c r="W223" s="142">
        <f>SUM(W224:W226)</f>
        <v>14822</v>
      </c>
      <c r="X223" s="142"/>
      <c r="Y223" s="142">
        <f>SUM(Y224:Y226)</f>
        <v>10218</v>
      </c>
      <c r="Z223" s="142"/>
      <c r="AA223" s="142">
        <f>SUM(AA224:AA226)</f>
        <v>439</v>
      </c>
      <c r="AB223" s="142"/>
      <c r="AC223" s="142">
        <f t="shared" si="2"/>
        <v>34201</v>
      </c>
    </row>
    <row r="224" spans="2:29" s="53" customFormat="1" ht="12" customHeight="1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76" t="s">
        <v>234</v>
      </c>
      <c r="O224" s="176"/>
      <c r="P224" s="175" t="s">
        <v>235</v>
      </c>
      <c r="Q224" s="138"/>
      <c r="R224" s="138"/>
      <c r="S224" s="137">
        <v>0</v>
      </c>
      <c r="T224" s="137"/>
      <c r="U224" s="137">
        <v>0</v>
      </c>
      <c r="V224" s="137"/>
      <c r="W224" s="137">
        <v>4863</v>
      </c>
      <c r="X224" s="137"/>
      <c r="Y224" s="137">
        <v>0</v>
      </c>
      <c r="Z224" s="137"/>
      <c r="AA224" s="137">
        <v>0</v>
      </c>
      <c r="AB224" s="137"/>
      <c r="AC224" s="137">
        <f t="shared" si="2"/>
        <v>4863</v>
      </c>
    </row>
    <row r="225" spans="2:29" s="53" customFormat="1" ht="12" customHeight="1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76" t="s">
        <v>236</v>
      </c>
      <c r="O225" s="176"/>
      <c r="P225" s="176" t="s">
        <v>237</v>
      </c>
      <c r="Q225" s="138"/>
      <c r="R225" s="138"/>
      <c r="S225" s="137">
        <v>6437</v>
      </c>
      <c r="T225" s="137"/>
      <c r="U225" s="137">
        <v>0</v>
      </c>
      <c r="V225" s="137"/>
      <c r="W225" s="137">
        <v>4227</v>
      </c>
      <c r="X225" s="137"/>
      <c r="Y225" s="137">
        <v>6013</v>
      </c>
      <c r="Z225" s="137"/>
      <c r="AA225" s="137">
        <v>272</v>
      </c>
      <c r="AB225" s="137"/>
      <c r="AC225" s="137">
        <f t="shared" si="2"/>
        <v>16949</v>
      </c>
    </row>
    <row r="226" spans="2:29" s="51" customFormat="1" ht="12" customHeight="1">
      <c r="B226" s="140"/>
      <c r="C226" s="70"/>
      <c r="D226" s="140"/>
      <c r="E226" s="68"/>
      <c r="F226" s="140"/>
      <c r="G226" s="68"/>
      <c r="H226" s="140"/>
      <c r="I226" s="68"/>
      <c r="J226" s="140"/>
      <c r="K226" s="68"/>
      <c r="L226" s="140"/>
      <c r="M226" s="68"/>
      <c r="N226" s="141" t="s">
        <v>238</v>
      </c>
      <c r="O226" s="141"/>
      <c r="P226" s="141" t="s">
        <v>248</v>
      </c>
      <c r="Q226" s="140"/>
      <c r="R226" s="70"/>
      <c r="S226" s="140">
        <v>1898</v>
      </c>
      <c r="T226" s="70"/>
      <c r="U226" s="140">
        <v>387</v>
      </c>
      <c r="V226" s="70"/>
      <c r="W226" s="140">
        <v>5732</v>
      </c>
      <c r="X226" s="70"/>
      <c r="Y226" s="140">
        <v>4205</v>
      </c>
      <c r="Z226" s="70"/>
      <c r="AA226" s="140">
        <v>167</v>
      </c>
      <c r="AB226" s="70"/>
      <c r="AC226" s="140">
        <f t="shared" si="2"/>
        <v>12389</v>
      </c>
    </row>
    <row r="227" spans="2:60" s="58" customFormat="1" ht="12" customHeight="1"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32" t="s">
        <v>82</v>
      </c>
      <c r="O227" s="132" t="s">
        <v>84</v>
      </c>
      <c r="P227" s="132"/>
      <c r="Q227" s="143"/>
      <c r="R227" s="143"/>
      <c r="S227" s="142">
        <f>SUM(S228:S230)</f>
        <v>1031</v>
      </c>
      <c r="T227" s="142"/>
      <c r="U227" s="142">
        <f>SUM(U228:U230)</f>
        <v>-3022</v>
      </c>
      <c r="V227" s="142"/>
      <c r="W227" s="142">
        <f>SUM(W228:W230)</f>
        <v>-21636</v>
      </c>
      <c r="X227" s="142"/>
      <c r="Y227" s="142">
        <f>SUM(Y228:Y230)</f>
        <v>-3717</v>
      </c>
      <c r="Z227" s="142"/>
      <c r="AA227" s="142">
        <f>SUM(AA228:AA230)</f>
        <v>-10</v>
      </c>
      <c r="AB227" s="142"/>
      <c r="AC227" s="142">
        <f t="shared" si="2"/>
        <v>-27354</v>
      </c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</row>
    <row r="228" spans="2:60" s="42" customFormat="1" ht="12" customHeight="1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76" t="s">
        <v>234</v>
      </c>
      <c r="O228" s="175"/>
      <c r="P228" s="176" t="s">
        <v>235</v>
      </c>
      <c r="Q228" s="138"/>
      <c r="R228" s="138"/>
      <c r="S228" s="137">
        <v>-1028</v>
      </c>
      <c r="T228" s="137"/>
      <c r="U228" s="137">
        <v>0</v>
      </c>
      <c r="V228" s="137"/>
      <c r="W228" s="137">
        <v>0</v>
      </c>
      <c r="X228" s="137"/>
      <c r="Y228" s="137">
        <v>-3835</v>
      </c>
      <c r="Z228" s="137"/>
      <c r="AA228" s="137">
        <v>0</v>
      </c>
      <c r="AB228" s="137"/>
      <c r="AC228" s="137">
        <f t="shared" si="2"/>
        <v>-4863</v>
      </c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</row>
    <row r="229" spans="2:29" s="59" customFormat="1" ht="12" customHeight="1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76" t="s">
        <v>236</v>
      </c>
      <c r="O229" s="176"/>
      <c r="P229" s="176" t="s">
        <v>237</v>
      </c>
      <c r="Q229" s="138"/>
      <c r="R229" s="138"/>
      <c r="S229" s="137">
        <v>0</v>
      </c>
      <c r="T229" s="137"/>
      <c r="U229" s="137">
        <v>0</v>
      </c>
      <c r="V229" s="137"/>
      <c r="W229" s="137">
        <v>-12250</v>
      </c>
      <c r="X229" s="137"/>
      <c r="Y229" s="137">
        <v>0</v>
      </c>
      <c r="Z229" s="137"/>
      <c r="AA229" s="137">
        <v>0</v>
      </c>
      <c r="AB229" s="137"/>
      <c r="AC229" s="137">
        <f t="shared" si="2"/>
        <v>-12250</v>
      </c>
    </row>
    <row r="230" spans="2:29" s="51" customFormat="1" ht="12" customHeight="1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76" t="s">
        <v>238</v>
      </c>
      <c r="O230" s="176"/>
      <c r="P230" s="176" t="s">
        <v>248</v>
      </c>
      <c r="Q230" s="138"/>
      <c r="R230" s="138"/>
      <c r="S230" s="137">
        <v>2059</v>
      </c>
      <c r="T230" s="137"/>
      <c r="U230" s="137">
        <v>-3022</v>
      </c>
      <c r="V230" s="137"/>
      <c r="W230" s="137">
        <v>-9386</v>
      </c>
      <c r="X230" s="137"/>
      <c r="Y230" s="137">
        <v>118</v>
      </c>
      <c r="Z230" s="137"/>
      <c r="AA230" s="137">
        <v>-10</v>
      </c>
      <c r="AB230" s="137"/>
      <c r="AC230" s="137">
        <f t="shared" si="2"/>
        <v>-10241</v>
      </c>
    </row>
    <row r="231" spans="2:29" s="47" customFormat="1" ht="12" customHeight="1">
      <c r="B231" s="158">
        <f>D231+F231+H231+J231+L231</f>
        <v>82044</v>
      </c>
      <c r="C231" s="158"/>
      <c r="D231" s="158">
        <f>AA222+AA223+AA227</f>
        <v>58</v>
      </c>
      <c r="E231" s="158"/>
      <c r="F231" s="158">
        <f>Y222+Y223+Y227</f>
        <v>29853</v>
      </c>
      <c r="G231" s="158"/>
      <c r="H231" s="158">
        <f>W222+W223+W227</f>
        <v>43231</v>
      </c>
      <c r="I231" s="158"/>
      <c r="J231" s="158">
        <f>U222+U223+U227</f>
        <v>8356</v>
      </c>
      <c r="K231" s="158"/>
      <c r="L231" s="158">
        <f>S222+S223+S227</f>
        <v>546</v>
      </c>
      <c r="M231" s="158"/>
      <c r="N231" s="186" t="s">
        <v>85</v>
      </c>
      <c r="O231" s="186" t="s">
        <v>239</v>
      </c>
      <c r="P231" s="186"/>
      <c r="Q231" s="143"/>
      <c r="R231" s="143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</row>
    <row r="232" spans="2:29" s="47" customFormat="1" ht="12" customHeight="1"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95"/>
      <c r="O232" s="195" t="s">
        <v>240</v>
      </c>
      <c r="P232" s="195"/>
      <c r="Q232" s="143"/>
      <c r="R232" s="143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</row>
    <row r="233" spans="2:60" s="46" customFormat="1" ht="12" customHeight="1" thickBot="1">
      <c r="B233" s="83"/>
      <c r="C233" s="84"/>
      <c r="D233" s="83"/>
      <c r="E233" s="84"/>
      <c r="F233" s="83"/>
      <c r="G233" s="84"/>
      <c r="H233" s="83"/>
      <c r="I233" s="84"/>
      <c r="J233" s="83"/>
      <c r="K233" s="84"/>
      <c r="L233" s="83"/>
      <c r="M233" s="84"/>
      <c r="N233" s="85"/>
      <c r="O233" s="85" t="s">
        <v>241</v>
      </c>
      <c r="P233" s="85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</row>
    <row r="234" spans="2:29" s="47" customFormat="1" ht="21" customHeight="1">
      <c r="B234" s="86" t="s">
        <v>54</v>
      </c>
      <c r="C234" s="86"/>
      <c r="D234" s="87"/>
      <c r="E234" s="88"/>
      <c r="F234" s="88"/>
      <c r="G234" s="88"/>
      <c r="H234" s="88"/>
      <c r="I234" s="88"/>
      <c r="J234" s="88"/>
      <c r="K234" s="88"/>
      <c r="L234" s="89"/>
      <c r="M234" s="88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</row>
    <row r="235" spans="2:29" s="47" customFormat="1" ht="3.75" customHeight="1"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1"/>
      <c r="O235" s="92"/>
      <c r="P235" s="93"/>
      <c r="Q235" s="93"/>
      <c r="R235" s="94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</row>
    <row r="236" spans="2:29" s="47" customFormat="1" ht="12.75">
      <c r="B236" s="95" t="s">
        <v>52</v>
      </c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8" t="s">
        <v>6</v>
      </c>
      <c r="O236" s="99"/>
      <c r="P236" s="100" t="s">
        <v>96</v>
      </c>
      <c r="Q236" s="100"/>
      <c r="R236" s="101"/>
      <c r="S236" s="102" t="s">
        <v>53</v>
      </c>
      <c r="T236" s="96"/>
      <c r="U236" s="96"/>
      <c r="V236" s="96"/>
      <c r="W236" s="96"/>
      <c r="X236" s="96"/>
      <c r="Y236" s="96"/>
      <c r="Z236" s="96"/>
      <c r="AA236" s="96"/>
      <c r="AB236" s="96"/>
      <c r="AC236" s="194"/>
    </row>
    <row r="237" spans="2:29" s="47" customFormat="1" ht="2.25" customHeight="1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6"/>
      <c r="O237" s="97"/>
      <c r="P237" s="96"/>
      <c r="Q237" s="96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</row>
    <row r="238" spans="2:29" s="47" customFormat="1" ht="12.75">
      <c r="B238" s="102" t="s">
        <v>8</v>
      </c>
      <c r="C238" s="103"/>
      <c r="D238" s="104" t="s">
        <v>9</v>
      </c>
      <c r="E238" s="103"/>
      <c r="F238" s="104" t="s">
        <v>10</v>
      </c>
      <c r="G238" s="103"/>
      <c r="H238" s="104" t="s">
        <v>11</v>
      </c>
      <c r="I238" s="105"/>
      <c r="J238" s="104" t="s">
        <v>12</v>
      </c>
      <c r="K238" s="105"/>
      <c r="L238" s="104" t="s">
        <v>13</v>
      </c>
      <c r="M238" s="105"/>
      <c r="N238" s="102"/>
      <c r="O238" s="106"/>
      <c r="P238" s="102" t="s">
        <v>97</v>
      </c>
      <c r="Q238" s="102"/>
      <c r="R238" s="101"/>
      <c r="S238" s="104" t="s">
        <v>13</v>
      </c>
      <c r="T238" s="103"/>
      <c r="U238" s="104" t="s">
        <v>12</v>
      </c>
      <c r="V238" s="103"/>
      <c r="W238" s="104" t="s">
        <v>11</v>
      </c>
      <c r="X238" s="103"/>
      <c r="Y238" s="104" t="s">
        <v>10</v>
      </c>
      <c r="Z238" s="105"/>
      <c r="AA238" s="104" t="s">
        <v>9</v>
      </c>
      <c r="AB238" s="105"/>
      <c r="AC238" s="102" t="s">
        <v>8</v>
      </c>
    </row>
    <row r="239" spans="2:29" s="47" customFormat="1" ht="2.25" customHeight="1">
      <c r="B239" s="106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2"/>
      <c r="O239" s="106"/>
      <c r="P239" s="102"/>
      <c r="Q239" s="102"/>
      <c r="R239" s="65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6"/>
    </row>
    <row r="240" spans="2:29" s="47" customFormat="1" ht="12.75">
      <c r="B240" s="107" t="s">
        <v>14</v>
      </c>
      <c r="C240" s="103"/>
      <c r="D240" s="108" t="s">
        <v>15</v>
      </c>
      <c r="E240" s="109"/>
      <c r="F240" s="108" t="s">
        <v>16</v>
      </c>
      <c r="G240" s="103"/>
      <c r="H240" s="110" t="s">
        <v>17</v>
      </c>
      <c r="I240" s="111"/>
      <c r="J240" s="104" t="s">
        <v>18</v>
      </c>
      <c r="K240" s="111"/>
      <c r="L240" s="104" t="s">
        <v>19</v>
      </c>
      <c r="M240" s="111"/>
      <c r="N240" s="102"/>
      <c r="O240" s="106"/>
      <c r="P240" s="102"/>
      <c r="Q240" s="102"/>
      <c r="R240" s="65"/>
      <c r="S240" s="104" t="s">
        <v>19</v>
      </c>
      <c r="T240" s="103"/>
      <c r="U240" s="104" t="s">
        <v>18</v>
      </c>
      <c r="V240" s="109"/>
      <c r="W240" s="110" t="s">
        <v>17</v>
      </c>
      <c r="X240" s="103"/>
      <c r="Y240" s="108" t="s">
        <v>16</v>
      </c>
      <c r="Z240" s="105"/>
      <c r="AA240" s="108" t="s">
        <v>15</v>
      </c>
      <c r="AB240" s="105"/>
      <c r="AC240" s="107" t="s">
        <v>14</v>
      </c>
    </row>
    <row r="241" spans="2:29" s="47" customFormat="1" ht="12.75">
      <c r="B241" s="112" t="s">
        <v>20</v>
      </c>
      <c r="C241" s="109"/>
      <c r="D241" s="108"/>
      <c r="E241" s="109"/>
      <c r="F241" s="108"/>
      <c r="G241" s="109"/>
      <c r="H241" s="108" t="s">
        <v>21</v>
      </c>
      <c r="I241" s="111"/>
      <c r="J241" s="108" t="s">
        <v>22</v>
      </c>
      <c r="K241" s="111"/>
      <c r="L241" s="108" t="s">
        <v>23</v>
      </c>
      <c r="M241" s="111"/>
      <c r="N241" s="100"/>
      <c r="O241" s="113"/>
      <c r="P241" s="100"/>
      <c r="Q241" s="100"/>
      <c r="R241" s="114"/>
      <c r="S241" s="108" t="s">
        <v>23</v>
      </c>
      <c r="T241" s="109"/>
      <c r="U241" s="108" t="s">
        <v>22</v>
      </c>
      <c r="V241" s="109"/>
      <c r="W241" s="108" t="s">
        <v>21</v>
      </c>
      <c r="X241" s="109"/>
      <c r="Y241" s="108"/>
      <c r="Z241" s="111"/>
      <c r="AA241" s="108"/>
      <c r="AB241" s="111"/>
      <c r="AC241" s="112" t="s">
        <v>20</v>
      </c>
    </row>
    <row r="242" spans="2:29" s="47" customFormat="1" ht="12.75">
      <c r="B242" s="112"/>
      <c r="C242" s="109"/>
      <c r="D242" s="108"/>
      <c r="E242" s="109"/>
      <c r="F242" s="108"/>
      <c r="G242" s="109"/>
      <c r="H242" s="108" t="s">
        <v>24</v>
      </c>
      <c r="I242" s="111"/>
      <c r="J242" s="108"/>
      <c r="K242" s="111"/>
      <c r="L242" s="108" t="s">
        <v>25</v>
      </c>
      <c r="M242" s="111"/>
      <c r="N242" s="100"/>
      <c r="O242" s="113"/>
      <c r="P242" s="100"/>
      <c r="Q242" s="100"/>
      <c r="R242" s="114"/>
      <c r="S242" s="108" t="s">
        <v>25</v>
      </c>
      <c r="T242" s="109"/>
      <c r="U242" s="108"/>
      <c r="V242" s="109"/>
      <c r="W242" s="108" t="s">
        <v>24</v>
      </c>
      <c r="X242" s="109"/>
      <c r="Y242" s="108"/>
      <c r="Z242" s="111"/>
      <c r="AA242" s="108"/>
      <c r="AB242" s="111"/>
      <c r="AC242" s="112"/>
    </row>
    <row r="243" spans="2:29" s="47" customFormat="1" ht="2.25" customHeight="1">
      <c r="B243" s="115"/>
      <c r="C243" s="116"/>
      <c r="D243" s="117"/>
      <c r="E243" s="116"/>
      <c r="F243" s="117"/>
      <c r="G243" s="116"/>
      <c r="H243" s="117"/>
      <c r="I243" s="116"/>
      <c r="J243" s="117"/>
      <c r="K243" s="116"/>
      <c r="L243" s="117"/>
      <c r="M243" s="116"/>
      <c r="N243" s="118"/>
      <c r="O243" s="118"/>
      <c r="P243" s="118"/>
      <c r="Q243" s="118"/>
      <c r="R243" s="118"/>
      <c r="S243" s="115"/>
      <c r="T243" s="116"/>
      <c r="U243" s="117"/>
      <c r="V243" s="116"/>
      <c r="W243" s="117"/>
      <c r="X243" s="116"/>
      <c r="Y243" s="117"/>
      <c r="Z243" s="116"/>
      <c r="AA243" s="117"/>
      <c r="AB243" s="116"/>
      <c r="AC243" s="117"/>
    </row>
    <row r="244" spans="2:29" s="60" customFormat="1" ht="12" customHeight="1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89" t="s">
        <v>85</v>
      </c>
      <c r="O244" s="168" t="s">
        <v>239</v>
      </c>
      <c r="P244" s="168"/>
      <c r="Q244" s="197"/>
      <c r="R244" s="196"/>
      <c r="S244" s="170">
        <f>L231</f>
        <v>546</v>
      </c>
      <c r="T244" s="170"/>
      <c r="U244" s="170">
        <f>J231</f>
        <v>8356</v>
      </c>
      <c r="V244" s="170"/>
      <c r="W244" s="170">
        <f>H231</f>
        <v>43231</v>
      </c>
      <c r="X244" s="170"/>
      <c r="Y244" s="170">
        <f>F231</f>
        <v>29853</v>
      </c>
      <c r="Z244" s="170"/>
      <c r="AA244" s="170">
        <f>D231</f>
        <v>58</v>
      </c>
      <c r="AB244" s="170"/>
      <c r="AC244" s="170">
        <f>S244+U244+W244+Y244+AA244</f>
        <v>82044</v>
      </c>
    </row>
    <row r="245" spans="2:29" ht="12" customHeight="1"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98"/>
      <c r="O245" s="199" t="s">
        <v>240</v>
      </c>
      <c r="P245" s="199"/>
      <c r="Q245" s="143"/>
      <c r="R245" s="143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</row>
    <row r="246" spans="2:29" s="48" customFormat="1" ht="12" customHeight="1">
      <c r="B246" s="129"/>
      <c r="C246" s="128"/>
      <c r="D246" s="129"/>
      <c r="E246" s="123"/>
      <c r="F246" s="129"/>
      <c r="G246" s="123"/>
      <c r="H246" s="129"/>
      <c r="I246" s="123"/>
      <c r="J246" s="129"/>
      <c r="K246" s="123"/>
      <c r="L246" s="129"/>
      <c r="M246" s="123"/>
      <c r="N246" s="130"/>
      <c r="O246" s="130" t="s">
        <v>241</v>
      </c>
      <c r="P246" s="130"/>
      <c r="Q246" s="129"/>
      <c r="R246" s="128"/>
      <c r="S246" s="129"/>
      <c r="T246" s="128"/>
      <c r="U246" s="129"/>
      <c r="V246" s="128"/>
      <c r="W246" s="129"/>
      <c r="X246" s="128"/>
      <c r="Y246" s="129"/>
      <c r="Z246" s="128"/>
      <c r="AA246" s="129"/>
      <c r="AB246" s="128"/>
      <c r="AC246" s="129"/>
    </row>
    <row r="247" spans="2:29" s="61" customFormat="1" ht="12" customHeight="1">
      <c r="B247" s="200">
        <f>D247+F247+H247+J247+L247</f>
        <v>304945</v>
      </c>
      <c r="C247" s="190"/>
      <c r="D247" s="200">
        <f>D248+D250</f>
        <v>772</v>
      </c>
      <c r="E247" s="191"/>
      <c r="F247" s="200">
        <f>F248+F250</f>
        <v>96122</v>
      </c>
      <c r="G247" s="191"/>
      <c r="H247" s="200">
        <f>H248+H250</f>
        <v>36780</v>
      </c>
      <c r="I247" s="191"/>
      <c r="J247" s="200">
        <f>J248+J250</f>
        <v>6043</v>
      </c>
      <c r="K247" s="191"/>
      <c r="L247" s="200">
        <f>L248+L250</f>
        <v>165228</v>
      </c>
      <c r="M247" s="191"/>
      <c r="N247" s="201" t="s">
        <v>252</v>
      </c>
      <c r="O247" s="201" t="s">
        <v>253</v>
      </c>
      <c r="P247" s="202"/>
      <c r="Q247" s="200"/>
      <c r="R247" s="190"/>
      <c r="S247" s="200"/>
      <c r="T247" s="190"/>
      <c r="U247" s="200"/>
      <c r="V247" s="190"/>
      <c r="W247" s="200"/>
      <c r="X247" s="190"/>
      <c r="Y247" s="200"/>
      <c r="Z247" s="190"/>
      <c r="AA247" s="200"/>
      <c r="AB247" s="190"/>
      <c r="AC247" s="200"/>
    </row>
    <row r="248" spans="2:29" s="42" customFormat="1" ht="12" customHeight="1">
      <c r="B248" s="137">
        <f>D248+F248+H248+J248+L248</f>
        <v>301263</v>
      </c>
      <c r="C248" s="137"/>
      <c r="D248" s="137">
        <v>772</v>
      </c>
      <c r="E248" s="137"/>
      <c r="F248" s="137">
        <v>95697</v>
      </c>
      <c r="G248" s="137"/>
      <c r="H248" s="137">
        <v>36780</v>
      </c>
      <c r="I248" s="137"/>
      <c r="J248" s="137">
        <v>6667</v>
      </c>
      <c r="K248" s="137"/>
      <c r="L248" s="137">
        <v>161347</v>
      </c>
      <c r="M248" s="137"/>
      <c r="N248" s="139" t="s">
        <v>86</v>
      </c>
      <c r="O248" s="139"/>
      <c r="P248" s="139" t="s">
        <v>87</v>
      </c>
      <c r="Q248" s="138"/>
      <c r="R248" s="138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</row>
    <row r="249" spans="2:29" s="37" customFormat="1" ht="12" customHeight="1">
      <c r="B249" s="142">
        <f>D249+F249+H249+J249+L249</f>
        <v>-140871</v>
      </c>
      <c r="C249" s="142"/>
      <c r="D249" s="142">
        <v>-451</v>
      </c>
      <c r="E249" s="142"/>
      <c r="F249" s="142">
        <v>-41114</v>
      </c>
      <c r="G249" s="142"/>
      <c r="H249" s="142">
        <v>-15941</v>
      </c>
      <c r="I249" s="142"/>
      <c r="J249" s="142">
        <v>-4924</v>
      </c>
      <c r="K249" s="142"/>
      <c r="L249" s="142">
        <v>-78441</v>
      </c>
      <c r="M249" s="142"/>
      <c r="N249" s="172" t="s">
        <v>32</v>
      </c>
      <c r="O249" s="172" t="s">
        <v>33</v>
      </c>
      <c r="P249" s="172"/>
      <c r="Q249" s="143"/>
      <c r="R249" s="143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</row>
    <row r="250" spans="2:29" s="42" customFormat="1" ht="12" customHeight="1">
      <c r="B250" s="137">
        <f>D250+F250+H250+J250+L250</f>
        <v>3682</v>
      </c>
      <c r="C250" s="137"/>
      <c r="D250" s="137">
        <v>0</v>
      </c>
      <c r="E250" s="137"/>
      <c r="F250" s="137">
        <v>425</v>
      </c>
      <c r="G250" s="137"/>
      <c r="H250" s="137">
        <v>0</v>
      </c>
      <c r="I250" s="137"/>
      <c r="J250" s="137">
        <v>-624</v>
      </c>
      <c r="K250" s="137"/>
      <c r="L250" s="137">
        <v>3881</v>
      </c>
      <c r="M250" s="137"/>
      <c r="N250" s="211" t="s">
        <v>261</v>
      </c>
      <c r="O250" s="211"/>
      <c r="P250" s="212" t="s">
        <v>262</v>
      </c>
      <c r="Q250" s="138"/>
      <c r="R250" s="138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</row>
    <row r="251" spans="2:29" s="39" customFormat="1" ht="12" customHeight="1">
      <c r="B251" s="142">
        <f>D251+F251+H251+J251+L251</f>
        <v>521</v>
      </c>
      <c r="C251" s="142"/>
      <c r="D251" s="142">
        <v>0</v>
      </c>
      <c r="E251" s="142"/>
      <c r="F251" s="142">
        <v>458</v>
      </c>
      <c r="G251" s="142"/>
      <c r="H251" s="142">
        <v>-954</v>
      </c>
      <c r="I251" s="142"/>
      <c r="J251" s="142">
        <v>0</v>
      </c>
      <c r="K251" s="142"/>
      <c r="L251" s="142">
        <v>1017</v>
      </c>
      <c r="M251" s="142"/>
      <c r="N251" s="172" t="s">
        <v>88</v>
      </c>
      <c r="O251" s="172" t="s">
        <v>242</v>
      </c>
      <c r="P251" s="172"/>
      <c r="Q251" s="143"/>
      <c r="R251" s="143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</row>
    <row r="252" spans="2:29" s="39" customFormat="1" ht="12" customHeight="1"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73"/>
      <c r="O252" s="203" t="s">
        <v>243</v>
      </c>
      <c r="P252" s="203"/>
      <c r="Q252" s="143"/>
      <c r="R252" s="143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</row>
    <row r="253" spans="2:29" s="40" customFormat="1" ht="12" customHeight="1"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73"/>
      <c r="O253" s="203" t="s">
        <v>244</v>
      </c>
      <c r="P253" s="203"/>
      <c r="Q253" s="143"/>
      <c r="R253" s="143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</row>
    <row r="254" spans="2:60" s="44" customFormat="1" ht="12" customHeight="1">
      <c r="B254" s="152">
        <f>D254+F254+H254+J254+L254</f>
        <v>-82551</v>
      </c>
      <c r="C254" s="152"/>
      <c r="D254" s="152">
        <f>AA244-D247-D249-D251</f>
        <v>-263</v>
      </c>
      <c r="E254" s="152"/>
      <c r="F254" s="152">
        <f>Y244-F247-F249-F251</f>
        <v>-25613</v>
      </c>
      <c r="G254" s="152"/>
      <c r="H254" s="152">
        <f>W244-H247-H249-H251</f>
        <v>23346</v>
      </c>
      <c r="I254" s="152"/>
      <c r="J254" s="152">
        <f>U244-J247-J249-J251</f>
        <v>7237</v>
      </c>
      <c r="K254" s="152"/>
      <c r="L254" s="152">
        <f>S244-L247-L249-L251</f>
        <v>-87258</v>
      </c>
      <c r="M254" s="152"/>
      <c r="N254" s="181" t="s">
        <v>89</v>
      </c>
      <c r="O254" s="181" t="s">
        <v>245</v>
      </c>
      <c r="P254" s="181"/>
      <c r="Q254" s="153"/>
      <c r="R254" s="153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</row>
    <row r="255" spans="2:60" s="44" customFormat="1" ht="12" customHeight="1" thickBot="1">
      <c r="B255" s="204"/>
      <c r="C255" s="205"/>
      <c r="D255" s="204"/>
      <c r="E255" s="205"/>
      <c r="F255" s="204"/>
      <c r="G255" s="205"/>
      <c r="H255" s="204"/>
      <c r="I255" s="205"/>
      <c r="J255" s="204"/>
      <c r="K255" s="205"/>
      <c r="L255" s="204"/>
      <c r="M255" s="205"/>
      <c r="N255" s="206"/>
      <c r="O255" s="206" t="s">
        <v>246</v>
      </c>
      <c r="P255" s="206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</row>
    <row r="256" spans="2:60" s="37" customFormat="1" ht="12" customHeight="1">
      <c r="B256" s="20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</row>
    <row r="257" spans="2:60" s="37" customFormat="1" ht="12" customHeight="1">
      <c r="B257" s="209">
        <v>0</v>
      </c>
      <c r="C257" s="210">
        <f>IF(B257="(P)","Estimación provisional",IF(B257="(A)","Estimación avance",""))</f>
      </c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</row>
    <row r="258" spans="2:60" s="58" customFormat="1" ht="12" customHeight="1"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</row>
    <row r="259" spans="2:60" s="37" customFormat="1" ht="12" customHeight="1"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</row>
    <row r="260" spans="2:29" ht="12" customHeight="1"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</row>
    <row r="261" spans="2:29" s="47" customFormat="1" ht="12" customHeight="1"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</row>
    <row r="262" spans="2:29" s="47" customFormat="1" ht="12" customHeight="1"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</row>
    <row r="263" spans="2:29" s="47" customFormat="1" ht="12" customHeight="1"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</row>
    <row r="264" spans="2:29" s="47" customFormat="1" ht="12" customHeight="1"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</row>
    <row r="265" spans="2:29" s="47" customFormat="1" ht="12" customHeight="1"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</row>
    <row r="266" spans="2:29" s="47" customFormat="1" ht="12" customHeight="1"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</row>
    <row r="267" spans="2:29" s="47" customFormat="1" ht="12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</row>
    <row r="268" spans="2:29" s="47" customFormat="1" ht="12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</row>
    <row r="269" spans="2:29" s="47" customFormat="1" ht="12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</row>
    <row r="270" spans="2:29" s="47" customFormat="1" ht="12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</row>
    <row r="271" spans="2:29" s="47" customFormat="1" ht="12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</row>
    <row r="272" spans="2:29" s="47" customFormat="1" ht="12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</row>
    <row r="273" spans="2:60" s="58" customFormat="1" ht="12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</row>
    <row r="275" spans="2:60" s="37" customFormat="1" ht="12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</row>
  </sheetData>
  <sheetProtection/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9" min="1" max="28" man="1"/>
    <brk id="69" min="1" max="28" man="1"/>
    <brk id="108" min="1" max="28" man="1"/>
    <brk id="146" min="1" max="28" man="1"/>
    <brk id="190" min="1" max="28" man="1"/>
    <brk id="233" min="1" max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BJ275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4.28125" style="33" customWidth="1"/>
    <col min="2" max="2" width="9.8515625" style="52" customWidth="1"/>
    <col min="3" max="3" width="0.5625" style="52" customWidth="1"/>
    <col min="4" max="4" width="6.57421875" style="52" customWidth="1"/>
    <col min="5" max="5" width="0.5625" style="52" customWidth="1"/>
    <col min="6" max="6" width="8.421875" style="52" customWidth="1"/>
    <col min="7" max="7" width="0.5625" style="52" customWidth="1"/>
    <col min="8" max="8" width="8.28125" style="52" customWidth="1"/>
    <col min="9" max="9" width="0.5625" style="52" customWidth="1"/>
    <col min="10" max="10" width="8.8515625" style="52" customWidth="1"/>
    <col min="11" max="11" width="0.5625" style="52" customWidth="1"/>
    <col min="12" max="12" width="8.57421875" style="52" customWidth="1"/>
    <col min="13" max="13" width="0.5625" style="52" customWidth="1"/>
    <col min="14" max="14" width="9.7109375" style="52" bestFit="1" customWidth="1"/>
    <col min="15" max="15" width="0.5625" style="52" customWidth="1"/>
    <col min="16" max="16" width="3.57421875" style="52" customWidth="1"/>
    <col min="17" max="17" width="22.28125" style="52" customWidth="1"/>
    <col min="18" max="18" width="0.5625" style="52" customWidth="1"/>
    <col min="19" max="19" width="9.140625" style="52" bestFit="1" customWidth="1"/>
    <col min="20" max="20" width="0.5625" style="52" customWidth="1"/>
    <col min="21" max="21" width="10.00390625" style="52" bestFit="1" customWidth="1"/>
    <col min="22" max="22" width="0.5625" style="52" customWidth="1"/>
    <col min="23" max="23" width="8.57421875" style="52" bestFit="1" customWidth="1"/>
    <col min="24" max="24" width="0.5625" style="52" customWidth="1"/>
    <col min="25" max="25" width="7.140625" style="52" bestFit="1" customWidth="1"/>
    <col min="26" max="26" width="0.42578125" style="52" customWidth="1"/>
    <col min="27" max="27" width="6.140625" style="52" bestFit="1" customWidth="1"/>
    <col min="28" max="28" width="0.42578125" style="52" customWidth="1"/>
    <col min="29" max="29" width="10.140625" style="52" bestFit="1" customWidth="1"/>
    <col min="30" max="16384" width="11.421875" style="33" customWidth="1"/>
  </cols>
  <sheetData>
    <row r="2" spans="2:62" ht="24.75" customHeight="1">
      <c r="B2" s="21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219" t="s">
        <v>247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1" t="s">
        <v>282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32" t="s">
        <v>255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29" ht="12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2:29" ht="17.25" customHeight="1">
      <c r="B7" s="3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2:29" ht="17.25" customHeight="1">
      <c r="B8" s="35" t="s">
        <v>98</v>
      </c>
      <c r="C8" s="35"/>
      <c r="D8" s="28"/>
      <c r="E8" s="13"/>
      <c r="F8" s="13"/>
      <c r="G8" s="13"/>
      <c r="H8" s="13"/>
      <c r="I8" s="13"/>
      <c r="J8" s="13"/>
      <c r="K8" s="13"/>
      <c r="L8" s="30"/>
      <c r="M8" s="13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2:29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1"/>
      <c r="P9" s="36"/>
      <c r="Q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s="37" customFormat="1" ht="12" customHeight="1">
      <c r="B10" s="19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6</v>
      </c>
      <c r="O10" s="12"/>
      <c r="P10" s="18" t="s">
        <v>96</v>
      </c>
      <c r="Q10" s="18"/>
      <c r="S10" s="19" t="s">
        <v>35</v>
      </c>
      <c r="T10" s="20"/>
      <c r="U10" s="20"/>
      <c r="V10" s="20"/>
      <c r="W10" s="20"/>
      <c r="X10" s="20"/>
      <c r="Y10" s="20"/>
      <c r="Z10" s="20"/>
      <c r="AA10" s="20"/>
      <c r="AB10" s="20"/>
      <c r="AC10" s="19"/>
    </row>
    <row r="11" spans="2:17" s="37" customFormat="1" ht="2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  <c r="O11" s="2"/>
      <c r="P11" s="20"/>
      <c r="Q11" s="20"/>
    </row>
    <row r="12" spans="2:29" s="37" customFormat="1" ht="11.25">
      <c r="B12" s="10" t="s">
        <v>8</v>
      </c>
      <c r="C12" s="3"/>
      <c r="D12" s="9" t="s">
        <v>9</v>
      </c>
      <c r="E12" s="3"/>
      <c r="F12" s="9" t="s">
        <v>10</v>
      </c>
      <c r="G12" s="3"/>
      <c r="H12" s="9" t="s">
        <v>11</v>
      </c>
      <c r="I12" s="5"/>
      <c r="J12" s="9" t="s">
        <v>12</v>
      </c>
      <c r="K12" s="5"/>
      <c r="L12" s="9" t="s">
        <v>13</v>
      </c>
      <c r="M12" s="5"/>
      <c r="N12" s="10"/>
      <c r="O12" s="22"/>
      <c r="P12" s="10" t="s">
        <v>97</v>
      </c>
      <c r="Q12" s="10"/>
      <c r="S12" s="9" t="s">
        <v>13</v>
      </c>
      <c r="T12" s="3"/>
      <c r="U12" s="9" t="s">
        <v>12</v>
      </c>
      <c r="V12" s="3"/>
      <c r="W12" s="9" t="s">
        <v>11</v>
      </c>
      <c r="X12" s="3"/>
      <c r="Y12" s="9" t="s">
        <v>10</v>
      </c>
      <c r="Z12" s="5"/>
      <c r="AA12" s="9" t="s">
        <v>9</v>
      </c>
      <c r="AB12" s="5"/>
      <c r="AC12" s="10" t="s">
        <v>8</v>
      </c>
    </row>
    <row r="13" spans="2:29" s="38" customFormat="1" ht="2.25" customHeight="1">
      <c r="B13" s="2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0"/>
      <c r="O13" s="22"/>
      <c r="P13" s="10"/>
      <c r="Q13" s="10"/>
      <c r="S13" s="3"/>
      <c r="T13" s="3"/>
      <c r="U13" s="3"/>
      <c r="V13" s="3"/>
      <c r="W13" s="3"/>
      <c r="X13" s="3"/>
      <c r="Y13" s="3"/>
      <c r="Z13" s="5"/>
      <c r="AA13" s="3"/>
      <c r="AB13" s="5"/>
      <c r="AC13" s="22"/>
    </row>
    <row r="14" spans="2:29" s="38" customFormat="1" ht="11.25">
      <c r="B14" s="23" t="s">
        <v>14</v>
      </c>
      <c r="C14" s="3"/>
      <c r="D14" s="24" t="s">
        <v>15</v>
      </c>
      <c r="E14" s="4"/>
      <c r="F14" s="24" t="s">
        <v>16</v>
      </c>
      <c r="G14" s="3"/>
      <c r="H14" s="26" t="s">
        <v>17</v>
      </c>
      <c r="I14" s="25"/>
      <c r="J14" s="9" t="s">
        <v>18</v>
      </c>
      <c r="K14" s="25"/>
      <c r="L14" s="9" t="s">
        <v>19</v>
      </c>
      <c r="M14" s="25"/>
      <c r="N14" s="10"/>
      <c r="O14" s="22"/>
      <c r="P14" s="10"/>
      <c r="Q14" s="10"/>
      <c r="S14" s="9" t="s">
        <v>19</v>
      </c>
      <c r="T14" s="3"/>
      <c r="U14" s="9" t="s">
        <v>18</v>
      </c>
      <c r="V14" s="4"/>
      <c r="W14" s="26" t="s">
        <v>17</v>
      </c>
      <c r="X14" s="3"/>
      <c r="Y14" s="24" t="s">
        <v>16</v>
      </c>
      <c r="Z14" s="5"/>
      <c r="AA14" s="24" t="s">
        <v>15</v>
      </c>
      <c r="AB14" s="5"/>
      <c r="AC14" s="23" t="s">
        <v>14</v>
      </c>
    </row>
    <row r="15" spans="2:29" s="39" customFormat="1" ht="11.25">
      <c r="B15" s="27" t="s">
        <v>20</v>
      </c>
      <c r="C15" s="4"/>
      <c r="D15" s="24"/>
      <c r="E15" s="4"/>
      <c r="F15" s="24"/>
      <c r="G15" s="4"/>
      <c r="H15" s="24" t="s">
        <v>21</v>
      </c>
      <c r="I15" s="25"/>
      <c r="J15" s="24" t="s">
        <v>22</v>
      </c>
      <c r="K15" s="25"/>
      <c r="L15" s="24" t="s">
        <v>23</v>
      </c>
      <c r="M15" s="25"/>
      <c r="N15" s="18"/>
      <c r="O15" s="29"/>
      <c r="P15" s="18"/>
      <c r="Q15" s="18"/>
      <c r="S15" s="24" t="s">
        <v>23</v>
      </c>
      <c r="T15" s="4"/>
      <c r="U15" s="24" t="s">
        <v>22</v>
      </c>
      <c r="V15" s="4"/>
      <c r="W15" s="24" t="s">
        <v>21</v>
      </c>
      <c r="X15" s="4"/>
      <c r="Y15" s="24"/>
      <c r="Z15" s="25"/>
      <c r="AA15" s="24"/>
      <c r="AB15" s="25"/>
      <c r="AC15" s="27" t="s">
        <v>20</v>
      </c>
    </row>
    <row r="16" spans="2:29" s="39" customFormat="1" ht="11.25">
      <c r="B16" s="27"/>
      <c r="C16" s="4"/>
      <c r="D16" s="24"/>
      <c r="E16" s="4"/>
      <c r="F16" s="24"/>
      <c r="G16" s="4"/>
      <c r="H16" s="24" t="s">
        <v>24</v>
      </c>
      <c r="I16" s="25"/>
      <c r="J16" s="24"/>
      <c r="K16" s="25"/>
      <c r="L16" s="24" t="s">
        <v>25</v>
      </c>
      <c r="M16" s="25"/>
      <c r="N16" s="18"/>
      <c r="O16" s="29"/>
      <c r="P16" s="18"/>
      <c r="Q16" s="18"/>
      <c r="S16" s="24" t="s">
        <v>25</v>
      </c>
      <c r="T16" s="4"/>
      <c r="U16" s="24"/>
      <c r="V16" s="4"/>
      <c r="W16" s="24" t="s">
        <v>24</v>
      </c>
      <c r="X16" s="4"/>
      <c r="Y16" s="24"/>
      <c r="Z16" s="25"/>
      <c r="AA16" s="24"/>
      <c r="AB16" s="25"/>
      <c r="AC16" s="27"/>
    </row>
    <row r="17" spans="2:29" s="40" customFormat="1" ht="2.25" customHeight="1">
      <c r="B17" s="15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S17" s="15"/>
      <c r="T17" s="8"/>
      <c r="U17" s="14"/>
      <c r="V17" s="8"/>
      <c r="W17" s="14"/>
      <c r="X17" s="8"/>
      <c r="Y17" s="14"/>
      <c r="Z17" s="8"/>
      <c r="AA17" s="14"/>
      <c r="AB17" s="8"/>
      <c r="AC17" s="14"/>
    </row>
    <row r="18" spans="2:60" s="37" customFormat="1" ht="12" customHeight="1">
      <c r="B18" s="63"/>
      <c r="C18" s="64"/>
      <c r="D18" s="63"/>
      <c r="E18" s="64"/>
      <c r="F18" s="63"/>
      <c r="G18" s="64"/>
      <c r="H18" s="63"/>
      <c r="I18" s="64"/>
      <c r="J18" s="63"/>
      <c r="K18" s="64"/>
      <c r="L18" s="63"/>
      <c r="M18" s="64" t="s">
        <v>26</v>
      </c>
      <c r="N18" s="65" t="s">
        <v>27</v>
      </c>
      <c r="O18" s="65" t="s">
        <v>28</v>
      </c>
      <c r="P18" s="65"/>
      <c r="Q18" s="65"/>
      <c r="R18" s="66"/>
      <c r="S18" s="66">
        <f>SUM(S19:S21)</f>
        <v>1416984</v>
      </c>
      <c r="T18" s="66"/>
      <c r="U18" s="66">
        <f>SUM(U19:U21)</f>
        <v>76583</v>
      </c>
      <c r="V18" s="66"/>
      <c r="W18" s="66">
        <f>SUM(W19:W21)</f>
        <v>180438</v>
      </c>
      <c r="X18" s="66"/>
      <c r="Y18" s="66">
        <f>SUM(Y19:Y21)</f>
        <v>419132</v>
      </c>
      <c r="Z18" s="66"/>
      <c r="AA18" s="66">
        <f>SUM(AA19:AA21)</f>
        <v>12108</v>
      </c>
      <c r="AB18" s="66"/>
      <c r="AC18" s="66">
        <f>S18+U18+W18+Y18+AA18</f>
        <v>2105245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</row>
    <row r="19" spans="2:60" s="42" customFormat="1" ht="12" customHeight="1"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 t="s">
        <v>26</v>
      </c>
      <c r="N19" s="69" t="s">
        <v>90</v>
      </c>
      <c r="O19" s="69"/>
      <c r="P19" s="69" t="s">
        <v>91</v>
      </c>
      <c r="Q19" s="69"/>
      <c r="R19" s="70"/>
      <c r="S19" s="70">
        <v>1410736</v>
      </c>
      <c r="T19" s="70"/>
      <c r="U19" s="70">
        <v>76583</v>
      </c>
      <c r="V19" s="70"/>
      <c r="W19" s="70">
        <v>10443</v>
      </c>
      <c r="X19" s="70"/>
      <c r="Y19" s="70">
        <v>343722</v>
      </c>
      <c r="Z19" s="70"/>
      <c r="AA19" s="70">
        <v>2543</v>
      </c>
      <c r="AB19" s="70"/>
      <c r="AC19" s="70">
        <f>S19+U19+W19+Y19+AA19</f>
        <v>1844027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2:60" s="42" customFormat="1" ht="12" customHeight="1">
      <c r="B20" s="67"/>
      <c r="C20" s="68"/>
      <c r="D20" s="67"/>
      <c r="E20" s="68"/>
      <c r="F20" s="67"/>
      <c r="G20" s="68"/>
      <c r="H20" s="67"/>
      <c r="I20" s="68"/>
      <c r="J20" s="67"/>
      <c r="K20" s="68"/>
      <c r="L20" s="67"/>
      <c r="M20" s="68" t="s">
        <v>26</v>
      </c>
      <c r="N20" s="69" t="s">
        <v>92</v>
      </c>
      <c r="O20" s="69"/>
      <c r="P20" s="69" t="s">
        <v>93</v>
      </c>
      <c r="Q20" s="69"/>
      <c r="R20" s="70"/>
      <c r="S20" s="70">
        <v>6248</v>
      </c>
      <c r="T20" s="70"/>
      <c r="U20" s="70">
        <v>0</v>
      </c>
      <c r="V20" s="70"/>
      <c r="W20" s="70">
        <v>195</v>
      </c>
      <c r="X20" s="70"/>
      <c r="Y20" s="70">
        <v>75410</v>
      </c>
      <c r="Z20" s="70"/>
      <c r="AA20" s="70">
        <v>10</v>
      </c>
      <c r="AB20" s="70"/>
      <c r="AC20" s="70">
        <f>S20+U20+W20+Y20+AA20</f>
        <v>81863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</row>
    <row r="21" spans="2:60" s="42" customFormat="1" ht="12" customHeight="1">
      <c r="B21" s="67"/>
      <c r="C21" s="68"/>
      <c r="D21" s="67"/>
      <c r="E21" s="68"/>
      <c r="F21" s="67"/>
      <c r="G21" s="68"/>
      <c r="H21" s="67"/>
      <c r="I21" s="68"/>
      <c r="J21" s="67"/>
      <c r="K21" s="68"/>
      <c r="L21" s="67"/>
      <c r="M21" s="68"/>
      <c r="N21" s="69" t="s">
        <v>94</v>
      </c>
      <c r="O21" s="69"/>
      <c r="P21" s="69" t="s">
        <v>95</v>
      </c>
      <c r="Q21" s="69"/>
      <c r="R21" s="70"/>
      <c r="S21" s="70">
        <v>0</v>
      </c>
      <c r="T21" s="70"/>
      <c r="U21" s="70">
        <v>0</v>
      </c>
      <c r="V21" s="70"/>
      <c r="W21" s="70">
        <v>169800</v>
      </c>
      <c r="X21" s="70"/>
      <c r="Y21" s="70">
        <v>0</v>
      </c>
      <c r="Z21" s="70"/>
      <c r="AA21" s="70">
        <v>9555</v>
      </c>
      <c r="AB21" s="70"/>
      <c r="AC21" s="70">
        <f>S21+U21+W21+Y21+AA21</f>
        <v>179355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2:60" s="37" customFormat="1" ht="12" customHeight="1">
      <c r="B22" s="63">
        <f>D22+F22+H22+J22+L22</f>
        <v>1159255</v>
      </c>
      <c r="C22" s="64"/>
      <c r="D22" s="63">
        <v>6529</v>
      </c>
      <c r="E22" s="64"/>
      <c r="F22" s="63">
        <v>142892</v>
      </c>
      <c r="G22" s="64"/>
      <c r="H22" s="63">
        <v>55342</v>
      </c>
      <c r="I22" s="64"/>
      <c r="J22" s="63">
        <v>27772</v>
      </c>
      <c r="K22" s="64"/>
      <c r="L22" s="63">
        <v>926720</v>
      </c>
      <c r="M22" s="64"/>
      <c r="N22" s="65" t="s">
        <v>29</v>
      </c>
      <c r="O22" s="65" t="s">
        <v>30</v>
      </c>
      <c r="P22" s="69"/>
      <c r="Q22" s="6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2:60" s="37" customFormat="1" ht="12" customHeight="1">
      <c r="B23" s="63"/>
      <c r="C23" s="64"/>
      <c r="D23" s="63"/>
      <c r="E23" s="64"/>
      <c r="F23" s="63"/>
      <c r="G23" s="64"/>
      <c r="H23" s="63"/>
      <c r="I23" s="64"/>
      <c r="J23" s="63"/>
      <c r="K23" s="64"/>
      <c r="L23" s="63"/>
      <c r="M23" s="64"/>
      <c r="N23" s="65" t="s">
        <v>99</v>
      </c>
      <c r="O23" s="65" t="s">
        <v>100</v>
      </c>
      <c r="P23" s="69"/>
      <c r="Q23" s="65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>
        <v>107171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</row>
    <row r="24" spans="2:60" s="37" customFormat="1" ht="12" customHeight="1">
      <c r="B24" s="63"/>
      <c r="C24" s="64"/>
      <c r="D24" s="63"/>
      <c r="E24" s="64"/>
      <c r="F24" s="63"/>
      <c r="G24" s="64"/>
      <c r="H24" s="63"/>
      <c r="I24" s="64"/>
      <c r="J24" s="63"/>
      <c r="K24" s="64"/>
      <c r="L24" s="63"/>
      <c r="M24" s="64"/>
      <c r="N24" s="65" t="s">
        <v>101</v>
      </c>
      <c r="O24" s="65" t="s">
        <v>102</v>
      </c>
      <c r="P24" s="69"/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</row>
    <row r="25" spans="2:60" s="44" customFormat="1" ht="12" customHeight="1">
      <c r="B25" s="71">
        <f>AC18+AC23-B22</f>
        <v>1053161</v>
      </c>
      <c r="C25" s="72"/>
      <c r="D25" s="71">
        <f>AA18-D22</f>
        <v>5579</v>
      </c>
      <c r="E25" s="72"/>
      <c r="F25" s="71">
        <f>Y18-F22</f>
        <v>276240</v>
      </c>
      <c r="G25" s="72"/>
      <c r="H25" s="71">
        <f>W18-H22</f>
        <v>125096</v>
      </c>
      <c r="I25" s="72"/>
      <c r="J25" s="71">
        <f>U18-J22</f>
        <v>48811</v>
      </c>
      <c r="K25" s="72"/>
      <c r="L25" s="71">
        <f>S18-L22</f>
        <v>490264</v>
      </c>
      <c r="M25" s="72"/>
      <c r="N25" s="73" t="s">
        <v>103</v>
      </c>
      <c r="O25" s="73" t="s">
        <v>104</v>
      </c>
      <c r="P25" s="74"/>
      <c r="Q25" s="73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2:60" s="44" customFormat="1" ht="12" customHeight="1">
      <c r="B26" s="76"/>
      <c r="C26" s="77"/>
      <c r="D26" s="76"/>
      <c r="E26" s="78"/>
      <c r="F26" s="76"/>
      <c r="G26" s="78"/>
      <c r="H26" s="76"/>
      <c r="I26" s="78"/>
      <c r="J26" s="76"/>
      <c r="K26" s="78"/>
      <c r="L26" s="76"/>
      <c r="M26" s="78" t="s">
        <v>26</v>
      </c>
      <c r="N26" s="73" t="s">
        <v>105</v>
      </c>
      <c r="O26" s="73" t="s">
        <v>106</v>
      </c>
      <c r="P26" s="74"/>
      <c r="Q26" s="73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2:60" s="37" customFormat="1" ht="12" customHeight="1">
      <c r="B27" s="63">
        <f>D27+F27+H27+J27+L27</f>
        <v>151771</v>
      </c>
      <c r="C27" s="64"/>
      <c r="D27" s="63">
        <v>483</v>
      </c>
      <c r="E27" s="64"/>
      <c r="F27" s="63">
        <v>44131</v>
      </c>
      <c r="G27" s="64"/>
      <c r="H27" s="63">
        <v>17085</v>
      </c>
      <c r="I27" s="64"/>
      <c r="J27" s="63">
        <v>5255</v>
      </c>
      <c r="K27" s="64"/>
      <c r="L27" s="63">
        <v>84817</v>
      </c>
      <c r="M27" s="64" t="s">
        <v>26</v>
      </c>
      <c r="N27" s="65" t="s">
        <v>32</v>
      </c>
      <c r="O27" s="65" t="s">
        <v>33</v>
      </c>
      <c r="P27" s="65"/>
      <c r="Q27" s="6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</row>
    <row r="28" spans="2:60" s="46" customFormat="1" ht="12" customHeight="1">
      <c r="B28" s="79">
        <f>B25-B27</f>
        <v>901390</v>
      </c>
      <c r="C28" s="80"/>
      <c r="D28" s="79">
        <f>D25-D27</f>
        <v>5096</v>
      </c>
      <c r="E28" s="81"/>
      <c r="F28" s="79">
        <f>F25-F27</f>
        <v>232109</v>
      </c>
      <c r="G28" s="81"/>
      <c r="H28" s="79">
        <f>H25-H27</f>
        <v>108011</v>
      </c>
      <c r="I28" s="81"/>
      <c r="J28" s="79">
        <f>J25-J27</f>
        <v>43556</v>
      </c>
      <c r="K28" s="81"/>
      <c r="L28" s="79">
        <f>L25-L27</f>
        <v>405447</v>
      </c>
      <c r="M28" s="81" t="s">
        <v>26</v>
      </c>
      <c r="N28" s="82" t="s">
        <v>107</v>
      </c>
      <c r="O28" s="82" t="s">
        <v>108</v>
      </c>
      <c r="P28" s="82"/>
      <c r="Q28" s="82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2:60" s="46" customFormat="1" ht="12" customHeight="1" thickBot="1">
      <c r="B29" s="83"/>
      <c r="C29" s="84"/>
      <c r="D29" s="83"/>
      <c r="E29" s="84"/>
      <c r="F29" s="83"/>
      <c r="G29" s="84"/>
      <c r="H29" s="83"/>
      <c r="I29" s="84"/>
      <c r="J29" s="83"/>
      <c r="K29" s="84"/>
      <c r="L29" s="83"/>
      <c r="M29" s="84" t="s">
        <v>26</v>
      </c>
      <c r="N29" s="85" t="s">
        <v>109</v>
      </c>
      <c r="O29" s="85" t="s">
        <v>110</v>
      </c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2:29" s="47" customFormat="1" ht="21" customHeight="1">
      <c r="B30" s="86" t="s">
        <v>47</v>
      </c>
      <c r="C30" s="86"/>
      <c r="D30" s="87"/>
      <c r="E30" s="88"/>
      <c r="F30" s="88"/>
      <c r="G30" s="88"/>
      <c r="H30" s="88"/>
      <c r="I30" s="88"/>
      <c r="J30" s="88"/>
      <c r="K30" s="88"/>
      <c r="L30" s="89"/>
      <c r="M30" s="88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2:29" s="47" customFormat="1" ht="3.7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92"/>
      <c r="P31" s="93"/>
      <c r="Q31" s="93"/>
      <c r="R31" s="94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</row>
    <row r="32" spans="2:29" s="47" customFormat="1" ht="12.75">
      <c r="B32" s="95" t="s">
        <v>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8" t="s">
        <v>6</v>
      </c>
      <c r="O32" s="99"/>
      <c r="P32" s="100" t="s">
        <v>96</v>
      </c>
      <c r="Q32" s="100"/>
      <c r="R32" s="101"/>
      <c r="S32" s="95" t="s">
        <v>35</v>
      </c>
      <c r="T32" s="96"/>
      <c r="U32" s="96"/>
      <c r="V32" s="96"/>
      <c r="W32" s="96"/>
      <c r="X32" s="96"/>
      <c r="Y32" s="96"/>
      <c r="Z32" s="96"/>
      <c r="AA32" s="96"/>
      <c r="AB32" s="96"/>
      <c r="AC32" s="95"/>
    </row>
    <row r="33" spans="2:29" s="47" customFormat="1" ht="2.2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6"/>
      <c r="O33" s="97"/>
      <c r="P33" s="96"/>
      <c r="Q33" s="96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2:29" s="47" customFormat="1" ht="12.75">
      <c r="B34" s="102" t="s">
        <v>8</v>
      </c>
      <c r="C34" s="103"/>
      <c r="D34" s="104" t="s">
        <v>9</v>
      </c>
      <c r="E34" s="103"/>
      <c r="F34" s="104" t="s">
        <v>10</v>
      </c>
      <c r="G34" s="103"/>
      <c r="H34" s="104" t="s">
        <v>11</v>
      </c>
      <c r="I34" s="105"/>
      <c r="J34" s="104" t="s">
        <v>12</v>
      </c>
      <c r="K34" s="105"/>
      <c r="L34" s="104" t="s">
        <v>13</v>
      </c>
      <c r="M34" s="105"/>
      <c r="N34" s="102"/>
      <c r="O34" s="106"/>
      <c r="P34" s="102" t="s">
        <v>97</v>
      </c>
      <c r="Q34" s="102"/>
      <c r="R34" s="101"/>
      <c r="S34" s="104" t="s">
        <v>13</v>
      </c>
      <c r="T34" s="103"/>
      <c r="U34" s="104" t="s">
        <v>12</v>
      </c>
      <c r="V34" s="103"/>
      <c r="W34" s="104" t="s">
        <v>11</v>
      </c>
      <c r="X34" s="103"/>
      <c r="Y34" s="104" t="s">
        <v>10</v>
      </c>
      <c r="Z34" s="105"/>
      <c r="AA34" s="104" t="s">
        <v>9</v>
      </c>
      <c r="AB34" s="105"/>
      <c r="AC34" s="102" t="s">
        <v>8</v>
      </c>
    </row>
    <row r="35" spans="2:29" s="47" customFormat="1" ht="2.25" customHeight="1">
      <c r="B35" s="106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2"/>
      <c r="O35" s="106"/>
      <c r="P35" s="102"/>
      <c r="Q35" s="102"/>
      <c r="R35" s="6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6"/>
    </row>
    <row r="36" spans="2:29" s="47" customFormat="1" ht="12.75">
      <c r="B36" s="107" t="s">
        <v>14</v>
      </c>
      <c r="C36" s="103"/>
      <c r="D36" s="108" t="s">
        <v>15</v>
      </c>
      <c r="E36" s="109"/>
      <c r="F36" s="108" t="s">
        <v>16</v>
      </c>
      <c r="G36" s="103"/>
      <c r="H36" s="110" t="s">
        <v>17</v>
      </c>
      <c r="I36" s="111"/>
      <c r="J36" s="104" t="s">
        <v>18</v>
      </c>
      <c r="K36" s="111"/>
      <c r="L36" s="104" t="s">
        <v>19</v>
      </c>
      <c r="M36" s="111"/>
      <c r="N36" s="102"/>
      <c r="O36" s="106"/>
      <c r="P36" s="102"/>
      <c r="Q36" s="102"/>
      <c r="R36" s="65"/>
      <c r="S36" s="104" t="s">
        <v>19</v>
      </c>
      <c r="T36" s="103"/>
      <c r="U36" s="104" t="s">
        <v>18</v>
      </c>
      <c r="V36" s="109"/>
      <c r="W36" s="110" t="s">
        <v>17</v>
      </c>
      <c r="X36" s="103"/>
      <c r="Y36" s="108" t="s">
        <v>16</v>
      </c>
      <c r="Z36" s="105"/>
      <c r="AA36" s="108" t="s">
        <v>15</v>
      </c>
      <c r="AB36" s="105"/>
      <c r="AC36" s="107" t="s">
        <v>14</v>
      </c>
    </row>
    <row r="37" spans="2:29" s="47" customFormat="1" ht="12.75">
      <c r="B37" s="112" t="s">
        <v>20</v>
      </c>
      <c r="C37" s="109"/>
      <c r="D37" s="108"/>
      <c r="E37" s="109"/>
      <c r="F37" s="108"/>
      <c r="G37" s="109"/>
      <c r="H37" s="108" t="s">
        <v>21</v>
      </c>
      <c r="I37" s="111"/>
      <c r="J37" s="108" t="s">
        <v>22</v>
      </c>
      <c r="K37" s="111"/>
      <c r="L37" s="108" t="s">
        <v>23</v>
      </c>
      <c r="M37" s="111"/>
      <c r="N37" s="100"/>
      <c r="O37" s="113"/>
      <c r="P37" s="100"/>
      <c r="Q37" s="100"/>
      <c r="R37" s="114"/>
      <c r="S37" s="108" t="s">
        <v>23</v>
      </c>
      <c r="T37" s="109"/>
      <c r="U37" s="108" t="s">
        <v>22</v>
      </c>
      <c r="V37" s="109"/>
      <c r="W37" s="108" t="s">
        <v>21</v>
      </c>
      <c r="X37" s="109"/>
      <c r="Y37" s="108"/>
      <c r="Z37" s="111"/>
      <c r="AA37" s="108"/>
      <c r="AB37" s="111"/>
      <c r="AC37" s="112" t="s">
        <v>20</v>
      </c>
    </row>
    <row r="38" spans="2:29" s="47" customFormat="1" ht="12.75">
      <c r="B38" s="112"/>
      <c r="C38" s="109"/>
      <c r="D38" s="108"/>
      <c r="E38" s="109"/>
      <c r="F38" s="108"/>
      <c r="G38" s="109"/>
      <c r="H38" s="108" t="s">
        <v>24</v>
      </c>
      <c r="I38" s="111"/>
      <c r="J38" s="108"/>
      <c r="K38" s="111"/>
      <c r="L38" s="108" t="s">
        <v>25</v>
      </c>
      <c r="M38" s="111"/>
      <c r="N38" s="100"/>
      <c r="O38" s="113"/>
      <c r="P38" s="100"/>
      <c r="Q38" s="100"/>
      <c r="R38" s="114"/>
      <c r="S38" s="108" t="s">
        <v>25</v>
      </c>
      <c r="T38" s="109"/>
      <c r="U38" s="108"/>
      <c r="V38" s="109"/>
      <c r="W38" s="108" t="s">
        <v>24</v>
      </c>
      <c r="X38" s="109"/>
      <c r="Y38" s="108"/>
      <c r="Z38" s="111"/>
      <c r="AA38" s="108"/>
      <c r="AB38" s="111"/>
      <c r="AC38" s="112"/>
    </row>
    <row r="39" spans="2:29" s="47" customFormat="1" ht="2.25" customHeight="1">
      <c r="B39" s="115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8"/>
      <c r="O39" s="118"/>
      <c r="P39" s="118"/>
      <c r="Q39" s="118"/>
      <c r="R39" s="118"/>
      <c r="S39" s="115"/>
      <c r="T39" s="116"/>
      <c r="U39" s="117"/>
      <c r="V39" s="116"/>
      <c r="W39" s="117"/>
      <c r="X39" s="116"/>
      <c r="Y39" s="117"/>
      <c r="Z39" s="116"/>
      <c r="AA39" s="117"/>
      <c r="AB39" s="116"/>
      <c r="AC39" s="117"/>
    </row>
    <row r="40" spans="2:29" s="47" customFormat="1" ht="12" customHeight="1"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  <c r="N40" s="119" t="s">
        <v>31</v>
      </c>
      <c r="O40" s="120" t="s">
        <v>111</v>
      </c>
      <c r="P40" s="121"/>
      <c r="Q40" s="65"/>
      <c r="R40" s="66"/>
      <c r="S40" s="66">
        <f>L25</f>
        <v>490264</v>
      </c>
      <c r="T40" s="66"/>
      <c r="U40" s="66">
        <f>J25</f>
        <v>48811</v>
      </c>
      <c r="V40" s="66"/>
      <c r="W40" s="66">
        <f>H25</f>
        <v>125096</v>
      </c>
      <c r="X40" s="66"/>
      <c r="Y40" s="66">
        <f>F25</f>
        <v>276240</v>
      </c>
      <c r="Z40" s="66"/>
      <c r="AA40" s="66">
        <f>D25</f>
        <v>5579</v>
      </c>
      <c r="AB40" s="66"/>
      <c r="AC40" s="66">
        <f>B25</f>
        <v>1053161</v>
      </c>
    </row>
    <row r="41" spans="2:29" s="47" customFormat="1" ht="12" customHeight="1">
      <c r="B41" s="63"/>
      <c r="C41" s="64"/>
      <c r="D41" s="63"/>
      <c r="E41" s="64"/>
      <c r="F41" s="63"/>
      <c r="G41" s="64"/>
      <c r="H41" s="63"/>
      <c r="I41" s="64"/>
      <c r="J41" s="63"/>
      <c r="K41" s="64"/>
      <c r="L41" s="63"/>
      <c r="M41" s="64"/>
      <c r="N41" s="119"/>
      <c r="O41" s="120" t="s">
        <v>112</v>
      </c>
      <c r="P41" s="121"/>
      <c r="Q41" s="6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2:29" s="48" customFormat="1" ht="12" customHeight="1">
      <c r="B42" s="122"/>
      <c r="C42" s="123"/>
      <c r="D42" s="122"/>
      <c r="E42" s="123"/>
      <c r="F42" s="122"/>
      <c r="G42" s="123"/>
      <c r="H42" s="122"/>
      <c r="I42" s="123"/>
      <c r="J42" s="122"/>
      <c r="K42" s="123"/>
      <c r="L42" s="122"/>
      <c r="M42" s="123"/>
      <c r="N42" s="124" t="s">
        <v>34</v>
      </c>
      <c r="O42" s="125" t="s">
        <v>113</v>
      </c>
      <c r="P42" s="126"/>
      <c r="Q42" s="127"/>
      <c r="R42" s="128"/>
      <c r="S42" s="128">
        <f>L28</f>
        <v>405447</v>
      </c>
      <c r="T42" s="128"/>
      <c r="U42" s="128">
        <f>J28</f>
        <v>43556</v>
      </c>
      <c r="V42" s="128"/>
      <c r="W42" s="128">
        <f>H28</f>
        <v>108011</v>
      </c>
      <c r="X42" s="128"/>
      <c r="Y42" s="128">
        <f>F28</f>
        <v>232109</v>
      </c>
      <c r="Z42" s="128"/>
      <c r="AA42" s="128">
        <f>D28</f>
        <v>5096</v>
      </c>
      <c r="AB42" s="128"/>
      <c r="AC42" s="128">
        <f>B28</f>
        <v>901390</v>
      </c>
    </row>
    <row r="43" spans="2:29" s="48" customFormat="1" ht="12" customHeight="1">
      <c r="B43" s="129"/>
      <c r="C43" s="128"/>
      <c r="D43" s="129"/>
      <c r="E43" s="123"/>
      <c r="F43" s="129"/>
      <c r="G43" s="123"/>
      <c r="H43" s="129"/>
      <c r="I43" s="123"/>
      <c r="J43" s="129"/>
      <c r="K43" s="123"/>
      <c r="L43" s="129"/>
      <c r="M43" s="123"/>
      <c r="N43" s="129"/>
      <c r="O43" s="130" t="s">
        <v>114</v>
      </c>
      <c r="P43" s="129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129"/>
    </row>
    <row r="44" spans="2:29" s="47" customFormat="1" ht="12" customHeight="1">
      <c r="B44" s="131">
        <f>D44+F44+H44+J44+L44</f>
        <v>504148</v>
      </c>
      <c r="C44" s="66"/>
      <c r="D44" s="131">
        <f>D45+D46</f>
        <v>5088</v>
      </c>
      <c r="E44" s="64"/>
      <c r="F44" s="131">
        <f>F45+F46</f>
        <v>51905</v>
      </c>
      <c r="G44" s="64"/>
      <c r="H44" s="131">
        <f>H45+H46</f>
        <v>107835</v>
      </c>
      <c r="I44" s="64"/>
      <c r="J44" s="131">
        <f>J45+J46</f>
        <v>22031</v>
      </c>
      <c r="K44" s="64"/>
      <c r="L44" s="131">
        <f>L45+L46</f>
        <v>317289</v>
      </c>
      <c r="M44" s="64"/>
      <c r="N44" s="132" t="s">
        <v>36</v>
      </c>
      <c r="O44" s="132" t="s">
        <v>37</v>
      </c>
      <c r="P44" s="132"/>
      <c r="Q44" s="6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2:29" s="47" customFormat="1" ht="12" customHeight="1">
      <c r="B45" s="133">
        <f>D45+F45+H45+J45+L45</f>
        <v>392064</v>
      </c>
      <c r="C45" s="77"/>
      <c r="D45" s="133">
        <v>4068</v>
      </c>
      <c r="E45" s="78"/>
      <c r="F45" s="133">
        <v>41058</v>
      </c>
      <c r="G45" s="78"/>
      <c r="H45" s="133">
        <v>83317</v>
      </c>
      <c r="I45" s="78"/>
      <c r="J45" s="133">
        <v>16587</v>
      </c>
      <c r="K45" s="78"/>
      <c r="L45" s="133">
        <v>247034</v>
      </c>
      <c r="M45" s="78"/>
      <c r="N45" s="119" t="s">
        <v>115</v>
      </c>
      <c r="O45" s="119"/>
      <c r="P45" s="119" t="s">
        <v>116</v>
      </c>
      <c r="Q45" s="73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2:29" s="47" customFormat="1" ht="12" customHeight="1">
      <c r="B46" s="63">
        <f>D46+F46+H46+J46+L46</f>
        <v>112084</v>
      </c>
      <c r="C46" s="66"/>
      <c r="D46" s="63">
        <f>D48+D49</f>
        <v>1020</v>
      </c>
      <c r="E46" s="64"/>
      <c r="F46" s="63">
        <f>F48+F49</f>
        <v>10847</v>
      </c>
      <c r="G46" s="64"/>
      <c r="H46" s="63">
        <f>H48+H49</f>
        <v>24518</v>
      </c>
      <c r="I46" s="64"/>
      <c r="J46" s="63">
        <f>J48+J49</f>
        <v>5444</v>
      </c>
      <c r="K46" s="64"/>
      <c r="L46" s="63">
        <f>L48+L49</f>
        <v>70255</v>
      </c>
      <c r="M46" s="64"/>
      <c r="N46" s="132" t="s">
        <v>117</v>
      </c>
      <c r="O46" s="132"/>
      <c r="P46" s="132" t="s">
        <v>118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2:29" s="49" customFormat="1" ht="12" customHeight="1">
      <c r="B47" s="134"/>
      <c r="C47" s="135"/>
      <c r="D47" s="134"/>
      <c r="E47" s="135"/>
      <c r="F47" s="134"/>
      <c r="G47" s="135"/>
      <c r="H47" s="134"/>
      <c r="I47" s="135"/>
      <c r="J47" s="134"/>
      <c r="K47" s="135"/>
      <c r="L47" s="134"/>
      <c r="M47" s="135"/>
      <c r="N47" s="132"/>
      <c r="O47" s="132"/>
      <c r="P47" s="136" t="s">
        <v>119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</row>
    <row r="48" spans="2:29" s="50" customFormat="1" ht="12" customHeight="1">
      <c r="B48" s="137">
        <f>D48+F48+H48+J48+L48</f>
        <v>95232</v>
      </c>
      <c r="C48" s="137"/>
      <c r="D48" s="137">
        <v>994</v>
      </c>
      <c r="E48" s="137"/>
      <c r="F48" s="137">
        <v>10468</v>
      </c>
      <c r="G48" s="137"/>
      <c r="H48" s="137">
        <v>15866</v>
      </c>
      <c r="I48" s="137"/>
      <c r="J48" s="137">
        <v>4108</v>
      </c>
      <c r="K48" s="137"/>
      <c r="L48" s="137">
        <v>63796</v>
      </c>
      <c r="M48" s="137"/>
      <c r="N48" s="139" t="s">
        <v>120</v>
      </c>
      <c r="O48" s="139" t="s">
        <v>121</v>
      </c>
      <c r="P48" s="69" t="s">
        <v>121</v>
      </c>
      <c r="Q48" s="69"/>
      <c r="R48" s="138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</row>
    <row r="49" spans="2:29" s="51" customFormat="1" ht="12" customHeight="1">
      <c r="B49" s="140">
        <f>D49+F49+H49+J49+L49</f>
        <v>16852</v>
      </c>
      <c r="C49" s="70"/>
      <c r="D49" s="140">
        <v>26</v>
      </c>
      <c r="E49" s="68"/>
      <c r="F49" s="140">
        <v>379</v>
      </c>
      <c r="G49" s="68"/>
      <c r="H49" s="140">
        <v>8652</v>
      </c>
      <c r="I49" s="68"/>
      <c r="J49" s="140">
        <v>1336</v>
      </c>
      <c r="K49" s="68"/>
      <c r="L49" s="140">
        <v>6459</v>
      </c>
      <c r="M49" s="68"/>
      <c r="N49" s="141" t="s">
        <v>122</v>
      </c>
      <c r="O49" s="141"/>
      <c r="P49" s="141" t="s">
        <v>123</v>
      </c>
      <c r="Q49" s="140"/>
      <c r="R49" s="70"/>
      <c r="S49" s="140"/>
      <c r="T49" s="70"/>
      <c r="U49" s="140"/>
      <c r="V49" s="70"/>
      <c r="W49" s="140"/>
      <c r="X49" s="70"/>
      <c r="Y49" s="140"/>
      <c r="Z49" s="70"/>
      <c r="AA49" s="140"/>
      <c r="AB49" s="70"/>
      <c r="AC49" s="140"/>
    </row>
    <row r="50" spans="2:29" s="37" customFormat="1" ht="12" customHeight="1">
      <c r="B50" s="66">
        <f>B52+B59</f>
        <v>125571</v>
      </c>
      <c r="C50" s="142"/>
      <c r="D50" s="142">
        <v>14</v>
      </c>
      <c r="E50" s="142"/>
      <c r="F50" s="142">
        <v>4544</v>
      </c>
      <c r="G50" s="142"/>
      <c r="H50" s="142">
        <v>176</v>
      </c>
      <c r="I50" s="142"/>
      <c r="J50" s="142">
        <v>452</v>
      </c>
      <c r="K50" s="142"/>
      <c r="L50" s="142">
        <v>6483</v>
      </c>
      <c r="M50" s="142"/>
      <c r="N50" s="132" t="s">
        <v>124</v>
      </c>
      <c r="O50" s="132" t="s">
        <v>125</v>
      </c>
      <c r="P50" s="132"/>
      <c r="Q50" s="143"/>
      <c r="R50" s="143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</row>
    <row r="51" spans="2:29" s="37" customFormat="1" ht="12" customHeight="1">
      <c r="B51" s="66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32"/>
      <c r="O51" s="136" t="s">
        <v>126</v>
      </c>
      <c r="P51" s="136"/>
      <c r="Q51" s="143"/>
      <c r="R51" s="143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</row>
    <row r="52" spans="2:29" s="38" customFormat="1" ht="12" customHeight="1">
      <c r="B52" s="66">
        <f>SUM(B53:B56)</f>
        <v>113902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32" t="s">
        <v>127</v>
      </c>
      <c r="O52" s="132"/>
      <c r="P52" s="132" t="s">
        <v>128</v>
      </c>
      <c r="Q52" s="143"/>
      <c r="R52" s="143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</row>
    <row r="53" spans="2:29" s="41" customFormat="1" ht="12" customHeight="1">
      <c r="B53" s="70">
        <v>62984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9" t="s">
        <v>129</v>
      </c>
      <c r="O53" s="139"/>
      <c r="P53" s="139" t="s">
        <v>130</v>
      </c>
      <c r="Q53" s="138"/>
      <c r="R53" s="138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</row>
    <row r="54" spans="2:29" s="53" customFormat="1" ht="12" customHeight="1">
      <c r="B54" s="70">
        <v>1867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9" t="s">
        <v>131</v>
      </c>
      <c r="O54" s="144"/>
      <c r="P54" s="139" t="s">
        <v>132</v>
      </c>
      <c r="Q54" s="138"/>
      <c r="R54" s="138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2:29" s="53" customFormat="1" ht="12" customHeight="1">
      <c r="B55" s="70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9"/>
      <c r="O55" s="144"/>
      <c r="P55" s="145" t="s">
        <v>133</v>
      </c>
      <c r="Q55" s="138"/>
      <c r="R55" s="138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</row>
    <row r="56" spans="2:29" s="54" customFormat="1" ht="12" customHeight="1">
      <c r="B56" s="70">
        <v>49051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9" t="s">
        <v>134</v>
      </c>
      <c r="O56" s="144"/>
      <c r="P56" s="139" t="s">
        <v>135</v>
      </c>
      <c r="Q56" s="138"/>
      <c r="R56" s="138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</row>
    <row r="57" spans="2:29" s="51" customFormat="1" ht="12" customHeight="1">
      <c r="B57" s="70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46"/>
      <c r="O57" s="147"/>
      <c r="P57" s="145" t="s">
        <v>136</v>
      </c>
      <c r="Q57" s="138"/>
      <c r="R57" s="138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</row>
    <row r="58" spans="2:29" s="51" customFormat="1" ht="12" customHeight="1">
      <c r="B58" s="70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46"/>
      <c r="O58" s="147"/>
      <c r="P58" s="145" t="s">
        <v>137</v>
      </c>
      <c r="Q58" s="138"/>
      <c r="R58" s="138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</row>
    <row r="59" spans="2:29" s="47" customFormat="1" ht="12" customHeight="1">
      <c r="B59" s="66">
        <f>D59+F59+H59+J59+L59</f>
        <v>11669</v>
      </c>
      <c r="C59" s="142"/>
      <c r="D59" s="142">
        <v>14</v>
      </c>
      <c r="E59" s="142"/>
      <c r="F59" s="142">
        <v>4544</v>
      </c>
      <c r="G59" s="142"/>
      <c r="H59" s="142">
        <v>176</v>
      </c>
      <c r="I59" s="142"/>
      <c r="J59" s="142">
        <v>452</v>
      </c>
      <c r="K59" s="142"/>
      <c r="L59" s="142">
        <v>6483</v>
      </c>
      <c r="M59" s="142"/>
      <c r="N59" s="132" t="s">
        <v>138</v>
      </c>
      <c r="O59" s="148"/>
      <c r="P59" s="132" t="s">
        <v>139</v>
      </c>
      <c r="Q59" s="143"/>
      <c r="R59" s="143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</row>
    <row r="60" spans="2:29" s="47" customFormat="1" ht="12" customHeight="1">
      <c r="B60" s="149"/>
      <c r="C60" s="66"/>
      <c r="D60" s="149"/>
      <c r="E60" s="64"/>
      <c r="F60" s="149"/>
      <c r="G60" s="64"/>
      <c r="H60" s="149"/>
      <c r="I60" s="64"/>
      <c r="J60" s="149"/>
      <c r="K60" s="64"/>
      <c r="L60" s="149"/>
      <c r="M60" s="64"/>
      <c r="N60" s="150"/>
      <c r="O60" s="150"/>
      <c r="P60" s="150" t="s">
        <v>140</v>
      </c>
      <c r="Q60" s="149"/>
      <c r="R60" s="66"/>
      <c r="S60" s="149"/>
      <c r="T60" s="66"/>
      <c r="U60" s="149"/>
      <c r="V60" s="66"/>
      <c r="W60" s="149"/>
      <c r="X60" s="66"/>
      <c r="Y60" s="149"/>
      <c r="Z60" s="66"/>
      <c r="AA60" s="149"/>
      <c r="AB60" s="66"/>
      <c r="AC60" s="149"/>
    </row>
    <row r="61" spans="2:29" s="47" customFormat="1" ht="12" customHeight="1">
      <c r="B61" s="66">
        <f>B62+B65</f>
        <v>-17729</v>
      </c>
      <c r="C61" s="142"/>
      <c r="D61" s="142">
        <v>-6</v>
      </c>
      <c r="E61" s="142"/>
      <c r="F61" s="142">
        <v>-5324</v>
      </c>
      <c r="G61" s="142"/>
      <c r="H61" s="142">
        <v>0</v>
      </c>
      <c r="I61" s="142"/>
      <c r="J61" s="142">
        <v>-124</v>
      </c>
      <c r="K61" s="142"/>
      <c r="L61" s="142">
        <v>-5544</v>
      </c>
      <c r="M61" s="142"/>
      <c r="N61" s="132" t="s">
        <v>141</v>
      </c>
      <c r="O61" s="132" t="s">
        <v>142</v>
      </c>
      <c r="P61" s="132"/>
      <c r="Q61" s="143"/>
      <c r="R61" s="143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2:29" s="47" customFormat="1" ht="12" customHeight="1">
      <c r="B62" s="66">
        <f>SUM(B63:B64)</f>
        <v>-6731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32" t="s">
        <v>101</v>
      </c>
      <c r="O62" s="148"/>
      <c r="P62" s="132" t="s">
        <v>143</v>
      </c>
      <c r="Q62" s="143"/>
      <c r="R62" s="143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</row>
    <row r="63" spans="2:29" s="51" customFormat="1" ht="12" customHeight="1">
      <c r="B63" s="70">
        <v>0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9" t="s">
        <v>144</v>
      </c>
      <c r="O63" s="151"/>
      <c r="P63" s="139" t="s">
        <v>145</v>
      </c>
      <c r="Q63" s="138"/>
      <c r="R63" s="138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</row>
    <row r="64" spans="2:29" s="51" customFormat="1" ht="12" customHeight="1">
      <c r="B64" s="70">
        <v>-6731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9" t="s">
        <v>146</v>
      </c>
      <c r="O64" s="151"/>
      <c r="P64" s="139" t="s">
        <v>147</v>
      </c>
      <c r="Q64" s="138"/>
      <c r="R64" s="138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</row>
    <row r="65" spans="2:29" s="47" customFormat="1" ht="12" customHeight="1">
      <c r="B65" s="66">
        <f>D65+F65+H65+J65+L65</f>
        <v>-10998</v>
      </c>
      <c r="C65" s="142"/>
      <c r="D65" s="142">
        <v>-6</v>
      </c>
      <c r="E65" s="142"/>
      <c r="F65" s="142">
        <v>-5324</v>
      </c>
      <c r="G65" s="142"/>
      <c r="H65" s="142">
        <v>0</v>
      </c>
      <c r="I65" s="142"/>
      <c r="J65" s="142">
        <v>-124</v>
      </c>
      <c r="K65" s="142"/>
      <c r="L65" s="142">
        <v>-5544</v>
      </c>
      <c r="M65" s="142"/>
      <c r="N65" s="132" t="s">
        <v>148</v>
      </c>
      <c r="O65" s="148"/>
      <c r="P65" s="132" t="s">
        <v>149</v>
      </c>
      <c r="Q65" s="143"/>
      <c r="R65" s="143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</row>
    <row r="66" spans="2:60" s="44" customFormat="1" ht="12" customHeight="1">
      <c r="B66" s="75">
        <f>D66+F66+H66+J66+L66</f>
        <v>264550</v>
      </c>
      <c r="C66" s="152"/>
      <c r="D66" s="152">
        <f>AA40-D44-D50-D61</f>
        <v>483</v>
      </c>
      <c r="E66" s="152"/>
      <c r="F66" s="152">
        <f>Y40-F44-F50-F61-F67</f>
        <v>48494</v>
      </c>
      <c r="G66" s="152"/>
      <c r="H66" s="152">
        <f>W40-H44-H50-H61</f>
        <v>17085</v>
      </c>
      <c r="I66" s="152"/>
      <c r="J66" s="152">
        <f>U40-J44-J50-J61</f>
        <v>26452</v>
      </c>
      <c r="K66" s="152"/>
      <c r="L66" s="152">
        <f>S40-L44-L50-L61</f>
        <v>172036</v>
      </c>
      <c r="M66" s="152"/>
      <c r="N66" s="154" t="s">
        <v>38</v>
      </c>
      <c r="O66" s="155" t="s">
        <v>39</v>
      </c>
      <c r="P66" s="156"/>
      <c r="Q66" s="153"/>
      <c r="R66" s="153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</row>
    <row r="67" spans="2:29" s="55" customFormat="1" ht="12" customHeight="1">
      <c r="B67" s="75">
        <f>D67+F67+H67+J67+L67</f>
        <v>176621</v>
      </c>
      <c r="C67" s="152"/>
      <c r="D67" s="152"/>
      <c r="E67" s="152"/>
      <c r="F67" s="152">
        <v>176621</v>
      </c>
      <c r="G67" s="152"/>
      <c r="H67" s="152"/>
      <c r="I67" s="152"/>
      <c r="J67" s="152"/>
      <c r="K67" s="152"/>
      <c r="L67" s="152"/>
      <c r="M67" s="152"/>
      <c r="N67" s="154" t="s">
        <v>40</v>
      </c>
      <c r="O67" s="157" t="s">
        <v>41</v>
      </c>
      <c r="P67" s="156"/>
      <c r="Q67" s="153"/>
      <c r="R67" s="153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</row>
    <row r="68" spans="2:29" s="56" customFormat="1" ht="12" customHeight="1">
      <c r="B68" s="80">
        <f>D68+F68+H68+J68+L68</f>
        <v>127981</v>
      </c>
      <c r="C68" s="158"/>
      <c r="D68" s="158">
        <f>AA42-D44-D50-D61</f>
        <v>0</v>
      </c>
      <c r="E68" s="158"/>
      <c r="F68" s="158">
        <f>Y42-F44-F50-F61-F69</f>
        <v>19565</v>
      </c>
      <c r="G68" s="158"/>
      <c r="H68" s="158">
        <f>W42-H44-H50-H61</f>
        <v>0</v>
      </c>
      <c r="I68" s="158"/>
      <c r="J68" s="158">
        <f>U42-J44-J50-J61</f>
        <v>21197</v>
      </c>
      <c r="K68" s="158"/>
      <c r="L68" s="158">
        <f>S42-L44-L50-L61</f>
        <v>87219</v>
      </c>
      <c r="M68" s="158"/>
      <c r="N68" s="160" t="s">
        <v>42</v>
      </c>
      <c r="O68" s="161" t="s">
        <v>43</v>
      </c>
      <c r="P68" s="162"/>
      <c r="Q68" s="159"/>
      <c r="R68" s="159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2:60" s="46" customFormat="1" ht="12" customHeight="1" thickBot="1">
      <c r="B69" s="83">
        <f>D69+F69+H69+J69+L69</f>
        <v>161419</v>
      </c>
      <c r="C69" s="84"/>
      <c r="D69" s="83"/>
      <c r="E69" s="84"/>
      <c r="F69" s="83">
        <v>161419</v>
      </c>
      <c r="G69" s="84"/>
      <c r="H69" s="83"/>
      <c r="I69" s="84"/>
      <c r="J69" s="83"/>
      <c r="K69" s="84"/>
      <c r="L69" s="83"/>
      <c r="M69" s="84"/>
      <c r="N69" s="85" t="s">
        <v>44</v>
      </c>
      <c r="O69" s="85" t="s">
        <v>45</v>
      </c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2:29" s="47" customFormat="1" ht="21" customHeight="1">
      <c r="B70" s="86" t="s">
        <v>46</v>
      </c>
      <c r="C70" s="86"/>
      <c r="D70" s="87"/>
      <c r="E70" s="88"/>
      <c r="F70" s="88"/>
      <c r="G70" s="88"/>
      <c r="H70" s="88"/>
      <c r="I70" s="88"/>
      <c r="J70" s="88"/>
      <c r="K70" s="88"/>
      <c r="L70" s="89"/>
      <c r="M70" s="88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</row>
    <row r="71" spans="2:29" s="47" customFormat="1" ht="3.7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1"/>
      <c r="O71" s="92"/>
      <c r="P71" s="93"/>
      <c r="Q71" s="93"/>
      <c r="R71" s="94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2:29" s="47" customFormat="1" ht="12.75">
      <c r="B72" s="95" t="s">
        <v>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8" t="s">
        <v>6</v>
      </c>
      <c r="O72" s="99"/>
      <c r="P72" s="100" t="s">
        <v>96</v>
      </c>
      <c r="Q72" s="100"/>
      <c r="R72" s="101"/>
      <c r="S72" s="95" t="s">
        <v>35</v>
      </c>
      <c r="T72" s="96"/>
      <c r="U72" s="96"/>
      <c r="V72" s="96"/>
      <c r="W72" s="96"/>
      <c r="X72" s="96"/>
      <c r="Y72" s="96"/>
      <c r="Z72" s="96"/>
      <c r="AA72" s="96"/>
      <c r="AB72" s="96"/>
      <c r="AC72" s="95"/>
    </row>
    <row r="73" spans="2:29" s="47" customFormat="1" ht="2.25" customHeight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6"/>
      <c r="O73" s="97"/>
      <c r="P73" s="96"/>
      <c r="Q73" s="96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2:29" s="47" customFormat="1" ht="12.75">
      <c r="B74" s="102" t="s">
        <v>8</v>
      </c>
      <c r="C74" s="103"/>
      <c r="D74" s="104" t="s">
        <v>9</v>
      </c>
      <c r="E74" s="103"/>
      <c r="F74" s="104" t="s">
        <v>10</v>
      </c>
      <c r="G74" s="103"/>
      <c r="H74" s="104" t="s">
        <v>11</v>
      </c>
      <c r="I74" s="105"/>
      <c r="J74" s="104" t="s">
        <v>12</v>
      </c>
      <c r="K74" s="105"/>
      <c r="L74" s="104" t="s">
        <v>13</v>
      </c>
      <c r="M74" s="105"/>
      <c r="N74" s="102"/>
      <c r="O74" s="106"/>
      <c r="P74" s="102" t="s">
        <v>97</v>
      </c>
      <c r="Q74" s="102"/>
      <c r="R74" s="101"/>
      <c r="S74" s="104" t="s">
        <v>13</v>
      </c>
      <c r="T74" s="103"/>
      <c r="U74" s="104" t="s">
        <v>12</v>
      </c>
      <c r="V74" s="103"/>
      <c r="W74" s="104" t="s">
        <v>11</v>
      </c>
      <c r="X74" s="103"/>
      <c r="Y74" s="104" t="s">
        <v>10</v>
      </c>
      <c r="Z74" s="105"/>
      <c r="AA74" s="104" t="s">
        <v>9</v>
      </c>
      <c r="AB74" s="105"/>
      <c r="AC74" s="102" t="s">
        <v>8</v>
      </c>
    </row>
    <row r="75" spans="2:29" s="47" customFormat="1" ht="2.25" customHeight="1">
      <c r="B75" s="106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2"/>
      <c r="O75" s="106"/>
      <c r="P75" s="102"/>
      <c r="Q75" s="102"/>
      <c r="R75" s="65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6"/>
    </row>
    <row r="76" spans="2:29" s="47" customFormat="1" ht="12.75">
      <c r="B76" s="107" t="s">
        <v>14</v>
      </c>
      <c r="C76" s="103"/>
      <c r="D76" s="108" t="s">
        <v>15</v>
      </c>
      <c r="E76" s="109"/>
      <c r="F76" s="108" t="s">
        <v>16</v>
      </c>
      <c r="G76" s="103"/>
      <c r="H76" s="110" t="s">
        <v>17</v>
      </c>
      <c r="I76" s="111"/>
      <c r="J76" s="104" t="s">
        <v>18</v>
      </c>
      <c r="K76" s="111"/>
      <c r="L76" s="104" t="s">
        <v>19</v>
      </c>
      <c r="M76" s="111"/>
      <c r="N76" s="102"/>
      <c r="O76" s="106"/>
      <c r="P76" s="102"/>
      <c r="Q76" s="102"/>
      <c r="R76" s="65"/>
      <c r="S76" s="104" t="s">
        <v>19</v>
      </c>
      <c r="T76" s="103"/>
      <c r="U76" s="104" t="s">
        <v>18</v>
      </c>
      <c r="V76" s="109"/>
      <c r="W76" s="110" t="s">
        <v>17</v>
      </c>
      <c r="X76" s="103"/>
      <c r="Y76" s="108" t="s">
        <v>16</v>
      </c>
      <c r="Z76" s="105"/>
      <c r="AA76" s="108" t="s">
        <v>15</v>
      </c>
      <c r="AB76" s="105"/>
      <c r="AC76" s="107" t="s">
        <v>14</v>
      </c>
    </row>
    <row r="77" spans="2:29" s="47" customFormat="1" ht="12.75">
      <c r="B77" s="112" t="s">
        <v>20</v>
      </c>
      <c r="C77" s="109"/>
      <c r="D77" s="108"/>
      <c r="E77" s="109"/>
      <c r="F77" s="108"/>
      <c r="G77" s="109"/>
      <c r="H77" s="108" t="s">
        <v>21</v>
      </c>
      <c r="I77" s="111"/>
      <c r="J77" s="108" t="s">
        <v>22</v>
      </c>
      <c r="K77" s="111"/>
      <c r="L77" s="108" t="s">
        <v>23</v>
      </c>
      <c r="M77" s="111"/>
      <c r="N77" s="100"/>
      <c r="O77" s="113"/>
      <c r="P77" s="100"/>
      <c r="Q77" s="100"/>
      <c r="R77" s="114"/>
      <c r="S77" s="108" t="s">
        <v>23</v>
      </c>
      <c r="T77" s="109"/>
      <c r="U77" s="108" t="s">
        <v>22</v>
      </c>
      <c r="V77" s="109"/>
      <c r="W77" s="108" t="s">
        <v>21</v>
      </c>
      <c r="X77" s="109"/>
      <c r="Y77" s="108"/>
      <c r="Z77" s="111"/>
      <c r="AA77" s="108"/>
      <c r="AB77" s="111"/>
      <c r="AC77" s="112" t="s">
        <v>20</v>
      </c>
    </row>
    <row r="78" spans="2:29" s="47" customFormat="1" ht="12.75">
      <c r="B78" s="112"/>
      <c r="C78" s="109"/>
      <c r="D78" s="108"/>
      <c r="E78" s="109"/>
      <c r="F78" s="108"/>
      <c r="G78" s="109"/>
      <c r="H78" s="108" t="s">
        <v>24</v>
      </c>
      <c r="I78" s="111"/>
      <c r="J78" s="108"/>
      <c r="K78" s="111"/>
      <c r="L78" s="108" t="s">
        <v>25</v>
      </c>
      <c r="M78" s="111"/>
      <c r="N78" s="100"/>
      <c r="O78" s="113"/>
      <c r="P78" s="100"/>
      <c r="Q78" s="100"/>
      <c r="R78" s="114"/>
      <c r="S78" s="108" t="s">
        <v>25</v>
      </c>
      <c r="T78" s="109"/>
      <c r="U78" s="108"/>
      <c r="V78" s="109"/>
      <c r="W78" s="108" t="s">
        <v>24</v>
      </c>
      <c r="X78" s="109"/>
      <c r="Y78" s="108"/>
      <c r="Z78" s="111"/>
      <c r="AA78" s="108"/>
      <c r="AB78" s="111"/>
      <c r="AC78" s="112"/>
    </row>
    <row r="79" spans="2:29" s="47" customFormat="1" ht="2.25" customHeight="1">
      <c r="B79" s="115"/>
      <c r="C79" s="116"/>
      <c r="D79" s="117"/>
      <c r="E79" s="116"/>
      <c r="F79" s="117"/>
      <c r="G79" s="116"/>
      <c r="H79" s="117"/>
      <c r="I79" s="116"/>
      <c r="J79" s="117"/>
      <c r="K79" s="116"/>
      <c r="L79" s="117"/>
      <c r="M79" s="116"/>
      <c r="N79" s="118"/>
      <c r="O79" s="118"/>
      <c r="P79" s="118"/>
      <c r="Q79" s="118"/>
      <c r="R79" s="118"/>
      <c r="S79" s="115"/>
      <c r="T79" s="116"/>
      <c r="U79" s="117"/>
      <c r="V79" s="116"/>
      <c r="W79" s="117"/>
      <c r="X79" s="116"/>
      <c r="Y79" s="117"/>
      <c r="Z79" s="116"/>
      <c r="AA79" s="117"/>
      <c r="AB79" s="116"/>
      <c r="AC79" s="117"/>
    </row>
    <row r="80" spans="2:60" s="37" customFormat="1" ht="12" customHeight="1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63" t="s">
        <v>38</v>
      </c>
      <c r="O80" s="164" t="s">
        <v>39</v>
      </c>
      <c r="P80" s="165"/>
      <c r="Q80" s="166"/>
      <c r="R80" s="143"/>
      <c r="S80" s="142">
        <f>L66</f>
        <v>172036</v>
      </c>
      <c r="T80" s="142"/>
      <c r="U80" s="142">
        <f>J66</f>
        <v>26452</v>
      </c>
      <c r="V80" s="142"/>
      <c r="W80" s="142">
        <f>H66</f>
        <v>17085</v>
      </c>
      <c r="X80" s="142"/>
      <c r="Y80" s="142">
        <f>F66</f>
        <v>48494</v>
      </c>
      <c r="Z80" s="142"/>
      <c r="AA80" s="142">
        <f>D66</f>
        <v>483</v>
      </c>
      <c r="AB80" s="142"/>
      <c r="AC80" s="142">
        <f aca="true" t="shared" si="0" ref="AC80:AC86">S80+U80+W80+Y80+AA80</f>
        <v>264550</v>
      </c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2:29" s="47" customFormat="1" ht="12" customHeight="1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63" t="s">
        <v>40</v>
      </c>
      <c r="O81" s="164" t="s">
        <v>41</v>
      </c>
      <c r="P81" s="165"/>
      <c r="Q81" s="166"/>
      <c r="R81" s="143"/>
      <c r="S81" s="142">
        <f>L67</f>
        <v>0</v>
      </c>
      <c r="T81" s="142"/>
      <c r="U81" s="142">
        <f>J67</f>
        <v>0</v>
      </c>
      <c r="V81" s="142"/>
      <c r="W81" s="142">
        <f>H67</f>
        <v>0</v>
      </c>
      <c r="X81" s="142"/>
      <c r="Y81" s="142">
        <f>F67</f>
        <v>176621</v>
      </c>
      <c r="Z81" s="142"/>
      <c r="AA81" s="142">
        <f>D67</f>
        <v>0</v>
      </c>
      <c r="AB81" s="142"/>
      <c r="AC81" s="142">
        <f t="shared" si="0"/>
        <v>176621</v>
      </c>
    </row>
    <row r="82" spans="2:29" s="47" customFormat="1" ht="12" customHeight="1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67" t="s">
        <v>42</v>
      </c>
      <c r="O82" s="168" t="s">
        <v>43</v>
      </c>
      <c r="P82" s="169"/>
      <c r="Q82" s="166"/>
      <c r="R82" s="143"/>
      <c r="S82" s="170">
        <f>L68</f>
        <v>87219</v>
      </c>
      <c r="T82" s="170"/>
      <c r="U82" s="170">
        <f>J68</f>
        <v>21197</v>
      </c>
      <c r="V82" s="170"/>
      <c r="W82" s="170">
        <f>H68</f>
        <v>0</v>
      </c>
      <c r="X82" s="170"/>
      <c r="Y82" s="170">
        <f>F68</f>
        <v>19565</v>
      </c>
      <c r="Z82" s="170"/>
      <c r="AA82" s="170">
        <f>D68</f>
        <v>0</v>
      </c>
      <c r="AB82" s="170"/>
      <c r="AC82" s="170">
        <f t="shared" si="0"/>
        <v>127981</v>
      </c>
    </row>
    <row r="83" spans="2:29" s="48" customFormat="1" ht="12" customHeight="1">
      <c r="B83" s="129"/>
      <c r="C83" s="128"/>
      <c r="D83" s="129"/>
      <c r="E83" s="123"/>
      <c r="F83" s="129"/>
      <c r="G83" s="123"/>
      <c r="H83" s="129"/>
      <c r="I83" s="123"/>
      <c r="J83" s="129"/>
      <c r="K83" s="123"/>
      <c r="L83" s="129"/>
      <c r="M83" s="123"/>
      <c r="N83" s="130" t="s">
        <v>44</v>
      </c>
      <c r="O83" s="130" t="s">
        <v>45</v>
      </c>
      <c r="P83" s="171"/>
      <c r="Q83" s="129"/>
      <c r="R83" s="128"/>
      <c r="S83" s="129">
        <f>L69</f>
        <v>0</v>
      </c>
      <c r="T83" s="128"/>
      <c r="U83" s="129">
        <f>J69</f>
        <v>0</v>
      </c>
      <c r="V83" s="128"/>
      <c r="W83" s="129">
        <f>H69</f>
        <v>0</v>
      </c>
      <c r="X83" s="128"/>
      <c r="Y83" s="129">
        <f>F69</f>
        <v>161419</v>
      </c>
      <c r="Z83" s="128"/>
      <c r="AA83" s="129">
        <f>D69</f>
        <v>0</v>
      </c>
      <c r="AB83" s="128"/>
      <c r="AC83" s="129">
        <f t="shared" si="0"/>
        <v>161419</v>
      </c>
    </row>
    <row r="84" spans="2:29" s="1" customFormat="1" ht="12" customHeight="1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32" t="s">
        <v>36</v>
      </c>
      <c r="O84" s="132" t="s">
        <v>37</v>
      </c>
      <c r="P84" s="132"/>
      <c r="Q84" s="166"/>
      <c r="R84" s="143"/>
      <c r="S84" s="142">
        <f>S85+S86</f>
        <v>0</v>
      </c>
      <c r="T84" s="142"/>
      <c r="U84" s="142">
        <f>U85+U86</f>
        <v>0</v>
      </c>
      <c r="V84" s="142"/>
      <c r="W84" s="142">
        <f>W85+W86</f>
        <v>0</v>
      </c>
      <c r="X84" s="142"/>
      <c r="Y84" s="142">
        <f>Y85+Y86</f>
        <v>503870</v>
      </c>
      <c r="Z84" s="142"/>
      <c r="AA84" s="142">
        <f>AA85+AA86</f>
        <v>0</v>
      </c>
      <c r="AB84" s="142"/>
      <c r="AC84" s="142">
        <f t="shared" si="0"/>
        <v>503870</v>
      </c>
    </row>
    <row r="85" spans="2:29" s="37" customFormat="1" ht="12" customHeight="1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63" t="s">
        <v>115</v>
      </c>
      <c r="O85" s="164"/>
      <c r="P85" s="172" t="s">
        <v>116</v>
      </c>
      <c r="Q85" s="166"/>
      <c r="R85" s="143"/>
      <c r="S85" s="142">
        <v>0</v>
      </c>
      <c r="T85" s="142"/>
      <c r="U85" s="142">
        <v>0</v>
      </c>
      <c r="V85" s="142"/>
      <c r="W85" s="142">
        <v>0</v>
      </c>
      <c r="X85" s="142"/>
      <c r="Y85" s="142">
        <v>391895</v>
      </c>
      <c r="Z85" s="142"/>
      <c r="AA85" s="142">
        <v>0</v>
      </c>
      <c r="AB85" s="142"/>
      <c r="AC85" s="142">
        <f t="shared" si="0"/>
        <v>391895</v>
      </c>
    </row>
    <row r="86" spans="2:29" s="37" customFormat="1" ht="12" customHeight="1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63" t="s">
        <v>117</v>
      </c>
      <c r="O86" s="164"/>
      <c r="P86" s="172" t="s">
        <v>150</v>
      </c>
      <c r="Q86" s="166"/>
      <c r="R86" s="143"/>
      <c r="S86" s="142">
        <f>S88+S89</f>
        <v>0</v>
      </c>
      <c r="T86" s="142"/>
      <c r="U86" s="142">
        <f>U88+U89</f>
        <v>0</v>
      </c>
      <c r="V86" s="142"/>
      <c r="W86" s="142">
        <f>W88+W89</f>
        <v>0</v>
      </c>
      <c r="X86" s="142"/>
      <c r="Y86" s="142">
        <f>Y88+Y89</f>
        <v>111975</v>
      </c>
      <c r="Z86" s="142"/>
      <c r="AA86" s="142">
        <f>AA88+AA89</f>
        <v>0</v>
      </c>
      <c r="AB86" s="142"/>
      <c r="AC86" s="142">
        <f t="shared" si="0"/>
        <v>111975</v>
      </c>
    </row>
    <row r="87" spans="2:29" s="37" customFormat="1" ht="12" customHeight="1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63"/>
      <c r="O87" s="164"/>
      <c r="P87" s="173" t="s">
        <v>151</v>
      </c>
      <c r="Q87" s="166"/>
      <c r="R87" s="143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</row>
    <row r="88" spans="2:29" s="41" customFormat="1" ht="12" customHeight="1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74" t="s">
        <v>120</v>
      </c>
      <c r="O88" s="175"/>
      <c r="P88" s="176" t="s">
        <v>121</v>
      </c>
      <c r="Q88" s="177"/>
      <c r="R88" s="138"/>
      <c r="S88" s="137">
        <v>0</v>
      </c>
      <c r="T88" s="137"/>
      <c r="U88" s="137">
        <v>0</v>
      </c>
      <c r="V88" s="137"/>
      <c r="W88" s="137">
        <v>0</v>
      </c>
      <c r="X88" s="137"/>
      <c r="Y88" s="137">
        <v>95123</v>
      </c>
      <c r="Z88" s="137"/>
      <c r="AA88" s="137">
        <v>0</v>
      </c>
      <c r="AB88" s="137"/>
      <c r="AC88" s="137">
        <f>S88+U88+W88+Y88+AA88</f>
        <v>95123</v>
      </c>
    </row>
    <row r="89" spans="2:29" s="51" customFormat="1" ht="12" customHeight="1">
      <c r="B89" s="140"/>
      <c r="C89" s="70"/>
      <c r="D89" s="140"/>
      <c r="E89" s="68"/>
      <c r="F89" s="140"/>
      <c r="G89" s="68"/>
      <c r="H89" s="140"/>
      <c r="I89" s="68"/>
      <c r="J89" s="140"/>
      <c r="K89" s="68"/>
      <c r="L89" s="140"/>
      <c r="M89" s="68"/>
      <c r="N89" s="141" t="s">
        <v>122</v>
      </c>
      <c r="O89" s="141"/>
      <c r="P89" s="141" t="s">
        <v>152</v>
      </c>
      <c r="Q89" s="140"/>
      <c r="R89" s="70"/>
      <c r="S89" s="140">
        <v>0</v>
      </c>
      <c r="T89" s="70"/>
      <c r="U89" s="140">
        <v>0</v>
      </c>
      <c r="V89" s="70"/>
      <c r="W89" s="140">
        <v>0</v>
      </c>
      <c r="X89" s="70"/>
      <c r="Y89" s="140">
        <v>16852</v>
      </c>
      <c r="Z89" s="70"/>
      <c r="AA89" s="140">
        <v>0</v>
      </c>
      <c r="AB89" s="70"/>
      <c r="AC89" s="140">
        <f>S89+U89+W89+Y89+AA89</f>
        <v>16852</v>
      </c>
    </row>
    <row r="90" spans="2:29" s="39" customFormat="1" ht="12" customHeight="1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32" t="s">
        <v>124</v>
      </c>
      <c r="O90" s="132" t="s">
        <v>153</v>
      </c>
      <c r="P90" s="132"/>
      <c r="Q90" s="166"/>
      <c r="R90" s="143"/>
      <c r="S90" s="142">
        <f>S92+S93</f>
        <v>0</v>
      </c>
      <c r="T90" s="142"/>
      <c r="U90" s="142">
        <f>U92+U93</f>
        <v>0</v>
      </c>
      <c r="V90" s="142"/>
      <c r="W90" s="142">
        <f>W92+W93</f>
        <v>122005</v>
      </c>
      <c r="X90" s="142"/>
      <c r="Y90" s="142">
        <f>Y92+Y93</f>
        <v>0</v>
      </c>
      <c r="Z90" s="142"/>
      <c r="AA90" s="142">
        <f>AA92+AA93</f>
        <v>0</v>
      </c>
      <c r="AB90" s="142"/>
      <c r="AC90" s="142">
        <f>S90+U90+W90+Y90+AA90</f>
        <v>122005</v>
      </c>
    </row>
    <row r="91" spans="2:29" s="39" customFormat="1" ht="12" customHeight="1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32"/>
      <c r="O91" s="178" t="s">
        <v>154</v>
      </c>
      <c r="P91" s="132"/>
      <c r="Q91" s="166"/>
      <c r="R91" s="143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</row>
    <row r="92" spans="2:29" s="54" customFormat="1" ht="12" customHeight="1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74" t="s">
        <v>127</v>
      </c>
      <c r="O92" s="175"/>
      <c r="P92" s="176" t="s">
        <v>128</v>
      </c>
      <c r="Q92" s="177"/>
      <c r="R92" s="138"/>
      <c r="S92" s="137">
        <v>0</v>
      </c>
      <c r="T92" s="137"/>
      <c r="U92" s="137">
        <v>0</v>
      </c>
      <c r="V92" s="137"/>
      <c r="W92" s="137">
        <v>110336</v>
      </c>
      <c r="X92" s="137"/>
      <c r="Y92" s="137">
        <v>0</v>
      </c>
      <c r="Z92" s="137"/>
      <c r="AA92" s="137">
        <v>0</v>
      </c>
      <c r="AB92" s="137"/>
      <c r="AC92" s="137">
        <f aca="true" t="shared" si="1" ref="AC92:AC100">S92+U92+W92+Y92+AA92</f>
        <v>110336</v>
      </c>
    </row>
    <row r="93" spans="2:29" s="51" customFormat="1" ht="12" customHeight="1">
      <c r="B93" s="140"/>
      <c r="C93" s="70"/>
      <c r="D93" s="140"/>
      <c r="E93" s="68"/>
      <c r="F93" s="140"/>
      <c r="G93" s="68"/>
      <c r="H93" s="140"/>
      <c r="I93" s="68"/>
      <c r="J93" s="140"/>
      <c r="K93" s="68"/>
      <c r="L93" s="140"/>
      <c r="M93" s="68"/>
      <c r="N93" s="141" t="s">
        <v>138</v>
      </c>
      <c r="O93" s="141"/>
      <c r="P93" s="141" t="s">
        <v>155</v>
      </c>
      <c r="Q93" s="140"/>
      <c r="R93" s="70"/>
      <c r="S93" s="140">
        <v>0</v>
      </c>
      <c r="T93" s="70"/>
      <c r="U93" s="140">
        <v>0</v>
      </c>
      <c r="V93" s="70"/>
      <c r="W93" s="140">
        <v>11669</v>
      </c>
      <c r="X93" s="70"/>
      <c r="Y93" s="140">
        <v>0</v>
      </c>
      <c r="Z93" s="70"/>
      <c r="AA93" s="140">
        <v>0</v>
      </c>
      <c r="AB93" s="70"/>
      <c r="AC93" s="140">
        <f t="shared" si="1"/>
        <v>11669</v>
      </c>
    </row>
    <row r="94" spans="2:29" s="47" customFormat="1" ht="12" customHeight="1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32" t="s">
        <v>141</v>
      </c>
      <c r="O94" s="132" t="s">
        <v>142</v>
      </c>
      <c r="P94" s="132"/>
      <c r="Q94" s="166"/>
      <c r="R94" s="143"/>
      <c r="S94" s="142">
        <f>S95+S96</f>
        <v>0</v>
      </c>
      <c r="T94" s="142"/>
      <c r="U94" s="142">
        <f>U95+U96</f>
        <v>0</v>
      </c>
      <c r="V94" s="142"/>
      <c r="W94" s="142">
        <f>W95+W96</f>
        <v>-11315</v>
      </c>
      <c r="X94" s="142"/>
      <c r="Y94" s="142">
        <f>Y95+Y96</f>
        <v>0</v>
      </c>
      <c r="Z94" s="142"/>
      <c r="AA94" s="142">
        <f>AA95+AA96</f>
        <v>0</v>
      </c>
      <c r="AB94" s="142"/>
      <c r="AC94" s="142">
        <f t="shared" si="1"/>
        <v>-11315</v>
      </c>
    </row>
    <row r="95" spans="2:60" s="42" customFormat="1" ht="12" customHeight="1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74" t="s">
        <v>101</v>
      </c>
      <c r="O95" s="175"/>
      <c r="P95" s="176" t="s">
        <v>143</v>
      </c>
      <c r="Q95" s="177"/>
      <c r="R95" s="138"/>
      <c r="S95" s="137">
        <v>0</v>
      </c>
      <c r="T95" s="137"/>
      <c r="U95" s="137">
        <v>0</v>
      </c>
      <c r="V95" s="137"/>
      <c r="W95" s="137">
        <v>-4739</v>
      </c>
      <c r="X95" s="137"/>
      <c r="Y95" s="137">
        <v>0</v>
      </c>
      <c r="Z95" s="137"/>
      <c r="AA95" s="137">
        <v>0</v>
      </c>
      <c r="AB95" s="137"/>
      <c r="AC95" s="137">
        <f t="shared" si="1"/>
        <v>-4739</v>
      </c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</row>
    <row r="96" spans="2:29" s="51" customFormat="1" ht="12" customHeight="1">
      <c r="B96" s="140"/>
      <c r="C96" s="70"/>
      <c r="D96" s="140"/>
      <c r="E96" s="68"/>
      <c r="F96" s="140"/>
      <c r="G96" s="68"/>
      <c r="H96" s="140"/>
      <c r="I96" s="68"/>
      <c r="J96" s="140"/>
      <c r="K96" s="68"/>
      <c r="L96" s="140"/>
      <c r="M96" s="68"/>
      <c r="N96" s="141" t="s">
        <v>148</v>
      </c>
      <c r="O96" s="141"/>
      <c r="P96" s="141" t="s">
        <v>149</v>
      </c>
      <c r="Q96" s="140"/>
      <c r="R96" s="70"/>
      <c r="S96" s="140">
        <v>0</v>
      </c>
      <c r="T96" s="70"/>
      <c r="U96" s="140">
        <v>0</v>
      </c>
      <c r="V96" s="70"/>
      <c r="W96" s="140">
        <v>-6576</v>
      </c>
      <c r="X96" s="70"/>
      <c r="Y96" s="140">
        <v>0</v>
      </c>
      <c r="Z96" s="70"/>
      <c r="AA96" s="140">
        <v>0</v>
      </c>
      <c r="AB96" s="70"/>
      <c r="AC96" s="140">
        <f t="shared" si="1"/>
        <v>-6576</v>
      </c>
    </row>
    <row r="97" spans="2:29" s="47" customFormat="1" ht="12" customHeight="1">
      <c r="B97" s="142">
        <f>D97+F97+H97+J97+L97</f>
        <v>316451</v>
      </c>
      <c r="C97" s="142"/>
      <c r="D97" s="142">
        <f>D98+D99+D100+D102+D104</f>
        <v>121</v>
      </c>
      <c r="E97" s="142"/>
      <c r="F97" s="142">
        <f>F98+F99+F100+F102+F104</f>
        <v>32488</v>
      </c>
      <c r="G97" s="142"/>
      <c r="H97" s="142">
        <f>H98+H99+H100+H102+H104</f>
        <v>18159</v>
      </c>
      <c r="I97" s="142"/>
      <c r="J97" s="142">
        <f>J98+J99+J100+J102+J104</f>
        <v>157186</v>
      </c>
      <c r="K97" s="142"/>
      <c r="L97" s="142">
        <f>L98+L99+L100+L102+L104</f>
        <v>108497</v>
      </c>
      <c r="M97" s="142"/>
      <c r="N97" s="132" t="s">
        <v>55</v>
      </c>
      <c r="O97" s="132" t="s">
        <v>56</v>
      </c>
      <c r="P97" s="132"/>
      <c r="Q97" s="166"/>
      <c r="R97" s="143"/>
      <c r="S97" s="142">
        <f>S98+S99+S100+S102+S104</f>
        <v>45561</v>
      </c>
      <c r="T97" s="142"/>
      <c r="U97" s="142">
        <f>U98+U99+U100+U102+U104</f>
        <v>162427</v>
      </c>
      <c r="V97" s="142"/>
      <c r="W97" s="142">
        <f>W98+W99+W100+W102+W104</f>
        <v>11582</v>
      </c>
      <c r="X97" s="142"/>
      <c r="Y97" s="142">
        <f>Y98+Y99+Y100+Y102+Y104</f>
        <v>69156</v>
      </c>
      <c r="Z97" s="142"/>
      <c r="AA97" s="142">
        <f>AA98+AA99+AA100+AA102+AA104</f>
        <v>568</v>
      </c>
      <c r="AB97" s="142"/>
      <c r="AC97" s="142">
        <f t="shared" si="1"/>
        <v>289294</v>
      </c>
    </row>
    <row r="98" spans="2:29" s="51" customFormat="1" ht="12" customHeight="1">
      <c r="B98" s="137">
        <f>D98+F98+H98+J98+L98</f>
        <v>227766</v>
      </c>
      <c r="C98" s="137"/>
      <c r="D98" s="137">
        <v>121</v>
      </c>
      <c r="E98" s="137"/>
      <c r="F98" s="137">
        <v>31638</v>
      </c>
      <c r="G98" s="137"/>
      <c r="H98" s="137">
        <v>18136</v>
      </c>
      <c r="I98" s="137"/>
      <c r="J98" s="137">
        <v>125887</v>
      </c>
      <c r="K98" s="137"/>
      <c r="L98" s="137">
        <v>51984</v>
      </c>
      <c r="M98" s="137"/>
      <c r="N98" s="174" t="s">
        <v>156</v>
      </c>
      <c r="O98" s="175"/>
      <c r="P98" s="176" t="s">
        <v>157</v>
      </c>
      <c r="Q98" s="177"/>
      <c r="R98" s="138"/>
      <c r="S98" s="137">
        <v>8587</v>
      </c>
      <c r="T98" s="137"/>
      <c r="U98" s="137">
        <v>147482</v>
      </c>
      <c r="V98" s="137"/>
      <c r="W98" s="137">
        <v>6266</v>
      </c>
      <c r="X98" s="137"/>
      <c r="Y98" s="137">
        <v>32009</v>
      </c>
      <c r="Z98" s="137"/>
      <c r="AA98" s="137">
        <v>521</v>
      </c>
      <c r="AB98" s="137"/>
      <c r="AC98" s="137">
        <f t="shared" si="1"/>
        <v>194865</v>
      </c>
    </row>
    <row r="99" spans="2:29" s="51" customFormat="1" ht="12" customHeight="1">
      <c r="B99" s="137">
        <f>D99+F99+H99+J99+L99</f>
        <v>64943</v>
      </c>
      <c r="C99" s="137"/>
      <c r="D99" s="137">
        <v>0</v>
      </c>
      <c r="E99" s="137"/>
      <c r="F99" s="137">
        <v>0</v>
      </c>
      <c r="G99" s="137"/>
      <c r="H99" s="137">
        <v>0</v>
      </c>
      <c r="I99" s="137"/>
      <c r="J99" s="137">
        <v>16129</v>
      </c>
      <c r="K99" s="137"/>
      <c r="L99" s="137">
        <v>48814</v>
      </c>
      <c r="M99" s="137"/>
      <c r="N99" s="174" t="s">
        <v>158</v>
      </c>
      <c r="O99" s="175"/>
      <c r="P99" s="176" t="s">
        <v>159</v>
      </c>
      <c r="Q99" s="177"/>
      <c r="R99" s="138"/>
      <c r="S99" s="137">
        <v>23775</v>
      </c>
      <c r="T99" s="137"/>
      <c r="U99" s="137">
        <v>13922</v>
      </c>
      <c r="V99" s="137"/>
      <c r="W99" s="137">
        <v>4840</v>
      </c>
      <c r="X99" s="137"/>
      <c r="Y99" s="137">
        <v>21954</v>
      </c>
      <c r="Z99" s="137"/>
      <c r="AA99" s="137">
        <v>47</v>
      </c>
      <c r="AB99" s="137"/>
      <c r="AC99" s="137">
        <f t="shared" si="1"/>
        <v>64538</v>
      </c>
    </row>
    <row r="100" spans="2:29" s="51" customFormat="1" ht="12" customHeight="1">
      <c r="B100" s="137">
        <f>D100+F100+H100+J100+L100</f>
        <v>7540</v>
      </c>
      <c r="C100" s="137"/>
      <c r="D100" s="137">
        <v>0</v>
      </c>
      <c r="E100" s="137"/>
      <c r="F100" s="137">
        <v>0</v>
      </c>
      <c r="G100" s="137"/>
      <c r="H100" s="137">
        <v>0</v>
      </c>
      <c r="I100" s="137"/>
      <c r="J100" s="137">
        <v>316</v>
      </c>
      <c r="K100" s="137"/>
      <c r="L100" s="137">
        <v>7224</v>
      </c>
      <c r="M100" s="137"/>
      <c r="N100" s="174" t="s">
        <v>160</v>
      </c>
      <c r="O100" s="176"/>
      <c r="P100" s="176" t="s">
        <v>161</v>
      </c>
      <c r="Q100" s="177"/>
      <c r="R100" s="138"/>
      <c r="S100" s="137">
        <v>12623</v>
      </c>
      <c r="T100" s="137"/>
      <c r="U100" s="137">
        <v>1023</v>
      </c>
      <c r="V100" s="137"/>
      <c r="W100" s="137">
        <v>0</v>
      </c>
      <c r="X100" s="137"/>
      <c r="Y100" s="137">
        <v>0</v>
      </c>
      <c r="Z100" s="137"/>
      <c r="AA100" s="137">
        <v>0</v>
      </c>
      <c r="AB100" s="137"/>
      <c r="AC100" s="137">
        <f t="shared" si="1"/>
        <v>13646</v>
      </c>
    </row>
    <row r="101" spans="2:29" s="51" customFormat="1" ht="12" customHeight="1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79"/>
      <c r="O101" s="180"/>
      <c r="P101" s="180" t="s">
        <v>162</v>
      </c>
      <c r="Q101" s="177"/>
      <c r="R101" s="138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</row>
    <row r="102" spans="2:29" s="51" customFormat="1" ht="12" customHeight="1">
      <c r="B102" s="137">
        <f>D102+F102+H102+J102+L102</f>
        <v>14854</v>
      </c>
      <c r="C102" s="137"/>
      <c r="D102" s="137">
        <v>0</v>
      </c>
      <c r="E102" s="137"/>
      <c r="F102" s="137">
        <v>0</v>
      </c>
      <c r="G102" s="137"/>
      <c r="H102" s="137">
        <v>0</v>
      </c>
      <c r="I102" s="137"/>
      <c r="J102" s="137">
        <v>14854</v>
      </c>
      <c r="K102" s="137"/>
      <c r="L102" s="137">
        <v>0</v>
      </c>
      <c r="M102" s="137"/>
      <c r="N102" s="174" t="s">
        <v>163</v>
      </c>
      <c r="O102" s="176"/>
      <c r="P102" s="176" t="s">
        <v>164</v>
      </c>
      <c r="Q102" s="177"/>
      <c r="R102" s="138"/>
      <c r="S102" s="137">
        <v>564</v>
      </c>
      <c r="T102" s="137"/>
      <c r="U102" s="137">
        <v>0</v>
      </c>
      <c r="V102" s="137"/>
      <c r="W102" s="137">
        <v>0</v>
      </c>
      <c r="X102" s="137"/>
      <c r="Y102" s="137">
        <v>14333</v>
      </c>
      <c r="Z102" s="137"/>
      <c r="AA102" s="137">
        <v>0</v>
      </c>
      <c r="AB102" s="137"/>
      <c r="AC102" s="137">
        <f>S102+U102+W102+Y102+AA102</f>
        <v>14897</v>
      </c>
    </row>
    <row r="103" spans="2:29" s="51" customFormat="1" ht="12" customHeight="1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79"/>
      <c r="O103" s="180"/>
      <c r="P103" s="180" t="s">
        <v>165</v>
      </c>
      <c r="Q103" s="177"/>
      <c r="R103" s="138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</row>
    <row r="104" spans="2:29" s="51" customFormat="1" ht="12" customHeight="1">
      <c r="B104" s="137">
        <f>D104+F104+H104+J104+L104</f>
        <v>1348</v>
      </c>
      <c r="C104" s="137"/>
      <c r="D104" s="137">
        <v>0</v>
      </c>
      <c r="E104" s="137"/>
      <c r="F104" s="137">
        <v>850</v>
      </c>
      <c r="G104" s="137"/>
      <c r="H104" s="137">
        <v>23</v>
      </c>
      <c r="I104" s="137"/>
      <c r="J104" s="137">
        <v>0</v>
      </c>
      <c r="K104" s="137"/>
      <c r="L104" s="137">
        <v>475</v>
      </c>
      <c r="M104" s="137"/>
      <c r="N104" s="174" t="s">
        <v>166</v>
      </c>
      <c r="O104" s="176"/>
      <c r="P104" s="176" t="s">
        <v>167</v>
      </c>
      <c r="Q104" s="177"/>
      <c r="R104" s="138"/>
      <c r="S104" s="137">
        <v>12</v>
      </c>
      <c r="T104" s="137"/>
      <c r="U104" s="137">
        <v>0</v>
      </c>
      <c r="V104" s="137"/>
      <c r="W104" s="137">
        <v>476</v>
      </c>
      <c r="X104" s="137"/>
      <c r="Y104" s="137">
        <v>860</v>
      </c>
      <c r="Z104" s="137"/>
      <c r="AA104" s="137">
        <v>0</v>
      </c>
      <c r="AB104" s="137"/>
      <c r="AC104" s="137">
        <f>S104+U104+W104+Y104+AA104</f>
        <v>1348</v>
      </c>
    </row>
    <row r="105" spans="2:29" s="55" customFormat="1" ht="12" customHeight="1">
      <c r="B105" s="152">
        <f>D105+F105+H105+J105+L105</f>
        <v>1028574</v>
      </c>
      <c r="C105" s="152"/>
      <c r="D105" s="152">
        <f>AA80+AA84+AA90+AA94+AA97-D97</f>
        <v>930</v>
      </c>
      <c r="E105" s="152"/>
      <c r="F105" s="152">
        <f>Y80+Y81+Y84+Y90+Y94+Y97-F97</f>
        <v>765653</v>
      </c>
      <c r="G105" s="152"/>
      <c r="H105" s="152">
        <f>W80+W84+W90+W94+W97-H97</f>
        <v>121198</v>
      </c>
      <c r="I105" s="152"/>
      <c r="J105" s="152">
        <f>U80+U84+U90+U94+U97-J97</f>
        <v>31693</v>
      </c>
      <c r="K105" s="152"/>
      <c r="L105" s="152">
        <f>S80+S84+S90+S94+S97-L97</f>
        <v>109100</v>
      </c>
      <c r="M105" s="152"/>
      <c r="N105" s="181" t="s">
        <v>257</v>
      </c>
      <c r="O105" s="181" t="s">
        <v>168</v>
      </c>
      <c r="P105" s="182"/>
      <c r="Q105" s="183"/>
      <c r="R105" s="153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</row>
    <row r="106" spans="2:29" s="55" customFormat="1" ht="12" customHeight="1"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84"/>
      <c r="O106" s="184" t="s">
        <v>169</v>
      </c>
      <c r="P106" s="185"/>
      <c r="Q106" s="183"/>
      <c r="R106" s="153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</row>
    <row r="107" spans="2:29" s="56" customFormat="1" ht="12" customHeight="1">
      <c r="B107" s="158">
        <f>D107+F107+H107+J107+L107</f>
        <v>876803</v>
      </c>
      <c r="C107" s="158"/>
      <c r="D107" s="158">
        <f>AA82+AA84+AA90+AA94+AA97-D97</f>
        <v>447</v>
      </c>
      <c r="E107" s="158"/>
      <c r="F107" s="158">
        <f>Y82+Y83+Y84+Y90+Y94+Y97-F97</f>
        <v>721522</v>
      </c>
      <c r="G107" s="158"/>
      <c r="H107" s="158">
        <f>W82+W84+W90+W94+W97-H97</f>
        <v>104113</v>
      </c>
      <c r="I107" s="158"/>
      <c r="J107" s="158">
        <f>U82+U84+U90+U94+U97-J97</f>
        <v>26438</v>
      </c>
      <c r="K107" s="158"/>
      <c r="L107" s="158">
        <f>S82+S84+S90+S94+S97-L97</f>
        <v>24283</v>
      </c>
      <c r="M107" s="158"/>
      <c r="N107" s="186" t="s">
        <v>258</v>
      </c>
      <c r="O107" s="186" t="s">
        <v>170</v>
      </c>
      <c r="P107" s="187"/>
      <c r="Q107" s="188"/>
      <c r="R107" s="159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2:60" s="46" customFormat="1" ht="12" customHeight="1" thickBot="1">
      <c r="B108" s="83"/>
      <c r="C108" s="84"/>
      <c r="D108" s="83"/>
      <c r="E108" s="84"/>
      <c r="F108" s="83"/>
      <c r="G108" s="84"/>
      <c r="H108" s="83"/>
      <c r="I108" s="84"/>
      <c r="J108" s="83"/>
      <c r="K108" s="84"/>
      <c r="L108" s="83"/>
      <c r="M108" s="84"/>
      <c r="N108" s="85"/>
      <c r="O108" s="85" t="s">
        <v>171</v>
      </c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2:29" s="47" customFormat="1" ht="21" customHeight="1">
      <c r="B109" s="86" t="s">
        <v>48</v>
      </c>
      <c r="C109" s="86"/>
      <c r="D109" s="87"/>
      <c r="E109" s="88"/>
      <c r="F109" s="88"/>
      <c r="G109" s="88"/>
      <c r="H109" s="88"/>
      <c r="I109" s="88"/>
      <c r="J109" s="88"/>
      <c r="K109" s="88"/>
      <c r="L109" s="89"/>
      <c r="M109" s="88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</row>
    <row r="110" spans="2:29" s="47" customFormat="1" ht="3.75" customHeight="1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  <c r="O110" s="92"/>
      <c r="P110" s="93"/>
      <c r="Q110" s="93"/>
      <c r="R110" s="94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</row>
    <row r="111" spans="2:29" s="47" customFormat="1" ht="12.75">
      <c r="B111" s="95" t="s">
        <v>7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8" t="s">
        <v>6</v>
      </c>
      <c r="O111" s="99"/>
      <c r="P111" s="100" t="s">
        <v>96</v>
      </c>
      <c r="Q111" s="100"/>
      <c r="R111" s="101"/>
      <c r="S111" s="95" t="s">
        <v>35</v>
      </c>
      <c r="T111" s="96"/>
      <c r="U111" s="96"/>
      <c r="V111" s="96"/>
      <c r="W111" s="96"/>
      <c r="X111" s="96"/>
      <c r="Y111" s="96"/>
      <c r="Z111" s="96"/>
      <c r="AA111" s="96"/>
      <c r="AB111" s="96"/>
      <c r="AC111" s="95"/>
    </row>
    <row r="112" spans="2:29" s="47" customFormat="1" ht="2.25" customHeight="1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6"/>
      <c r="O112" s="97"/>
      <c r="P112" s="96"/>
      <c r="Q112" s="96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2:29" s="47" customFormat="1" ht="12.75">
      <c r="B113" s="102" t="s">
        <v>8</v>
      </c>
      <c r="C113" s="103"/>
      <c r="D113" s="104" t="s">
        <v>9</v>
      </c>
      <c r="E113" s="103"/>
      <c r="F113" s="104" t="s">
        <v>10</v>
      </c>
      <c r="G113" s="103"/>
      <c r="H113" s="104" t="s">
        <v>11</v>
      </c>
      <c r="I113" s="105"/>
      <c r="J113" s="104" t="s">
        <v>12</v>
      </c>
      <c r="K113" s="105"/>
      <c r="L113" s="104" t="s">
        <v>13</v>
      </c>
      <c r="M113" s="105"/>
      <c r="N113" s="102"/>
      <c r="O113" s="106"/>
      <c r="P113" s="102" t="s">
        <v>97</v>
      </c>
      <c r="Q113" s="102"/>
      <c r="R113" s="101"/>
      <c r="S113" s="104" t="s">
        <v>13</v>
      </c>
      <c r="T113" s="103"/>
      <c r="U113" s="104" t="s">
        <v>12</v>
      </c>
      <c r="V113" s="103"/>
      <c r="W113" s="104" t="s">
        <v>11</v>
      </c>
      <c r="X113" s="103"/>
      <c r="Y113" s="104" t="s">
        <v>10</v>
      </c>
      <c r="Z113" s="105"/>
      <c r="AA113" s="104" t="s">
        <v>9</v>
      </c>
      <c r="AB113" s="105"/>
      <c r="AC113" s="102" t="s">
        <v>8</v>
      </c>
    </row>
    <row r="114" spans="2:29" s="47" customFormat="1" ht="2.25" customHeight="1">
      <c r="B114" s="106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2"/>
      <c r="O114" s="106"/>
      <c r="P114" s="102"/>
      <c r="Q114" s="102"/>
      <c r="R114" s="65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6"/>
    </row>
    <row r="115" spans="2:29" s="47" customFormat="1" ht="12.75">
      <c r="B115" s="107" t="s">
        <v>14</v>
      </c>
      <c r="C115" s="103"/>
      <c r="D115" s="108" t="s">
        <v>15</v>
      </c>
      <c r="E115" s="109"/>
      <c r="F115" s="108" t="s">
        <v>16</v>
      </c>
      <c r="G115" s="103"/>
      <c r="H115" s="110" t="s">
        <v>17</v>
      </c>
      <c r="I115" s="111"/>
      <c r="J115" s="104" t="s">
        <v>18</v>
      </c>
      <c r="K115" s="111"/>
      <c r="L115" s="104" t="s">
        <v>19</v>
      </c>
      <c r="M115" s="111"/>
      <c r="N115" s="102"/>
      <c r="O115" s="106"/>
      <c r="P115" s="102"/>
      <c r="Q115" s="102"/>
      <c r="R115" s="65"/>
      <c r="S115" s="104" t="s">
        <v>19</v>
      </c>
      <c r="T115" s="103"/>
      <c r="U115" s="104" t="s">
        <v>18</v>
      </c>
      <c r="V115" s="109"/>
      <c r="W115" s="110" t="s">
        <v>17</v>
      </c>
      <c r="X115" s="103"/>
      <c r="Y115" s="108" t="s">
        <v>16</v>
      </c>
      <c r="Z115" s="105"/>
      <c r="AA115" s="108" t="s">
        <v>15</v>
      </c>
      <c r="AB115" s="105"/>
      <c r="AC115" s="107" t="s">
        <v>14</v>
      </c>
    </row>
    <row r="116" spans="2:29" s="47" customFormat="1" ht="12.75">
      <c r="B116" s="112" t="s">
        <v>20</v>
      </c>
      <c r="C116" s="109"/>
      <c r="D116" s="108"/>
      <c r="E116" s="109"/>
      <c r="F116" s="108"/>
      <c r="G116" s="109"/>
      <c r="H116" s="108" t="s">
        <v>21</v>
      </c>
      <c r="I116" s="111"/>
      <c r="J116" s="108" t="s">
        <v>22</v>
      </c>
      <c r="K116" s="111"/>
      <c r="L116" s="108" t="s">
        <v>23</v>
      </c>
      <c r="M116" s="111"/>
      <c r="N116" s="100"/>
      <c r="O116" s="113"/>
      <c r="P116" s="100"/>
      <c r="Q116" s="100"/>
      <c r="R116" s="114"/>
      <c r="S116" s="108" t="s">
        <v>23</v>
      </c>
      <c r="T116" s="109"/>
      <c r="U116" s="108" t="s">
        <v>22</v>
      </c>
      <c r="V116" s="109"/>
      <c r="W116" s="108" t="s">
        <v>21</v>
      </c>
      <c r="X116" s="109"/>
      <c r="Y116" s="108"/>
      <c r="Z116" s="111"/>
      <c r="AA116" s="108"/>
      <c r="AB116" s="111"/>
      <c r="AC116" s="112" t="s">
        <v>20</v>
      </c>
    </row>
    <row r="117" spans="2:29" s="47" customFormat="1" ht="12.75">
      <c r="B117" s="112"/>
      <c r="C117" s="109"/>
      <c r="D117" s="108"/>
      <c r="E117" s="109"/>
      <c r="F117" s="108"/>
      <c r="G117" s="109"/>
      <c r="H117" s="108" t="s">
        <v>24</v>
      </c>
      <c r="I117" s="111"/>
      <c r="J117" s="108"/>
      <c r="K117" s="111"/>
      <c r="L117" s="108" t="s">
        <v>25</v>
      </c>
      <c r="M117" s="111"/>
      <c r="N117" s="100"/>
      <c r="O117" s="113"/>
      <c r="P117" s="100"/>
      <c r="Q117" s="100"/>
      <c r="R117" s="114"/>
      <c r="S117" s="108" t="s">
        <v>25</v>
      </c>
      <c r="T117" s="109"/>
      <c r="U117" s="108"/>
      <c r="V117" s="109"/>
      <c r="W117" s="108" t="s">
        <v>24</v>
      </c>
      <c r="X117" s="109"/>
      <c r="Y117" s="108"/>
      <c r="Z117" s="111"/>
      <c r="AA117" s="108"/>
      <c r="AB117" s="111"/>
      <c r="AC117" s="112"/>
    </row>
    <row r="118" spans="2:29" s="47" customFormat="1" ht="2.25" customHeight="1">
      <c r="B118" s="115"/>
      <c r="C118" s="116"/>
      <c r="D118" s="117"/>
      <c r="E118" s="116"/>
      <c r="F118" s="117"/>
      <c r="G118" s="116"/>
      <c r="H118" s="117"/>
      <c r="I118" s="116"/>
      <c r="J118" s="117"/>
      <c r="K118" s="116"/>
      <c r="L118" s="117"/>
      <c r="M118" s="116"/>
      <c r="N118" s="118"/>
      <c r="O118" s="118"/>
      <c r="P118" s="118"/>
      <c r="Q118" s="118"/>
      <c r="R118" s="118"/>
      <c r="S118" s="115"/>
      <c r="T118" s="116"/>
      <c r="U118" s="117"/>
      <c r="V118" s="116"/>
      <c r="W118" s="117"/>
      <c r="X118" s="116"/>
      <c r="Y118" s="117"/>
      <c r="Z118" s="116"/>
      <c r="AA118" s="117"/>
      <c r="AB118" s="116"/>
      <c r="AC118" s="117"/>
    </row>
    <row r="119" spans="2:29" s="1" customFormat="1" ht="12" customHeight="1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72" t="s">
        <v>172</v>
      </c>
      <c r="O119" s="172" t="s">
        <v>173</v>
      </c>
      <c r="P119" s="164"/>
      <c r="Q119" s="166"/>
      <c r="R119" s="143"/>
      <c r="S119" s="142">
        <f>L105</f>
        <v>109100</v>
      </c>
      <c r="T119" s="142"/>
      <c r="U119" s="142">
        <f>J105</f>
        <v>31693</v>
      </c>
      <c r="V119" s="142"/>
      <c r="W119" s="142">
        <f>H105</f>
        <v>121198</v>
      </c>
      <c r="X119" s="142"/>
      <c r="Y119" s="142">
        <f>F105</f>
        <v>765653</v>
      </c>
      <c r="Z119" s="142"/>
      <c r="AA119" s="142">
        <f>D105</f>
        <v>930</v>
      </c>
      <c r="AB119" s="142"/>
      <c r="AC119" s="142">
        <f>S119+U119+W119+Y119+AA119</f>
        <v>1028574</v>
      </c>
    </row>
    <row r="120" spans="2:29" s="37" customFormat="1" ht="12" customHeight="1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72" t="s">
        <v>174</v>
      </c>
      <c r="O120" s="172" t="s">
        <v>175</v>
      </c>
      <c r="P120" s="164"/>
      <c r="Q120" s="166"/>
      <c r="R120" s="143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</row>
    <row r="121" spans="2:29" s="37" customFormat="1" ht="12" customHeight="1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89" t="s">
        <v>176</v>
      </c>
      <c r="O121" s="189" t="s">
        <v>177</v>
      </c>
      <c r="P121" s="168"/>
      <c r="Q121" s="166"/>
      <c r="R121" s="143"/>
      <c r="S121" s="170">
        <f>L107</f>
        <v>24283</v>
      </c>
      <c r="T121" s="170"/>
      <c r="U121" s="170">
        <f>J107</f>
        <v>26438</v>
      </c>
      <c r="V121" s="170"/>
      <c r="W121" s="170">
        <f>H107</f>
        <v>104113</v>
      </c>
      <c r="X121" s="170"/>
      <c r="Y121" s="170">
        <f>F107</f>
        <v>721522</v>
      </c>
      <c r="Z121" s="170"/>
      <c r="AA121" s="170">
        <f>D107</f>
        <v>447</v>
      </c>
      <c r="AB121" s="170"/>
      <c r="AC121" s="170">
        <f>S121+U121+W121+Y121+AA121</f>
        <v>876803</v>
      </c>
    </row>
    <row r="122" spans="2:29" s="48" customFormat="1" ht="12" customHeight="1">
      <c r="B122" s="129"/>
      <c r="C122" s="128"/>
      <c r="D122" s="129"/>
      <c r="E122" s="123"/>
      <c r="F122" s="129"/>
      <c r="G122" s="123"/>
      <c r="H122" s="129"/>
      <c r="I122" s="123"/>
      <c r="J122" s="129"/>
      <c r="K122" s="123"/>
      <c r="L122" s="129"/>
      <c r="M122" s="123"/>
      <c r="N122" s="130" t="s">
        <v>178</v>
      </c>
      <c r="O122" s="130" t="s">
        <v>179</v>
      </c>
      <c r="P122" s="171"/>
      <c r="Q122" s="129"/>
      <c r="R122" s="128"/>
      <c r="S122" s="129"/>
      <c r="T122" s="128"/>
      <c r="U122" s="129"/>
      <c r="V122" s="128"/>
      <c r="W122" s="129"/>
      <c r="X122" s="128"/>
      <c r="Y122" s="129"/>
      <c r="Z122" s="128"/>
      <c r="AA122" s="129"/>
      <c r="AB122" s="128"/>
      <c r="AC122" s="129"/>
    </row>
    <row r="123" spans="2:29" s="38" customFormat="1" ht="12" customHeight="1">
      <c r="B123" s="142">
        <f>D123+F123+H123+J123+L123</f>
        <v>136545</v>
      </c>
      <c r="C123" s="142"/>
      <c r="D123" s="142">
        <v>0</v>
      </c>
      <c r="E123" s="142"/>
      <c r="F123" s="142">
        <v>86488</v>
      </c>
      <c r="G123" s="142"/>
      <c r="H123" s="142">
        <v>0</v>
      </c>
      <c r="I123" s="142"/>
      <c r="J123" s="142">
        <v>8304</v>
      </c>
      <c r="K123" s="142"/>
      <c r="L123" s="142">
        <v>41753</v>
      </c>
      <c r="M123" s="142"/>
      <c r="N123" s="132" t="s">
        <v>57</v>
      </c>
      <c r="O123" s="132" t="s">
        <v>180</v>
      </c>
      <c r="P123" s="132"/>
      <c r="Q123" s="166"/>
      <c r="R123" s="143"/>
      <c r="S123" s="142">
        <v>0</v>
      </c>
      <c r="T123" s="142"/>
      <c r="U123" s="142">
        <v>0</v>
      </c>
      <c r="V123" s="142"/>
      <c r="W123" s="142">
        <v>137029</v>
      </c>
      <c r="X123" s="142"/>
      <c r="Y123" s="142">
        <v>0</v>
      </c>
      <c r="Z123" s="142"/>
      <c r="AA123" s="142">
        <v>0</v>
      </c>
      <c r="AB123" s="142"/>
      <c r="AC123" s="142">
        <f>S123+U123+W123+Y123+AA123</f>
        <v>137029</v>
      </c>
    </row>
    <row r="124" spans="2:29" s="38" customFormat="1" ht="12" customHeight="1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32"/>
      <c r="O124" s="178" t="s">
        <v>181</v>
      </c>
      <c r="P124" s="178"/>
      <c r="Q124" s="166"/>
      <c r="R124" s="143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</row>
    <row r="125" spans="2:29" s="39" customFormat="1" ht="12" customHeight="1">
      <c r="B125" s="142">
        <f>D125+F125+H125+J125+L125</f>
        <v>152518</v>
      </c>
      <c r="C125" s="142"/>
      <c r="D125" s="142">
        <f>D126+D127</f>
        <v>0</v>
      </c>
      <c r="E125" s="142"/>
      <c r="F125" s="142">
        <f>F126+F127</f>
        <v>152518</v>
      </c>
      <c r="G125" s="142"/>
      <c r="H125" s="142">
        <f>H126+H127</f>
        <v>0</v>
      </c>
      <c r="I125" s="142"/>
      <c r="J125" s="142">
        <f>J126+J127</f>
        <v>0</v>
      </c>
      <c r="K125" s="142"/>
      <c r="L125" s="142">
        <f>L126+L127</f>
        <v>0</v>
      </c>
      <c r="M125" s="142"/>
      <c r="N125" s="132" t="s">
        <v>58</v>
      </c>
      <c r="O125" s="132" t="s">
        <v>59</v>
      </c>
      <c r="P125" s="132"/>
      <c r="Q125" s="166"/>
      <c r="R125" s="143"/>
      <c r="S125" s="142">
        <f>S126+S127</f>
        <v>6459</v>
      </c>
      <c r="T125" s="142"/>
      <c r="U125" s="142">
        <f>U126+U127</f>
        <v>9446</v>
      </c>
      <c r="V125" s="142"/>
      <c r="W125" s="142">
        <f>W126+W127</f>
        <v>136752</v>
      </c>
      <c r="X125" s="142"/>
      <c r="Y125" s="142">
        <f>Y126+Y127</f>
        <v>379</v>
      </c>
      <c r="Z125" s="142"/>
      <c r="AA125" s="142">
        <f>AA126+AA127</f>
        <v>26</v>
      </c>
      <c r="AB125" s="142"/>
      <c r="AC125" s="142">
        <f>S125+U125+W125+Y125+AA125</f>
        <v>153062</v>
      </c>
    </row>
    <row r="126" spans="2:29" s="53" customFormat="1" ht="12" customHeight="1">
      <c r="B126" s="137">
        <f>D126+F126+H126+J126+L126</f>
        <v>135666</v>
      </c>
      <c r="C126" s="137"/>
      <c r="D126" s="137">
        <v>0</v>
      </c>
      <c r="E126" s="137"/>
      <c r="F126" s="137">
        <v>135666</v>
      </c>
      <c r="G126" s="137"/>
      <c r="H126" s="137">
        <v>0</v>
      </c>
      <c r="I126" s="137"/>
      <c r="J126" s="137">
        <v>0</v>
      </c>
      <c r="K126" s="137"/>
      <c r="L126" s="137">
        <v>0</v>
      </c>
      <c r="M126" s="137"/>
      <c r="N126" s="176" t="s">
        <v>182</v>
      </c>
      <c r="O126" s="176"/>
      <c r="P126" s="176" t="s">
        <v>183</v>
      </c>
      <c r="Q126" s="177"/>
      <c r="R126" s="138"/>
      <c r="S126" s="137">
        <v>0</v>
      </c>
      <c r="T126" s="137"/>
      <c r="U126" s="137">
        <v>8110</v>
      </c>
      <c r="V126" s="137"/>
      <c r="W126" s="137">
        <v>128100</v>
      </c>
      <c r="X126" s="137"/>
      <c r="Y126" s="137">
        <v>0</v>
      </c>
      <c r="Z126" s="137"/>
      <c r="AA126" s="137">
        <v>0</v>
      </c>
      <c r="AB126" s="137"/>
      <c r="AC126" s="137">
        <f>S126+U126+W126+Y126+AA126</f>
        <v>136210</v>
      </c>
    </row>
    <row r="127" spans="2:29" s="51" customFormat="1" ht="12" customHeight="1">
      <c r="B127" s="140">
        <f>D127+F127+H127+J127+L127</f>
        <v>16852</v>
      </c>
      <c r="C127" s="70"/>
      <c r="D127" s="140">
        <v>0</v>
      </c>
      <c r="E127" s="68"/>
      <c r="F127" s="140">
        <v>16852</v>
      </c>
      <c r="G127" s="68"/>
      <c r="H127" s="140">
        <v>0</v>
      </c>
      <c r="I127" s="68"/>
      <c r="J127" s="140">
        <v>0</v>
      </c>
      <c r="K127" s="68"/>
      <c r="L127" s="140">
        <v>0</v>
      </c>
      <c r="M127" s="68"/>
      <c r="N127" s="141" t="s">
        <v>184</v>
      </c>
      <c r="O127" s="141"/>
      <c r="P127" s="141" t="s">
        <v>185</v>
      </c>
      <c r="Q127" s="140"/>
      <c r="R127" s="70"/>
      <c r="S127" s="140">
        <v>6459</v>
      </c>
      <c r="T127" s="70"/>
      <c r="U127" s="140">
        <v>1336</v>
      </c>
      <c r="V127" s="70"/>
      <c r="W127" s="140">
        <v>8652</v>
      </c>
      <c r="X127" s="70"/>
      <c r="Y127" s="140">
        <v>379</v>
      </c>
      <c r="Z127" s="70"/>
      <c r="AA127" s="140">
        <v>26</v>
      </c>
      <c r="AB127" s="70"/>
      <c r="AC127" s="140">
        <f>S127+U127+W127+Y127+AA127</f>
        <v>16852</v>
      </c>
    </row>
    <row r="128" spans="2:29" s="47" customFormat="1" ht="12" customHeight="1">
      <c r="B128" s="142">
        <f>D128+F128+H128+J128+L128</f>
        <v>135528</v>
      </c>
      <c r="C128" s="142"/>
      <c r="D128" s="142">
        <f>D130+D132+D134+D136</f>
        <v>30</v>
      </c>
      <c r="E128" s="142"/>
      <c r="F128" s="142">
        <f>F130+F132+F134+F136</f>
        <v>379</v>
      </c>
      <c r="G128" s="142"/>
      <c r="H128" s="142">
        <f>H130+H132+H134+H136</f>
        <v>122690</v>
      </c>
      <c r="I128" s="142"/>
      <c r="J128" s="142">
        <f>J130+J132+J134+J136</f>
        <v>5970</v>
      </c>
      <c r="K128" s="142"/>
      <c r="L128" s="142">
        <f>L130+L132+L134+L136</f>
        <v>6459</v>
      </c>
      <c r="M128" s="142"/>
      <c r="N128" s="132" t="s">
        <v>60</v>
      </c>
      <c r="O128" s="132" t="s">
        <v>186</v>
      </c>
      <c r="P128" s="132"/>
      <c r="Q128" s="166"/>
      <c r="R128" s="143"/>
      <c r="S128" s="142">
        <f>S130+S132+S134+S136</f>
        <v>0</v>
      </c>
      <c r="T128" s="142"/>
      <c r="U128" s="142">
        <f>U130+U132+U134+U136</f>
        <v>0</v>
      </c>
      <c r="V128" s="142"/>
      <c r="W128" s="142">
        <f>W130+W132+W134+W136</f>
        <v>0</v>
      </c>
      <c r="X128" s="142"/>
      <c r="Y128" s="142">
        <f>Y130+Y132+Y134+Y136</f>
        <v>135550</v>
      </c>
      <c r="Z128" s="142"/>
      <c r="AA128" s="142">
        <f>AA130+AA132+AA134+AA136</f>
        <v>0</v>
      </c>
      <c r="AB128" s="142"/>
      <c r="AC128" s="142">
        <f>S128+U128+W128+Y128+AA128</f>
        <v>135550</v>
      </c>
    </row>
    <row r="129" spans="2:29" s="47" customFormat="1" ht="12" customHeight="1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78"/>
      <c r="O129" s="178" t="s">
        <v>187</v>
      </c>
      <c r="P129" s="178"/>
      <c r="Q129" s="166"/>
      <c r="R129" s="143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</row>
    <row r="130" spans="2:29" s="51" customFormat="1" ht="12" customHeight="1">
      <c r="B130" s="137">
        <f>D130+F130+H130+J130+L130</f>
        <v>106330</v>
      </c>
      <c r="C130" s="137"/>
      <c r="D130" s="137">
        <v>0</v>
      </c>
      <c r="E130" s="137"/>
      <c r="F130" s="137">
        <v>0</v>
      </c>
      <c r="G130" s="137"/>
      <c r="H130" s="137">
        <v>106330</v>
      </c>
      <c r="I130" s="137"/>
      <c r="J130" s="137">
        <v>0</v>
      </c>
      <c r="K130" s="137"/>
      <c r="L130" s="137">
        <v>0</v>
      </c>
      <c r="M130" s="137"/>
      <c r="N130" s="176" t="s">
        <v>188</v>
      </c>
      <c r="O130" s="175"/>
      <c r="P130" s="176" t="s">
        <v>189</v>
      </c>
      <c r="Q130" s="177"/>
      <c r="R130" s="138"/>
      <c r="S130" s="137">
        <v>0</v>
      </c>
      <c r="T130" s="137"/>
      <c r="U130" s="137">
        <v>0</v>
      </c>
      <c r="V130" s="137"/>
      <c r="W130" s="137">
        <v>0</v>
      </c>
      <c r="X130" s="137"/>
      <c r="Y130" s="137">
        <v>106352</v>
      </c>
      <c r="Z130" s="137"/>
      <c r="AA130" s="137">
        <v>0</v>
      </c>
      <c r="AB130" s="137"/>
      <c r="AC130" s="137">
        <f>S130+U130+W130+Y130+AA130</f>
        <v>106352</v>
      </c>
    </row>
    <row r="131" spans="2:29" s="51" customFormat="1" ht="12" customHeight="1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80"/>
      <c r="O131" s="207"/>
      <c r="P131" s="180" t="s">
        <v>190</v>
      </c>
      <c r="Q131" s="177"/>
      <c r="R131" s="138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</row>
    <row r="132" spans="2:29" s="51" customFormat="1" ht="12" customHeight="1">
      <c r="B132" s="137">
        <f>D132+F132+H132+J132+L132</f>
        <v>4634</v>
      </c>
      <c r="C132" s="137"/>
      <c r="D132" s="137">
        <v>0</v>
      </c>
      <c r="E132" s="137"/>
      <c r="F132" s="137">
        <v>0</v>
      </c>
      <c r="G132" s="137"/>
      <c r="H132" s="137">
        <v>0</v>
      </c>
      <c r="I132" s="137"/>
      <c r="J132" s="137">
        <v>4634</v>
      </c>
      <c r="K132" s="137"/>
      <c r="L132" s="137">
        <v>0</v>
      </c>
      <c r="M132" s="137"/>
      <c r="N132" s="176" t="s">
        <v>191</v>
      </c>
      <c r="O132" s="175"/>
      <c r="P132" s="176" t="s">
        <v>192</v>
      </c>
      <c r="Q132" s="177"/>
      <c r="R132" s="138"/>
      <c r="S132" s="137">
        <v>0</v>
      </c>
      <c r="T132" s="137"/>
      <c r="U132" s="137">
        <v>0</v>
      </c>
      <c r="V132" s="137"/>
      <c r="W132" s="137">
        <v>0</v>
      </c>
      <c r="X132" s="137"/>
      <c r="Y132" s="137">
        <v>4634</v>
      </c>
      <c r="Z132" s="137"/>
      <c r="AA132" s="137">
        <v>0</v>
      </c>
      <c r="AB132" s="137"/>
      <c r="AC132" s="137">
        <f>S132+U132+W132+Y132+AA132</f>
        <v>4634</v>
      </c>
    </row>
    <row r="133" spans="2:60" s="42" customFormat="1" ht="12" customHeight="1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80"/>
      <c r="O133" s="207"/>
      <c r="P133" s="180" t="s">
        <v>193</v>
      </c>
      <c r="Q133" s="177"/>
      <c r="R133" s="138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</row>
    <row r="134" spans="2:29" s="51" customFormat="1" ht="12" customHeight="1">
      <c r="B134" s="137">
        <f>D134+F134+H134+J134+L134</f>
        <v>17788</v>
      </c>
      <c r="C134" s="137"/>
      <c r="D134" s="137">
        <v>26</v>
      </c>
      <c r="E134" s="137"/>
      <c r="F134" s="137">
        <v>379</v>
      </c>
      <c r="G134" s="137"/>
      <c r="H134" s="137">
        <v>9588</v>
      </c>
      <c r="I134" s="137"/>
      <c r="J134" s="137">
        <v>1336</v>
      </c>
      <c r="K134" s="137"/>
      <c r="L134" s="137">
        <v>6459</v>
      </c>
      <c r="M134" s="137"/>
      <c r="N134" s="176" t="s">
        <v>194</v>
      </c>
      <c r="O134" s="176"/>
      <c r="P134" s="176" t="s">
        <v>195</v>
      </c>
      <c r="Q134" s="177"/>
      <c r="R134" s="138"/>
      <c r="S134" s="137">
        <v>0</v>
      </c>
      <c r="T134" s="137"/>
      <c r="U134" s="137">
        <v>0</v>
      </c>
      <c r="V134" s="137"/>
      <c r="W134" s="137">
        <v>0</v>
      </c>
      <c r="X134" s="137"/>
      <c r="Y134" s="137">
        <v>17788</v>
      </c>
      <c r="Z134" s="137"/>
      <c r="AA134" s="137">
        <v>0</v>
      </c>
      <c r="AB134" s="137"/>
      <c r="AC134" s="137">
        <f>S134+U134+W134+Y134+AA134</f>
        <v>17788</v>
      </c>
    </row>
    <row r="135" spans="2:29" s="51" customFormat="1" ht="12" customHeight="1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76"/>
      <c r="O135" s="176"/>
      <c r="P135" s="180" t="s">
        <v>151</v>
      </c>
      <c r="Q135" s="177"/>
      <c r="R135" s="138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</row>
    <row r="136" spans="2:29" s="51" customFormat="1" ht="12" customHeight="1">
      <c r="B136" s="137">
        <f>D136+F136+H136+J136+L136</f>
        <v>6776</v>
      </c>
      <c r="C136" s="137"/>
      <c r="D136" s="137">
        <v>4</v>
      </c>
      <c r="E136" s="137"/>
      <c r="F136" s="137">
        <v>0</v>
      </c>
      <c r="G136" s="137"/>
      <c r="H136" s="137">
        <v>6772</v>
      </c>
      <c r="I136" s="137"/>
      <c r="J136" s="137">
        <v>0</v>
      </c>
      <c r="K136" s="137"/>
      <c r="L136" s="137">
        <v>0</v>
      </c>
      <c r="M136" s="137"/>
      <c r="N136" s="176" t="s">
        <v>196</v>
      </c>
      <c r="O136" s="175"/>
      <c r="P136" s="176" t="s">
        <v>197</v>
      </c>
      <c r="Q136" s="177"/>
      <c r="R136" s="138"/>
      <c r="S136" s="137">
        <v>0</v>
      </c>
      <c r="T136" s="137"/>
      <c r="U136" s="137">
        <v>0</v>
      </c>
      <c r="V136" s="137"/>
      <c r="W136" s="137">
        <v>0</v>
      </c>
      <c r="X136" s="137"/>
      <c r="Y136" s="137">
        <v>6776</v>
      </c>
      <c r="Z136" s="137"/>
      <c r="AA136" s="137">
        <v>0</v>
      </c>
      <c r="AB136" s="137"/>
      <c r="AC136" s="137">
        <f>S136+U136+W136+Y136+AA136</f>
        <v>6776</v>
      </c>
    </row>
    <row r="137" spans="2:29" s="51" customFormat="1" ht="12" customHeight="1">
      <c r="B137" s="140"/>
      <c r="C137" s="70"/>
      <c r="D137" s="140"/>
      <c r="E137" s="68"/>
      <c r="F137" s="140"/>
      <c r="G137" s="68"/>
      <c r="H137" s="140"/>
      <c r="I137" s="68"/>
      <c r="J137" s="140"/>
      <c r="K137" s="68"/>
      <c r="L137" s="140"/>
      <c r="M137" s="68"/>
      <c r="N137" s="141"/>
      <c r="O137" s="141"/>
      <c r="P137" s="141" t="s">
        <v>190</v>
      </c>
      <c r="Q137" s="140"/>
      <c r="R137" s="70"/>
      <c r="S137" s="140"/>
      <c r="T137" s="70"/>
      <c r="U137" s="140"/>
      <c r="V137" s="70"/>
      <c r="W137" s="140"/>
      <c r="X137" s="70"/>
      <c r="Y137" s="140"/>
      <c r="Z137" s="70"/>
      <c r="AA137" s="140"/>
      <c r="AB137" s="70"/>
      <c r="AC137" s="140"/>
    </row>
    <row r="138" spans="2:29" s="47" customFormat="1" ht="12" customHeight="1">
      <c r="B138" s="142">
        <f>D138+F138+H138+J138+L138</f>
        <v>191154</v>
      </c>
      <c r="C138" s="142"/>
      <c r="D138" s="142">
        <f>D139+D140+D141+D143+D144</f>
        <v>1872</v>
      </c>
      <c r="E138" s="142"/>
      <c r="F138" s="142">
        <f>F139+F140+F141+F143+F144</f>
        <v>52285</v>
      </c>
      <c r="G138" s="142"/>
      <c r="H138" s="142">
        <f>H139+H140+H141+H143+H144</f>
        <v>98929</v>
      </c>
      <c r="I138" s="142"/>
      <c r="J138" s="142">
        <f>J139+J140+J141+J143+J144</f>
        <v>23251</v>
      </c>
      <c r="K138" s="142"/>
      <c r="L138" s="142">
        <f>L139+L140+L141+L143+L144</f>
        <v>14817</v>
      </c>
      <c r="M138" s="142"/>
      <c r="N138" s="132" t="s">
        <v>61</v>
      </c>
      <c r="O138" s="132" t="s">
        <v>62</v>
      </c>
      <c r="P138" s="132"/>
      <c r="Q138" s="166"/>
      <c r="R138" s="143"/>
      <c r="S138" s="142">
        <f>S139+S140+S141+S143+S144</f>
        <v>4930</v>
      </c>
      <c r="T138" s="142"/>
      <c r="U138" s="142">
        <f>U139+U140+U141+U143+U144</f>
        <v>21670</v>
      </c>
      <c r="V138" s="142"/>
      <c r="W138" s="142">
        <f>W139+W140+W141+W143+W144</f>
        <v>91474</v>
      </c>
      <c r="X138" s="142"/>
      <c r="Y138" s="142">
        <f>Y139+Y140+Y141+Y143+Y144</f>
        <v>51671</v>
      </c>
      <c r="Z138" s="142"/>
      <c r="AA138" s="142">
        <f>AA139+AA140+AA141+AA143+AA144</f>
        <v>10524</v>
      </c>
      <c r="AB138" s="142"/>
      <c r="AC138" s="142">
        <f>S138+U138+W138+Y138+AA138</f>
        <v>180269</v>
      </c>
    </row>
    <row r="139" spans="2:29" s="51" customFormat="1" ht="12" customHeight="1">
      <c r="B139" s="137">
        <f>D139+F139+H139+J139+L139</f>
        <v>21591</v>
      </c>
      <c r="C139" s="137"/>
      <c r="D139" s="137">
        <v>101</v>
      </c>
      <c r="E139" s="137"/>
      <c r="F139" s="137">
        <v>14805</v>
      </c>
      <c r="G139" s="137"/>
      <c r="H139" s="137">
        <v>255</v>
      </c>
      <c r="I139" s="137"/>
      <c r="J139" s="137">
        <v>72</v>
      </c>
      <c r="K139" s="137"/>
      <c r="L139" s="137">
        <v>6358</v>
      </c>
      <c r="M139" s="137"/>
      <c r="N139" s="176" t="s">
        <v>198</v>
      </c>
      <c r="O139" s="175"/>
      <c r="P139" s="176" t="s">
        <v>199</v>
      </c>
      <c r="Q139" s="177"/>
      <c r="R139" s="138"/>
      <c r="S139" s="137">
        <v>0</v>
      </c>
      <c r="T139" s="137"/>
      <c r="U139" s="137">
        <v>21649</v>
      </c>
      <c r="V139" s="137"/>
      <c r="W139" s="137">
        <v>0</v>
      </c>
      <c r="X139" s="137"/>
      <c r="Y139" s="137">
        <v>0</v>
      </c>
      <c r="Z139" s="137"/>
      <c r="AA139" s="137">
        <v>0</v>
      </c>
      <c r="AB139" s="137"/>
      <c r="AC139" s="137">
        <f>S139+U139+W139+Y139+AA139</f>
        <v>21649</v>
      </c>
    </row>
    <row r="140" spans="2:29" s="51" customFormat="1" ht="12" customHeight="1">
      <c r="B140" s="137">
        <f>D140+F140+H140+J140+L140</f>
        <v>21649</v>
      </c>
      <c r="C140" s="137"/>
      <c r="D140" s="137">
        <v>0</v>
      </c>
      <c r="E140" s="137"/>
      <c r="F140" s="137">
        <v>0</v>
      </c>
      <c r="G140" s="137"/>
      <c r="H140" s="137">
        <v>0</v>
      </c>
      <c r="I140" s="137"/>
      <c r="J140" s="137">
        <v>21649</v>
      </c>
      <c r="K140" s="137"/>
      <c r="L140" s="137">
        <v>0</v>
      </c>
      <c r="M140" s="137"/>
      <c r="N140" s="176" t="s">
        <v>200</v>
      </c>
      <c r="O140" s="175"/>
      <c r="P140" s="176" t="s">
        <v>201</v>
      </c>
      <c r="Q140" s="177"/>
      <c r="R140" s="138"/>
      <c r="S140" s="137">
        <v>4930</v>
      </c>
      <c r="T140" s="137"/>
      <c r="U140" s="137">
        <v>21</v>
      </c>
      <c r="V140" s="137"/>
      <c r="W140" s="137">
        <v>204</v>
      </c>
      <c r="X140" s="137"/>
      <c r="Y140" s="137">
        <v>16415</v>
      </c>
      <c r="Z140" s="137"/>
      <c r="AA140" s="137">
        <v>92</v>
      </c>
      <c r="AB140" s="137"/>
      <c r="AC140" s="137">
        <f>S140+U140+W140+Y140+AA140</f>
        <v>21662</v>
      </c>
    </row>
    <row r="141" spans="2:29" s="51" customFormat="1" ht="12" customHeight="1">
      <c r="B141" s="137">
        <f>D141+F141+H141+J141+L141</f>
        <v>83528</v>
      </c>
      <c r="C141" s="137"/>
      <c r="D141" s="137">
        <v>0</v>
      </c>
      <c r="E141" s="137"/>
      <c r="F141" s="137">
        <v>0</v>
      </c>
      <c r="G141" s="137"/>
      <c r="H141" s="137">
        <v>83528</v>
      </c>
      <c r="I141" s="137"/>
      <c r="J141" s="137">
        <v>0</v>
      </c>
      <c r="K141" s="137"/>
      <c r="L141" s="137">
        <v>0</v>
      </c>
      <c r="M141" s="137"/>
      <c r="N141" s="176" t="s">
        <v>202</v>
      </c>
      <c r="O141" s="175"/>
      <c r="P141" s="176" t="s">
        <v>203</v>
      </c>
      <c r="Q141" s="177"/>
      <c r="R141" s="138"/>
      <c r="S141" s="137">
        <v>0</v>
      </c>
      <c r="T141" s="137"/>
      <c r="U141" s="137">
        <v>0</v>
      </c>
      <c r="V141" s="137"/>
      <c r="W141" s="137">
        <v>83528</v>
      </c>
      <c r="X141" s="137"/>
      <c r="Y141" s="137">
        <v>0</v>
      </c>
      <c r="Z141" s="137"/>
      <c r="AA141" s="137">
        <v>0</v>
      </c>
      <c r="AB141" s="137"/>
      <c r="AC141" s="137">
        <f>S141+U141+W141+Y141+AA141</f>
        <v>83528</v>
      </c>
    </row>
    <row r="142" spans="2:29" s="51" customFormat="1" ht="12" customHeight="1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76"/>
      <c r="O142" s="175"/>
      <c r="P142" s="180" t="s">
        <v>204</v>
      </c>
      <c r="Q142" s="177"/>
      <c r="R142" s="138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</row>
    <row r="143" spans="2:29" s="51" customFormat="1" ht="12" customHeight="1">
      <c r="B143" s="137">
        <f>D143+F143+H143+J143+L143</f>
        <v>1928</v>
      </c>
      <c r="C143" s="137"/>
      <c r="D143" s="137">
        <v>0</v>
      </c>
      <c r="E143" s="137"/>
      <c r="F143" s="137">
        <v>0</v>
      </c>
      <c r="G143" s="137"/>
      <c r="H143" s="137">
        <v>1928</v>
      </c>
      <c r="I143" s="137"/>
      <c r="J143" s="137">
        <v>0</v>
      </c>
      <c r="K143" s="137"/>
      <c r="L143" s="137">
        <v>0</v>
      </c>
      <c r="M143" s="137"/>
      <c r="N143" s="176" t="s">
        <v>205</v>
      </c>
      <c r="O143" s="176"/>
      <c r="P143" s="176" t="s">
        <v>206</v>
      </c>
      <c r="Q143" s="177"/>
      <c r="R143" s="138"/>
      <c r="S143" s="137">
        <v>0</v>
      </c>
      <c r="T143" s="137"/>
      <c r="U143" s="137">
        <v>0</v>
      </c>
      <c r="V143" s="137"/>
      <c r="W143" s="137">
        <v>1764</v>
      </c>
      <c r="X143" s="137"/>
      <c r="Y143" s="137">
        <v>0</v>
      </c>
      <c r="Z143" s="137"/>
      <c r="AA143" s="137">
        <v>0</v>
      </c>
      <c r="AB143" s="137"/>
      <c r="AC143" s="137">
        <f>S143+U143+W143+Y143+AA143</f>
        <v>1764</v>
      </c>
    </row>
    <row r="144" spans="2:29" s="51" customFormat="1" ht="12" customHeight="1">
      <c r="B144" s="70">
        <f>D144+F144+H144+J144+L144</f>
        <v>62458</v>
      </c>
      <c r="C144" s="70"/>
      <c r="D144" s="137">
        <v>1771</v>
      </c>
      <c r="E144" s="137"/>
      <c r="F144" s="137">
        <v>37480</v>
      </c>
      <c r="G144" s="137"/>
      <c r="H144" s="137">
        <v>13218</v>
      </c>
      <c r="I144" s="137"/>
      <c r="J144" s="137">
        <v>1530</v>
      </c>
      <c r="K144" s="137"/>
      <c r="L144" s="137">
        <v>8459</v>
      </c>
      <c r="M144" s="137"/>
      <c r="N144" s="176" t="s">
        <v>207</v>
      </c>
      <c r="O144" s="176"/>
      <c r="P144" s="176" t="s">
        <v>208</v>
      </c>
      <c r="Q144" s="177"/>
      <c r="R144" s="138"/>
      <c r="S144" s="137">
        <v>0</v>
      </c>
      <c r="T144" s="137"/>
      <c r="U144" s="137">
        <v>0</v>
      </c>
      <c r="V144" s="137"/>
      <c r="W144" s="137">
        <v>5978</v>
      </c>
      <c r="X144" s="137"/>
      <c r="Y144" s="137">
        <v>35256</v>
      </c>
      <c r="Z144" s="137"/>
      <c r="AA144" s="137">
        <v>10432</v>
      </c>
      <c r="AB144" s="137"/>
      <c r="AC144" s="137">
        <f>S144+U144+W144+Y144+AA144</f>
        <v>51666</v>
      </c>
    </row>
    <row r="145" spans="2:29" s="55" customFormat="1" ht="12" customHeight="1">
      <c r="B145" s="152">
        <f>D145+F145+H145+J145+L145</f>
        <v>1018739</v>
      </c>
      <c r="C145" s="152"/>
      <c r="D145" s="152">
        <f>AA119+AA123+AA125+AA128+AA138-D123-D125-D128-D138</f>
        <v>9578</v>
      </c>
      <c r="E145" s="152"/>
      <c r="F145" s="152">
        <f>Y119+Y123+Y125+Y128+Y138-F123-F125-F128-F138</f>
        <v>661583</v>
      </c>
      <c r="G145" s="152"/>
      <c r="H145" s="152">
        <f>W119+W123+W125+W128+W138-H123-H125-H128-H138</f>
        <v>264834</v>
      </c>
      <c r="I145" s="152"/>
      <c r="J145" s="152">
        <f>U119+U123+U125+U128+U138-J123-J125-J128-J138</f>
        <v>25284</v>
      </c>
      <c r="K145" s="152"/>
      <c r="L145" s="152">
        <f>S119+S123+S125+S128+S138-L123-L125-L128-L138</f>
        <v>57460</v>
      </c>
      <c r="M145" s="152"/>
      <c r="N145" s="181" t="s">
        <v>63</v>
      </c>
      <c r="O145" s="181" t="s">
        <v>64</v>
      </c>
      <c r="P145" s="181"/>
      <c r="Q145" s="183"/>
      <c r="R145" s="153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</row>
    <row r="146" spans="2:60" s="46" customFormat="1" ht="12" customHeight="1" thickBot="1">
      <c r="B146" s="83">
        <f>D146+F146+H146+J146+L146</f>
        <v>866968</v>
      </c>
      <c r="C146" s="84"/>
      <c r="D146" s="83">
        <f>AA121+AA123+AA125+AA128+AA138-D123-D125-D128-D138</f>
        <v>9095</v>
      </c>
      <c r="E146" s="84"/>
      <c r="F146" s="83">
        <f>Y121+Y123+Y125+Y128+Y138-F123-F125-F128-F138</f>
        <v>617452</v>
      </c>
      <c r="G146" s="84"/>
      <c r="H146" s="83">
        <f>W121+W123+W125+W128+W138-H123-H125-H128-H138</f>
        <v>247749</v>
      </c>
      <c r="I146" s="84"/>
      <c r="J146" s="83">
        <f>U121+U123+U125+U128+U138-J123-J125-J128-J138</f>
        <v>20029</v>
      </c>
      <c r="K146" s="84"/>
      <c r="L146" s="83">
        <f>S121+S123+S125+S128+S138-L123-L125-L128-L138</f>
        <v>-27357</v>
      </c>
      <c r="M146" s="84"/>
      <c r="N146" s="85" t="s">
        <v>65</v>
      </c>
      <c r="O146" s="85" t="s">
        <v>66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</row>
    <row r="147" spans="2:29" s="47" customFormat="1" ht="21" customHeight="1">
      <c r="B147" s="86" t="s">
        <v>49</v>
      </c>
      <c r="C147" s="86"/>
      <c r="D147" s="87"/>
      <c r="E147" s="88"/>
      <c r="F147" s="88"/>
      <c r="G147" s="88"/>
      <c r="H147" s="88"/>
      <c r="I147" s="88"/>
      <c r="J147" s="88"/>
      <c r="K147" s="88"/>
      <c r="L147" s="89"/>
      <c r="M147" s="88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</row>
    <row r="148" spans="2:29" s="47" customFormat="1" ht="3.75" customHeight="1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1"/>
      <c r="O148" s="92"/>
      <c r="P148" s="93"/>
      <c r="Q148" s="93"/>
      <c r="R148" s="94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</row>
    <row r="149" spans="2:29" s="47" customFormat="1" ht="12.75">
      <c r="B149" s="95" t="s">
        <v>7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8" t="s">
        <v>6</v>
      </c>
      <c r="O149" s="99"/>
      <c r="P149" s="100" t="s">
        <v>96</v>
      </c>
      <c r="Q149" s="100"/>
      <c r="R149" s="101"/>
      <c r="S149" s="95" t="s">
        <v>35</v>
      </c>
      <c r="T149" s="96"/>
      <c r="U149" s="96"/>
      <c r="V149" s="96"/>
      <c r="W149" s="96"/>
      <c r="X149" s="96"/>
      <c r="Y149" s="96"/>
      <c r="Z149" s="96"/>
      <c r="AA149" s="96"/>
      <c r="AB149" s="96"/>
      <c r="AC149" s="95"/>
    </row>
    <row r="150" spans="2:29" s="47" customFormat="1" ht="2.25" customHeight="1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6"/>
      <c r="O150" s="97"/>
      <c r="P150" s="96"/>
      <c r="Q150" s="96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2:29" s="47" customFormat="1" ht="12.75">
      <c r="B151" s="102" t="s">
        <v>8</v>
      </c>
      <c r="C151" s="103"/>
      <c r="D151" s="104" t="s">
        <v>9</v>
      </c>
      <c r="E151" s="103"/>
      <c r="F151" s="104" t="s">
        <v>10</v>
      </c>
      <c r="G151" s="103"/>
      <c r="H151" s="104" t="s">
        <v>11</v>
      </c>
      <c r="I151" s="105"/>
      <c r="J151" s="104" t="s">
        <v>12</v>
      </c>
      <c r="K151" s="105"/>
      <c r="L151" s="104" t="s">
        <v>13</v>
      </c>
      <c r="M151" s="105"/>
      <c r="N151" s="102"/>
      <c r="O151" s="106"/>
      <c r="P151" s="102" t="s">
        <v>97</v>
      </c>
      <c r="Q151" s="102"/>
      <c r="R151" s="101"/>
      <c r="S151" s="104" t="s">
        <v>13</v>
      </c>
      <c r="T151" s="103"/>
      <c r="U151" s="104" t="s">
        <v>12</v>
      </c>
      <c r="V151" s="103"/>
      <c r="W151" s="104" t="s">
        <v>11</v>
      </c>
      <c r="X151" s="103"/>
      <c r="Y151" s="104" t="s">
        <v>10</v>
      </c>
      <c r="Z151" s="105"/>
      <c r="AA151" s="104" t="s">
        <v>9</v>
      </c>
      <c r="AB151" s="105"/>
      <c r="AC151" s="102" t="s">
        <v>8</v>
      </c>
    </row>
    <row r="152" spans="2:29" s="47" customFormat="1" ht="2.25" customHeight="1">
      <c r="B152" s="106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2"/>
      <c r="O152" s="106"/>
      <c r="P152" s="102"/>
      <c r="Q152" s="102"/>
      <c r="R152" s="65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6"/>
    </row>
    <row r="153" spans="2:29" s="47" customFormat="1" ht="12.75">
      <c r="B153" s="107" t="s">
        <v>14</v>
      </c>
      <c r="C153" s="103"/>
      <c r="D153" s="108" t="s">
        <v>15</v>
      </c>
      <c r="E153" s="109"/>
      <c r="F153" s="108" t="s">
        <v>16</v>
      </c>
      <c r="G153" s="103"/>
      <c r="H153" s="110" t="s">
        <v>17</v>
      </c>
      <c r="I153" s="111"/>
      <c r="J153" s="104" t="s">
        <v>18</v>
      </c>
      <c r="K153" s="111"/>
      <c r="L153" s="104" t="s">
        <v>19</v>
      </c>
      <c r="M153" s="111"/>
      <c r="N153" s="102"/>
      <c r="O153" s="106"/>
      <c r="P153" s="102"/>
      <c r="Q153" s="102"/>
      <c r="R153" s="65"/>
      <c r="S153" s="104" t="s">
        <v>19</v>
      </c>
      <c r="T153" s="103"/>
      <c r="U153" s="104" t="s">
        <v>18</v>
      </c>
      <c r="V153" s="109"/>
      <c r="W153" s="110" t="s">
        <v>17</v>
      </c>
      <c r="X153" s="103"/>
      <c r="Y153" s="108" t="s">
        <v>16</v>
      </c>
      <c r="Z153" s="105"/>
      <c r="AA153" s="108" t="s">
        <v>15</v>
      </c>
      <c r="AB153" s="105"/>
      <c r="AC153" s="107" t="s">
        <v>14</v>
      </c>
    </row>
    <row r="154" spans="2:29" s="47" customFormat="1" ht="12.75">
      <c r="B154" s="112" t="s">
        <v>20</v>
      </c>
      <c r="C154" s="109"/>
      <c r="D154" s="108"/>
      <c r="E154" s="109"/>
      <c r="F154" s="108"/>
      <c r="G154" s="109"/>
      <c r="H154" s="108" t="s">
        <v>21</v>
      </c>
      <c r="I154" s="111"/>
      <c r="J154" s="108" t="s">
        <v>22</v>
      </c>
      <c r="K154" s="111"/>
      <c r="L154" s="108" t="s">
        <v>23</v>
      </c>
      <c r="M154" s="111"/>
      <c r="N154" s="100"/>
      <c r="O154" s="113"/>
      <c r="P154" s="100"/>
      <c r="Q154" s="100"/>
      <c r="R154" s="114"/>
      <c r="S154" s="108" t="s">
        <v>23</v>
      </c>
      <c r="T154" s="109"/>
      <c r="U154" s="108" t="s">
        <v>22</v>
      </c>
      <c r="V154" s="109"/>
      <c r="W154" s="108" t="s">
        <v>21</v>
      </c>
      <c r="X154" s="109"/>
      <c r="Y154" s="108"/>
      <c r="Z154" s="111"/>
      <c r="AA154" s="108"/>
      <c r="AB154" s="111"/>
      <c r="AC154" s="112" t="s">
        <v>20</v>
      </c>
    </row>
    <row r="155" spans="2:29" s="47" customFormat="1" ht="12.75">
      <c r="B155" s="112"/>
      <c r="C155" s="109"/>
      <c r="D155" s="108"/>
      <c r="E155" s="109"/>
      <c r="F155" s="108"/>
      <c r="G155" s="109"/>
      <c r="H155" s="108" t="s">
        <v>24</v>
      </c>
      <c r="I155" s="111"/>
      <c r="J155" s="108"/>
      <c r="K155" s="111"/>
      <c r="L155" s="108" t="s">
        <v>25</v>
      </c>
      <c r="M155" s="111"/>
      <c r="N155" s="100"/>
      <c r="O155" s="113"/>
      <c r="P155" s="100"/>
      <c r="Q155" s="100"/>
      <c r="R155" s="114"/>
      <c r="S155" s="108" t="s">
        <v>25</v>
      </c>
      <c r="T155" s="109"/>
      <c r="U155" s="108"/>
      <c r="V155" s="109"/>
      <c r="W155" s="108" t="s">
        <v>24</v>
      </c>
      <c r="X155" s="109"/>
      <c r="Y155" s="108"/>
      <c r="Z155" s="111"/>
      <c r="AA155" s="108"/>
      <c r="AB155" s="111"/>
      <c r="AC155" s="112"/>
    </row>
    <row r="156" spans="2:29" s="47" customFormat="1" ht="2.25" customHeight="1">
      <c r="B156" s="115"/>
      <c r="C156" s="116"/>
      <c r="D156" s="117"/>
      <c r="E156" s="116"/>
      <c r="F156" s="117"/>
      <c r="G156" s="116"/>
      <c r="H156" s="117"/>
      <c r="I156" s="116"/>
      <c r="J156" s="117"/>
      <c r="K156" s="116"/>
      <c r="L156" s="117"/>
      <c r="M156" s="116"/>
      <c r="N156" s="118"/>
      <c r="O156" s="118"/>
      <c r="P156" s="118"/>
      <c r="Q156" s="118"/>
      <c r="R156" s="118"/>
      <c r="S156" s="115"/>
      <c r="T156" s="116"/>
      <c r="U156" s="117"/>
      <c r="V156" s="116"/>
      <c r="W156" s="117"/>
      <c r="X156" s="116"/>
      <c r="Y156" s="117"/>
      <c r="Z156" s="116"/>
      <c r="AA156" s="117"/>
      <c r="AB156" s="116"/>
      <c r="AC156" s="117"/>
    </row>
    <row r="157" spans="2:29" s="38" customFormat="1" ht="12" customHeight="1"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72" t="s">
        <v>63</v>
      </c>
      <c r="O157" s="172" t="s">
        <v>64</v>
      </c>
      <c r="P157" s="164"/>
      <c r="Q157" s="166"/>
      <c r="R157" s="143"/>
      <c r="S157" s="142">
        <f>L145</f>
        <v>57460</v>
      </c>
      <c r="T157" s="142"/>
      <c r="U157" s="142">
        <f>J145</f>
        <v>25284</v>
      </c>
      <c r="V157" s="142"/>
      <c r="W157" s="142">
        <f>H145</f>
        <v>264834</v>
      </c>
      <c r="X157" s="142"/>
      <c r="Y157" s="142">
        <f>F145</f>
        <v>661583</v>
      </c>
      <c r="Z157" s="142"/>
      <c r="AA157" s="142">
        <f>D145</f>
        <v>9578</v>
      </c>
      <c r="AB157" s="142"/>
      <c r="AC157" s="142">
        <f>S157+U157+W157+Y157+AA157</f>
        <v>1018739</v>
      </c>
    </row>
    <row r="158" spans="2:29" s="48" customFormat="1" ht="12" customHeight="1">
      <c r="B158" s="129"/>
      <c r="C158" s="128"/>
      <c r="D158" s="129"/>
      <c r="E158" s="123"/>
      <c r="F158" s="129"/>
      <c r="G158" s="123"/>
      <c r="H158" s="129"/>
      <c r="I158" s="123"/>
      <c r="J158" s="129"/>
      <c r="K158" s="123"/>
      <c r="L158" s="129"/>
      <c r="M158" s="123"/>
      <c r="N158" s="130" t="s">
        <v>65</v>
      </c>
      <c r="O158" s="130" t="s">
        <v>66</v>
      </c>
      <c r="P158" s="171"/>
      <c r="Q158" s="129"/>
      <c r="R158" s="128"/>
      <c r="S158" s="129">
        <f>L146</f>
        <v>-27357</v>
      </c>
      <c r="T158" s="128"/>
      <c r="U158" s="129">
        <f>J146</f>
        <v>20029</v>
      </c>
      <c r="V158" s="128"/>
      <c r="W158" s="129">
        <f>H146</f>
        <v>247749</v>
      </c>
      <c r="X158" s="128"/>
      <c r="Y158" s="129">
        <f>F146</f>
        <v>617452</v>
      </c>
      <c r="Z158" s="128"/>
      <c r="AA158" s="129">
        <f>D146</f>
        <v>9095</v>
      </c>
      <c r="AB158" s="128"/>
      <c r="AC158" s="129">
        <f>S158+U158+W158+Y158+AA158</f>
        <v>866968</v>
      </c>
    </row>
    <row r="159" spans="2:29" s="39" customFormat="1" ht="12" customHeight="1">
      <c r="B159" s="142">
        <f>D159+F159+H159+J159+L159</f>
        <v>122348</v>
      </c>
      <c r="C159" s="142"/>
      <c r="D159" s="142">
        <f>D160+D167</f>
        <v>9555</v>
      </c>
      <c r="E159" s="142"/>
      <c r="F159" s="142">
        <f>F160+F167</f>
        <v>0</v>
      </c>
      <c r="G159" s="142"/>
      <c r="H159" s="142">
        <f>H160+H167</f>
        <v>112793</v>
      </c>
      <c r="I159" s="142"/>
      <c r="J159" s="142">
        <f>J160+J167</f>
        <v>0</v>
      </c>
      <c r="K159" s="142"/>
      <c r="L159" s="142">
        <f>L160+L167</f>
        <v>0</v>
      </c>
      <c r="M159" s="142"/>
      <c r="N159" s="132" t="s">
        <v>67</v>
      </c>
      <c r="O159" s="132" t="s">
        <v>68</v>
      </c>
      <c r="P159" s="132"/>
      <c r="Q159" s="166"/>
      <c r="R159" s="143"/>
      <c r="S159" s="142">
        <f>S160+S167</f>
        <v>0</v>
      </c>
      <c r="T159" s="142"/>
      <c r="U159" s="142">
        <f>U160+U167</f>
        <v>0</v>
      </c>
      <c r="V159" s="142"/>
      <c r="W159" s="142">
        <f>W160+W167</f>
        <v>0</v>
      </c>
      <c r="X159" s="142"/>
      <c r="Y159" s="142">
        <f>Y160+Y167</f>
        <v>122348</v>
      </c>
      <c r="Z159" s="142"/>
      <c r="AA159" s="142">
        <f>AA160+AA167</f>
        <v>0</v>
      </c>
      <c r="AB159" s="142"/>
      <c r="AC159" s="142">
        <f>S159+U159+W159+Y159+AA159</f>
        <v>122348</v>
      </c>
    </row>
    <row r="160" spans="2:29" s="39" customFormat="1" ht="12" customHeight="1">
      <c r="B160" s="142">
        <f>D160+F160+H160+J160+L160</f>
        <v>79639</v>
      </c>
      <c r="C160" s="142"/>
      <c r="D160" s="142">
        <f>D161+D163+D165</f>
        <v>7409</v>
      </c>
      <c r="E160" s="142"/>
      <c r="F160" s="142">
        <f>F161+F163+F165</f>
        <v>0</v>
      </c>
      <c r="G160" s="142"/>
      <c r="H160" s="142">
        <f>H161+H163+H165</f>
        <v>72230</v>
      </c>
      <c r="I160" s="142"/>
      <c r="J160" s="142">
        <f>J161+J163+J165</f>
        <v>0</v>
      </c>
      <c r="K160" s="142"/>
      <c r="L160" s="142">
        <f>L161+L163+L165</f>
        <v>0</v>
      </c>
      <c r="M160" s="142"/>
      <c r="N160" s="172" t="s">
        <v>209</v>
      </c>
      <c r="O160" s="172"/>
      <c r="P160" s="164" t="s">
        <v>210</v>
      </c>
      <c r="Q160" s="166"/>
      <c r="R160" s="143"/>
      <c r="S160" s="142">
        <f>S161+S163+S165</f>
        <v>0</v>
      </c>
      <c r="T160" s="142"/>
      <c r="U160" s="142">
        <f>U161+U163+U165</f>
        <v>0</v>
      </c>
      <c r="V160" s="142"/>
      <c r="W160" s="142">
        <f>W161+W163+W165</f>
        <v>0</v>
      </c>
      <c r="X160" s="142"/>
      <c r="Y160" s="142">
        <f>Y161+Y163+Y165</f>
        <v>79639</v>
      </c>
      <c r="Z160" s="142"/>
      <c r="AA160" s="142">
        <f>AA161+AA163+AA165</f>
        <v>0</v>
      </c>
      <c r="AB160" s="142"/>
      <c r="AC160" s="142">
        <f>S160+U160+W160+Y160+AA160</f>
        <v>79639</v>
      </c>
    </row>
    <row r="161" spans="2:29" s="54" customFormat="1" ht="12" customHeight="1">
      <c r="B161" s="137">
        <f>D161+F161+H161+J161+L161</f>
        <v>77</v>
      </c>
      <c r="C161" s="137"/>
      <c r="D161" s="137">
        <v>0</v>
      </c>
      <c r="E161" s="137"/>
      <c r="F161" s="137">
        <v>0</v>
      </c>
      <c r="G161" s="137"/>
      <c r="H161" s="137">
        <v>77</v>
      </c>
      <c r="I161" s="137"/>
      <c r="J161" s="137">
        <v>0</v>
      </c>
      <c r="K161" s="137"/>
      <c r="L161" s="137">
        <v>0</v>
      </c>
      <c r="M161" s="137"/>
      <c r="N161" s="176" t="s">
        <v>211</v>
      </c>
      <c r="O161" s="176"/>
      <c r="P161" s="176" t="s">
        <v>212</v>
      </c>
      <c r="Q161" s="177"/>
      <c r="R161" s="138"/>
      <c r="S161" s="137">
        <v>0</v>
      </c>
      <c r="T161" s="137"/>
      <c r="U161" s="137">
        <v>0</v>
      </c>
      <c r="V161" s="137"/>
      <c r="W161" s="137">
        <v>0</v>
      </c>
      <c r="X161" s="137"/>
      <c r="Y161" s="137">
        <v>77</v>
      </c>
      <c r="Z161" s="137"/>
      <c r="AA161" s="137">
        <v>0</v>
      </c>
      <c r="AB161" s="137"/>
      <c r="AC161" s="137">
        <f>S161+U161+W161+Y161+AA161</f>
        <v>77</v>
      </c>
    </row>
    <row r="162" spans="2:29" s="51" customFormat="1" ht="12" customHeight="1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76"/>
      <c r="O162" s="176"/>
      <c r="P162" s="176" t="s">
        <v>213</v>
      </c>
      <c r="Q162" s="177"/>
      <c r="R162" s="138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</row>
    <row r="163" spans="2:29" s="51" customFormat="1" ht="12" customHeight="1">
      <c r="B163" s="137">
        <f>D163+F163+H163+J163+L163</f>
        <v>1653</v>
      </c>
      <c r="C163" s="137"/>
      <c r="D163" s="137">
        <v>0</v>
      </c>
      <c r="E163" s="137"/>
      <c r="F163" s="137">
        <v>0</v>
      </c>
      <c r="G163" s="137"/>
      <c r="H163" s="137">
        <v>1653</v>
      </c>
      <c r="I163" s="137"/>
      <c r="J163" s="137">
        <v>0</v>
      </c>
      <c r="K163" s="137"/>
      <c r="L163" s="137">
        <v>0</v>
      </c>
      <c r="M163" s="137"/>
      <c r="N163" s="176" t="s">
        <v>214</v>
      </c>
      <c r="O163" s="175"/>
      <c r="P163" s="176" t="s">
        <v>215</v>
      </c>
      <c r="Q163" s="177"/>
      <c r="R163" s="138"/>
      <c r="S163" s="137">
        <v>0</v>
      </c>
      <c r="T163" s="137"/>
      <c r="U163" s="137">
        <v>0</v>
      </c>
      <c r="V163" s="137"/>
      <c r="W163" s="137">
        <v>0</v>
      </c>
      <c r="X163" s="137"/>
      <c r="Y163" s="137">
        <v>1653</v>
      </c>
      <c r="Z163" s="137"/>
      <c r="AA163" s="137">
        <v>0</v>
      </c>
      <c r="AB163" s="137"/>
      <c r="AC163" s="137">
        <f>S163+U163+W163+Y163+AA163</f>
        <v>1653</v>
      </c>
    </row>
    <row r="164" spans="2:60" s="42" customFormat="1" ht="12" customHeight="1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76"/>
      <c r="O164" s="175"/>
      <c r="P164" s="176" t="s">
        <v>216</v>
      </c>
      <c r="Q164" s="177"/>
      <c r="R164" s="138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</row>
    <row r="165" spans="2:29" s="51" customFormat="1" ht="12" customHeight="1">
      <c r="B165" s="137">
        <f>D165+F165+H165+J165+L165</f>
        <v>77909</v>
      </c>
      <c r="C165" s="137"/>
      <c r="D165" s="137">
        <v>7409</v>
      </c>
      <c r="E165" s="137"/>
      <c r="F165" s="137">
        <v>0</v>
      </c>
      <c r="G165" s="137"/>
      <c r="H165" s="137">
        <v>70500</v>
      </c>
      <c r="I165" s="137"/>
      <c r="J165" s="137">
        <v>0</v>
      </c>
      <c r="K165" s="137"/>
      <c r="L165" s="137">
        <v>0</v>
      </c>
      <c r="M165" s="137"/>
      <c r="N165" s="176" t="s">
        <v>217</v>
      </c>
      <c r="O165" s="175"/>
      <c r="P165" s="176" t="s">
        <v>218</v>
      </c>
      <c r="Q165" s="177"/>
      <c r="R165" s="138"/>
      <c r="S165" s="137">
        <v>0</v>
      </c>
      <c r="T165" s="137"/>
      <c r="U165" s="137">
        <v>0</v>
      </c>
      <c r="V165" s="137"/>
      <c r="W165" s="137">
        <v>0</v>
      </c>
      <c r="X165" s="137"/>
      <c r="Y165" s="137">
        <v>77909</v>
      </c>
      <c r="Z165" s="137"/>
      <c r="AA165" s="137">
        <v>0</v>
      </c>
      <c r="AB165" s="137"/>
      <c r="AC165" s="137">
        <f>S165+U165+W165+Y165+AA165</f>
        <v>77909</v>
      </c>
    </row>
    <row r="166" spans="2:29" s="51" customFormat="1" ht="12" customHeight="1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76"/>
      <c r="O166" s="175"/>
      <c r="P166" s="176" t="s">
        <v>219</v>
      </c>
      <c r="Q166" s="177"/>
      <c r="R166" s="138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</row>
    <row r="167" spans="2:29" s="47" customFormat="1" ht="12" customHeight="1">
      <c r="B167" s="142">
        <f>D167+F167+H167+J167+L167</f>
        <v>42709</v>
      </c>
      <c r="C167" s="142"/>
      <c r="D167" s="142">
        <v>2146</v>
      </c>
      <c r="E167" s="142"/>
      <c r="F167" s="142">
        <v>0</v>
      </c>
      <c r="G167" s="142"/>
      <c r="H167" s="142">
        <v>40563</v>
      </c>
      <c r="I167" s="142"/>
      <c r="J167" s="142">
        <v>0</v>
      </c>
      <c r="K167" s="142"/>
      <c r="L167" s="142">
        <v>0</v>
      </c>
      <c r="M167" s="142"/>
      <c r="N167" s="172" t="s">
        <v>220</v>
      </c>
      <c r="O167" s="164"/>
      <c r="P167" s="172" t="s">
        <v>221</v>
      </c>
      <c r="Q167" s="166"/>
      <c r="R167" s="143"/>
      <c r="S167" s="142">
        <v>0</v>
      </c>
      <c r="T167" s="142"/>
      <c r="U167" s="142">
        <v>0</v>
      </c>
      <c r="V167" s="142"/>
      <c r="W167" s="142">
        <v>0</v>
      </c>
      <c r="X167" s="142"/>
      <c r="Y167" s="142">
        <v>42709</v>
      </c>
      <c r="Z167" s="142"/>
      <c r="AA167" s="142">
        <v>0</v>
      </c>
      <c r="AB167" s="142"/>
      <c r="AC167" s="142">
        <f>S167+U167+W167+Y167+AA167</f>
        <v>42709</v>
      </c>
    </row>
    <row r="168" spans="2:29" s="47" customFormat="1" ht="12" customHeight="1"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72"/>
      <c r="O168" s="164"/>
      <c r="P168" s="172" t="s">
        <v>222</v>
      </c>
      <c r="Q168" s="166"/>
      <c r="R168" s="143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</row>
    <row r="169" spans="2:29" s="55" customFormat="1" ht="12" customHeight="1">
      <c r="B169" s="152">
        <f>D169+F169+H169+J169+L169</f>
        <v>1018739</v>
      </c>
      <c r="C169" s="152"/>
      <c r="D169" s="152">
        <f>AA157+AA159-D159</f>
        <v>23</v>
      </c>
      <c r="E169" s="152"/>
      <c r="F169" s="152">
        <f>Y157+Y159-F159</f>
        <v>783931</v>
      </c>
      <c r="G169" s="152"/>
      <c r="H169" s="152">
        <f>W157+W159-H159</f>
        <v>152041</v>
      </c>
      <c r="I169" s="152"/>
      <c r="J169" s="152">
        <f>U157+U159-J159</f>
        <v>25284</v>
      </c>
      <c r="K169" s="152"/>
      <c r="L169" s="152">
        <f>S157+S159-L159</f>
        <v>57460</v>
      </c>
      <c r="M169" s="152"/>
      <c r="N169" s="181" t="s">
        <v>69</v>
      </c>
      <c r="O169" s="181" t="s">
        <v>70</v>
      </c>
      <c r="P169" s="181"/>
      <c r="Q169" s="183"/>
      <c r="R169" s="153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</row>
    <row r="170" spans="2:60" s="46" customFormat="1" ht="12" customHeight="1" thickBot="1">
      <c r="B170" s="83">
        <f>D170+F170+H170+J170+L170</f>
        <v>866968</v>
      </c>
      <c r="C170" s="84"/>
      <c r="D170" s="83">
        <f>AA158+AA159-D159</f>
        <v>-460</v>
      </c>
      <c r="E170" s="84"/>
      <c r="F170" s="83">
        <f>Y158+Y159-F159</f>
        <v>739800</v>
      </c>
      <c r="G170" s="84"/>
      <c r="H170" s="83">
        <f>W158+W159-H159</f>
        <v>134956</v>
      </c>
      <c r="I170" s="84"/>
      <c r="J170" s="83">
        <f>U158+U159-J159</f>
        <v>20029</v>
      </c>
      <c r="K170" s="84"/>
      <c r="L170" s="83">
        <f>S158+S159-L159</f>
        <v>-27357</v>
      </c>
      <c r="M170" s="84"/>
      <c r="N170" s="85" t="s">
        <v>71</v>
      </c>
      <c r="O170" s="85" t="s">
        <v>72</v>
      </c>
      <c r="P170" s="85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</row>
    <row r="171" spans="2:29" s="47" customFormat="1" ht="21" customHeight="1">
      <c r="B171" s="86" t="s">
        <v>249</v>
      </c>
      <c r="C171" s="86"/>
      <c r="D171" s="87"/>
      <c r="E171" s="88"/>
      <c r="F171" s="88"/>
      <c r="G171" s="88"/>
      <c r="H171" s="88"/>
      <c r="I171" s="88"/>
      <c r="J171" s="88"/>
      <c r="K171" s="88"/>
      <c r="L171" s="89"/>
      <c r="M171" s="88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</row>
    <row r="172" spans="2:29" s="47" customFormat="1" ht="3.75" customHeight="1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1"/>
      <c r="O172" s="92"/>
      <c r="P172" s="93"/>
      <c r="Q172" s="93"/>
      <c r="R172" s="94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</row>
    <row r="173" spans="2:29" s="47" customFormat="1" ht="12.75">
      <c r="B173" s="95" t="s">
        <v>7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8" t="s">
        <v>6</v>
      </c>
      <c r="O173" s="99"/>
      <c r="P173" s="100" t="s">
        <v>96</v>
      </c>
      <c r="Q173" s="100"/>
      <c r="R173" s="101"/>
      <c r="S173" s="95" t="s">
        <v>35</v>
      </c>
      <c r="T173" s="96"/>
      <c r="U173" s="96"/>
      <c r="V173" s="96"/>
      <c r="W173" s="96"/>
      <c r="X173" s="96"/>
      <c r="Y173" s="96"/>
      <c r="Z173" s="96"/>
      <c r="AA173" s="96"/>
      <c r="AB173" s="96"/>
      <c r="AC173" s="95"/>
    </row>
    <row r="174" spans="2:29" s="47" customFormat="1" ht="2.25" customHeight="1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6"/>
      <c r="O174" s="97"/>
      <c r="P174" s="96"/>
      <c r="Q174" s="96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2:29" s="47" customFormat="1" ht="12.75">
      <c r="B175" s="102" t="s">
        <v>8</v>
      </c>
      <c r="C175" s="103"/>
      <c r="D175" s="104" t="s">
        <v>9</v>
      </c>
      <c r="E175" s="103"/>
      <c r="F175" s="104" t="s">
        <v>10</v>
      </c>
      <c r="G175" s="103"/>
      <c r="H175" s="104" t="s">
        <v>11</v>
      </c>
      <c r="I175" s="105"/>
      <c r="J175" s="104" t="s">
        <v>12</v>
      </c>
      <c r="K175" s="105"/>
      <c r="L175" s="104" t="s">
        <v>13</v>
      </c>
      <c r="M175" s="105"/>
      <c r="N175" s="102"/>
      <c r="O175" s="106"/>
      <c r="P175" s="102" t="s">
        <v>97</v>
      </c>
      <c r="Q175" s="102"/>
      <c r="R175" s="101"/>
      <c r="S175" s="104" t="s">
        <v>13</v>
      </c>
      <c r="T175" s="103"/>
      <c r="U175" s="104" t="s">
        <v>12</v>
      </c>
      <c r="V175" s="103"/>
      <c r="W175" s="104" t="s">
        <v>11</v>
      </c>
      <c r="X175" s="103"/>
      <c r="Y175" s="104" t="s">
        <v>10</v>
      </c>
      <c r="Z175" s="105"/>
      <c r="AA175" s="104" t="s">
        <v>9</v>
      </c>
      <c r="AB175" s="105"/>
      <c r="AC175" s="102" t="s">
        <v>8</v>
      </c>
    </row>
    <row r="176" spans="2:29" s="47" customFormat="1" ht="2.25" customHeight="1">
      <c r="B176" s="106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2"/>
      <c r="O176" s="106"/>
      <c r="P176" s="102"/>
      <c r="Q176" s="102"/>
      <c r="R176" s="65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6"/>
    </row>
    <row r="177" spans="2:29" s="47" customFormat="1" ht="12.75">
      <c r="B177" s="107" t="s">
        <v>14</v>
      </c>
      <c r="C177" s="103"/>
      <c r="D177" s="108" t="s">
        <v>15</v>
      </c>
      <c r="E177" s="109"/>
      <c r="F177" s="108" t="s">
        <v>16</v>
      </c>
      <c r="G177" s="103"/>
      <c r="H177" s="110" t="s">
        <v>17</v>
      </c>
      <c r="I177" s="111"/>
      <c r="J177" s="104" t="s">
        <v>18</v>
      </c>
      <c r="K177" s="111"/>
      <c r="L177" s="104" t="s">
        <v>19</v>
      </c>
      <c r="M177" s="111"/>
      <c r="N177" s="102"/>
      <c r="O177" s="106"/>
      <c r="P177" s="102"/>
      <c r="Q177" s="102"/>
      <c r="R177" s="65"/>
      <c r="S177" s="104" t="s">
        <v>19</v>
      </c>
      <c r="T177" s="103"/>
      <c r="U177" s="104" t="s">
        <v>18</v>
      </c>
      <c r="V177" s="109"/>
      <c r="W177" s="110" t="s">
        <v>17</v>
      </c>
      <c r="X177" s="103"/>
      <c r="Y177" s="108" t="s">
        <v>16</v>
      </c>
      <c r="Z177" s="105"/>
      <c r="AA177" s="108" t="s">
        <v>15</v>
      </c>
      <c r="AB177" s="105"/>
      <c r="AC177" s="107" t="s">
        <v>14</v>
      </c>
    </row>
    <row r="178" spans="2:29" s="47" customFormat="1" ht="12.75">
      <c r="B178" s="112" t="s">
        <v>20</v>
      </c>
      <c r="C178" s="109"/>
      <c r="D178" s="108"/>
      <c r="E178" s="109"/>
      <c r="F178" s="108"/>
      <c r="G178" s="109"/>
      <c r="H178" s="108" t="s">
        <v>21</v>
      </c>
      <c r="I178" s="111"/>
      <c r="J178" s="108" t="s">
        <v>22</v>
      </c>
      <c r="K178" s="111"/>
      <c r="L178" s="108" t="s">
        <v>23</v>
      </c>
      <c r="M178" s="111"/>
      <c r="N178" s="100"/>
      <c r="O178" s="113"/>
      <c r="P178" s="100"/>
      <c r="Q178" s="100"/>
      <c r="R178" s="114"/>
      <c r="S178" s="108" t="s">
        <v>23</v>
      </c>
      <c r="T178" s="109"/>
      <c r="U178" s="108" t="s">
        <v>22</v>
      </c>
      <c r="V178" s="109"/>
      <c r="W178" s="108" t="s">
        <v>21</v>
      </c>
      <c r="X178" s="109"/>
      <c r="Y178" s="108"/>
      <c r="Z178" s="111"/>
      <c r="AA178" s="108"/>
      <c r="AB178" s="111"/>
      <c r="AC178" s="112" t="s">
        <v>20</v>
      </c>
    </row>
    <row r="179" spans="2:29" s="47" customFormat="1" ht="12.75">
      <c r="B179" s="112"/>
      <c r="C179" s="109"/>
      <c r="D179" s="108"/>
      <c r="E179" s="109"/>
      <c r="F179" s="108"/>
      <c r="G179" s="109"/>
      <c r="H179" s="108" t="s">
        <v>24</v>
      </c>
      <c r="I179" s="111"/>
      <c r="J179" s="108"/>
      <c r="K179" s="111"/>
      <c r="L179" s="108" t="s">
        <v>25</v>
      </c>
      <c r="M179" s="111"/>
      <c r="N179" s="100"/>
      <c r="O179" s="113"/>
      <c r="P179" s="100"/>
      <c r="Q179" s="100"/>
      <c r="R179" s="114"/>
      <c r="S179" s="108" t="s">
        <v>25</v>
      </c>
      <c r="T179" s="109"/>
      <c r="U179" s="108"/>
      <c r="V179" s="109"/>
      <c r="W179" s="108" t="s">
        <v>24</v>
      </c>
      <c r="X179" s="109"/>
      <c r="Y179" s="108"/>
      <c r="Z179" s="111"/>
      <c r="AA179" s="108"/>
      <c r="AB179" s="111"/>
      <c r="AC179" s="112"/>
    </row>
    <row r="180" spans="2:29" s="47" customFormat="1" ht="2.25" customHeight="1">
      <c r="B180" s="115"/>
      <c r="C180" s="116"/>
      <c r="D180" s="117"/>
      <c r="E180" s="116"/>
      <c r="F180" s="117"/>
      <c r="G180" s="116"/>
      <c r="H180" s="117"/>
      <c r="I180" s="116"/>
      <c r="J180" s="117"/>
      <c r="K180" s="116"/>
      <c r="L180" s="117"/>
      <c r="M180" s="116"/>
      <c r="N180" s="118"/>
      <c r="O180" s="118"/>
      <c r="P180" s="118"/>
      <c r="Q180" s="118"/>
      <c r="R180" s="118"/>
      <c r="S180" s="115"/>
      <c r="T180" s="116"/>
      <c r="U180" s="117"/>
      <c r="V180" s="116"/>
      <c r="W180" s="117"/>
      <c r="X180" s="116"/>
      <c r="Y180" s="117"/>
      <c r="Z180" s="116"/>
      <c r="AA180" s="117"/>
      <c r="AB180" s="116"/>
      <c r="AC180" s="117"/>
    </row>
    <row r="181" spans="2:29" s="37" customFormat="1" ht="12" customHeight="1"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72" t="s">
        <v>63</v>
      </c>
      <c r="O181" s="172" t="s">
        <v>64</v>
      </c>
      <c r="P181" s="164"/>
      <c r="Q181" s="143"/>
      <c r="R181" s="143"/>
      <c r="S181" s="142">
        <f>S157</f>
        <v>57460</v>
      </c>
      <c r="T181" s="142"/>
      <c r="U181" s="142">
        <f>U157</f>
        <v>25284</v>
      </c>
      <c r="V181" s="142"/>
      <c r="W181" s="142">
        <f>W157</f>
        <v>264834</v>
      </c>
      <c r="X181" s="142"/>
      <c r="Y181" s="142">
        <f>Y157</f>
        <v>661583</v>
      </c>
      <c r="Z181" s="142"/>
      <c r="AA181" s="142">
        <f>AA157</f>
        <v>9578</v>
      </c>
      <c r="AB181" s="142"/>
      <c r="AC181" s="142">
        <f>S181+U181+W181+Y181+AA181</f>
        <v>1018739</v>
      </c>
    </row>
    <row r="182" spans="2:29" s="48" customFormat="1" ht="12" customHeight="1">
      <c r="B182" s="129"/>
      <c r="C182" s="128"/>
      <c r="D182" s="129"/>
      <c r="E182" s="123"/>
      <c r="F182" s="129"/>
      <c r="G182" s="123"/>
      <c r="H182" s="129"/>
      <c r="I182" s="123"/>
      <c r="J182" s="129"/>
      <c r="K182" s="123"/>
      <c r="L182" s="129"/>
      <c r="M182" s="123"/>
      <c r="N182" s="130" t="s">
        <v>65</v>
      </c>
      <c r="O182" s="130" t="s">
        <v>66</v>
      </c>
      <c r="P182" s="171"/>
      <c r="Q182" s="129"/>
      <c r="R182" s="128"/>
      <c r="S182" s="129">
        <f>S158</f>
        <v>-27357</v>
      </c>
      <c r="T182" s="128"/>
      <c r="U182" s="129">
        <f>U158</f>
        <v>20029</v>
      </c>
      <c r="V182" s="128"/>
      <c r="W182" s="129">
        <f>W158</f>
        <v>247749</v>
      </c>
      <c r="X182" s="128"/>
      <c r="Y182" s="129">
        <f>Y158</f>
        <v>617452</v>
      </c>
      <c r="Z182" s="128"/>
      <c r="AA182" s="129">
        <f>AA158</f>
        <v>9095</v>
      </c>
      <c r="AB182" s="128"/>
      <c r="AC182" s="129">
        <f>S182+U182+W182+Y182+AA182</f>
        <v>866968</v>
      </c>
    </row>
    <row r="183" spans="2:29" s="37" customFormat="1" ht="12" customHeight="1">
      <c r="B183" s="142">
        <f>D183+F183+H183+J183+L183</f>
        <v>797713</v>
      </c>
      <c r="C183" s="142"/>
      <c r="D183" s="142">
        <f>D184+D185</f>
        <v>9555</v>
      </c>
      <c r="E183" s="142"/>
      <c r="F183" s="142">
        <f>F184+F185</f>
        <v>595099</v>
      </c>
      <c r="G183" s="142"/>
      <c r="H183" s="142">
        <f>H184+H185</f>
        <v>193059</v>
      </c>
      <c r="I183" s="142"/>
      <c r="J183" s="142">
        <f>J184+J185</f>
        <v>0</v>
      </c>
      <c r="K183" s="142"/>
      <c r="L183" s="142">
        <f>L184+L185</f>
        <v>0</v>
      </c>
      <c r="M183" s="142"/>
      <c r="N183" s="132" t="s">
        <v>75</v>
      </c>
      <c r="O183" s="132" t="s">
        <v>76</v>
      </c>
      <c r="P183" s="132"/>
      <c r="Q183" s="143"/>
      <c r="R183" s="143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</row>
    <row r="184" spans="2:29" s="41" customFormat="1" ht="12" customHeight="1">
      <c r="B184" s="137">
        <f>D184+F184+H184+J184+L184</f>
        <v>717447</v>
      </c>
      <c r="C184" s="137"/>
      <c r="D184" s="137">
        <v>9555</v>
      </c>
      <c r="E184" s="137"/>
      <c r="F184" s="137">
        <v>595099</v>
      </c>
      <c r="G184" s="137"/>
      <c r="H184" s="137">
        <v>112793</v>
      </c>
      <c r="I184" s="137"/>
      <c r="J184" s="137">
        <v>0</v>
      </c>
      <c r="K184" s="137"/>
      <c r="L184" s="137">
        <v>0</v>
      </c>
      <c r="M184" s="137"/>
      <c r="N184" s="176" t="s">
        <v>223</v>
      </c>
      <c r="O184" s="176"/>
      <c r="P184" s="175" t="s">
        <v>224</v>
      </c>
      <c r="Q184" s="138"/>
      <c r="R184" s="138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</row>
    <row r="185" spans="2:29" s="41" customFormat="1" ht="12" customHeight="1">
      <c r="B185" s="137">
        <f>D185+F185+H185+J185+L185</f>
        <v>80266</v>
      </c>
      <c r="C185" s="137"/>
      <c r="D185" s="137">
        <v>0</v>
      </c>
      <c r="E185" s="137"/>
      <c r="F185" s="137">
        <v>0</v>
      </c>
      <c r="G185" s="137"/>
      <c r="H185" s="137">
        <v>80266</v>
      </c>
      <c r="I185" s="137"/>
      <c r="J185" s="137">
        <v>0</v>
      </c>
      <c r="K185" s="137"/>
      <c r="L185" s="137">
        <v>0</v>
      </c>
      <c r="M185" s="137"/>
      <c r="N185" s="176" t="s">
        <v>225</v>
      </c>
      <c r="O185" s="176"/>
      <c r="P185" s="176" t="s">
        <v>226</v>
      </c>
      <c r="Q185" s="138"/>
      <c r="R185" s="138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</row>
    <row r="186" spans="2:29" s="39" customFormat="1" ht="12" customHeight="1">
      <c r="B186" s="142">
        <f>D186+F186+H186+J186+L186</f>
        <v>3476</v>
      </c>
      <c r="C186" s="142"/>
      <c r="D186" s="142">
        <v>0</v>
      </c>
      <c r="E186" s="142"/>
      <c r="F186" s="142">
        <v>0</v>
      </c>
      <c r="G186" s="142"/>
      <c r="H186" s="142">
        <v>0</v>
      </c>
      <c r="I186" s="142"/>
      <c r="J186" s="142">
        <v>3476</v>
      </c>
      <c r="K186" s="142"/>
      <c r="L186" s="142">
        <v>0</v>
      </c>
      <c r="M186" s="142"/>
      <c r="N186" s="172" t="s">
        <v>77</v>
      </c>
      <c r="O186" s="172" t="s">
        <v>227</v>
      </c>
      <c r="P186" s="172"/>
      <c r="Q186" s="143"/>
      <c r="R186" s="143"/>
      <c r="S186" s="142">
        <v>0</v>
      </c>
      <c r="T186" s="142"/>
      <c r="U186" s="142">
        <v>0</v>
      </c>
      <c r="V186" s="142"/>
      <c r="W186" s="142">
        <v>0</v>
      </c>
      <c r="X186" s="142"/>
      <c r="Y186" s="142">
        <v>3476</v>
      </c>
      <c r="Z186" s="142"/>
      <c r="AA186" s="142">
        <v>0</v>
      </c>
      <c r="AB186" s="142"/>
      <c r="AC186" s="142">
        <f>S186+U186+W186+Y186+AA186</f>
        <v>3476</v>
      </c>
    </row>
    <row r="187" spans="2:29" s="39" customFormat="1" ht="12" customHeight="1"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72"/>
      <c r="O187" s="173" t="s">
        <v>228</v>
      </c>
      <c r="P187" s="173"/>
      <c r="Q187" s="143"/>
      <c r="R187" s="143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</row>
    <row r="188" spans="2:29" s="40" customFormat="1" ht="12" customHeight="1"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72"/>
      <c r="O188" s="173" t="s">
        <v>229</v>
      </c>
      <c r="P188" s="173"/>
      <c r="Q188" s="143"/>
      <c r="R188" s="143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</row>
    <row r="189" spans="2:29" s="55" customFormat="1" ht="12" customHeight="1">
      <c r="B189" s="152">
        <f>D189+F189+H189+J189+L189</f>
        <v>221026</v>
      </c>
      <c r="C189" s="152"/>
      <c r="D189" s="152">
        <f>AA181+AA186-D183-D186</f>
        <v>23</v>
      </c>
      <c r="E189" s="152"/>
      <c r="F189" s="152">
        <f>Y181+Y186-F183-F186</f>
        <v>69960</v>
      </c>
      <c r="G189" s="152"/>
      <c r="H189" s="152">
        <f>W181+W186-H183-H186</f>
        <v>71775</v>
      </c>
      <c r="I189" s="152"/>
      <c r="J189" s="152">
        <f>U181+U186-J183-J186</f>
        <v>21808</v>
      </c>
      <c r="K189" s="152"/>
      <c r="L189" s="152">
        <f>S181+S186-L183-L186</f>
        <v>57460</v>
      </c>
      <c r="M189" s="152"/>
      <c r="N189" s="181" t="s">
        <v>78</v>
      </c>
      <c r="O189" s="192" t="s">
        <v>79</v>
      </c>
      <c r="P189" s="181"/>
      <c r="Q189" s="153"/>
      <c r="R189" s="153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</row>
    <row r="190" spans="2:60" s="46" customFormat="1" ht="12" customHeight="1" thickBot="1">
      <c r="B190" s="83">
        <f>D190+F190+H190+J190+L190</f>
        <v>69255</v>
      </c>
      <c r="C190" s="84"/>
      <c r="D190" s="83">
        <f>AA182+AA186-D183-D186</f>
        <v>-460</v>
      </c>
      <c r="E190" s="84"/>
      <c r="F190" s="83">
        <f>Y182+Y186-F183-F186</f>
        <v>25829</v>
      </c>
      <c r="G190" s="84"/>
      <c r="H190" s="83">
        <f>W182+W186-H183-H186</f>
        <v>54690</v>
      </c>
      <c r="I190" s="84"/>
      <c r="J190" s="83">
        <f>U182+U186-J183-J186</f>
        <v>16553</v>
      </c>
      <c r="K190" s="84"/>
      <c r="L190" s="83">
        <f>S182+S186-L183-L186</f>
        <v>-27357</v>
      </c>
      <c r="M190" s="84"/>
      <c r="N190" s="85" t="s">
        <v>80</v>
      </c>
      <c r="O190" s="85" t="s">
        <v>81</v>
      </c>
      <c r="P190" s="85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</row>
    <row r="191" spans="2:29" s="47" customFormat="1" ht="21" customHeight="1">
      <c r="B191" s="86" t="s">
        <v>250</v>
      </c>
      <c r="C191" s="86"/>
      <c r="D191" s="87"/>
      <c r="E191" s="88"/>
      <c r="F191" s="88"/>
      <c r="G191" s="88"/>
      <c r="H191" s="88"/>
      <c r="I191" s="88"/>
      <c r="J191" s="88"/>
      <c r="K191" s="88"/>
      <c r="L191" s="89"/>
      <c r="M191" s="88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</row>
    <row r="192" spans="2:29" s="47" customFormat="1" ht="3.75" customHeight="1"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1"/>
      <c r="O192" s="92"/>
      <c r="P192" s="93"/>
      <c r="Q192" s="93"/>
      <c r="R192" s="94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</row>
    <row r="193" spans="2:29" s="47" customFormat="1" ht="12.75">
      <c r="B193" s="95" t="s">
        <v>7</v>
      </c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8" t="s">
        <v>6</v>
      </c>
      <c r="O193" s="99"/>
      <c r="P193" s="100" t="s">
        <v>96</v>
      </c>
      <c r="Q193" s="100"/>
      <c r="R193" s="101"/>
      <c r="S193" s="95" t="s">
        <v>35</v>
      </c>
      <c r="T193" s="96"/>
      <c r="U193" s="96"/>
      <c r="V193" s="96"/>
      <c r="W193" s="96"/>
      <c r="X193" s="96"/>
      <c r="Y193" s="96"/>
      <c r="Z193" s="96"/>
      <c r="AA193" s="96"/>
      <c r="AB193" s="96"/>
      <c r="AC193" s="95"/>
    </row>
    <row r="194" spans="2:29" s="47" customFormat="1" ht="2.25" customHeight="1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6"/>
      <c r="O194" s="97"/>
      <c r="P194" s="96"/>
      <c r="Q194" s="96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2:29" s="47" customFormat="1" ht="12.75">
      <c r="B195" s="102" t="s">
        <v>8</v>
      </c>
      <c r="C195" s="103"/>
      <c r="D195" s="104" t="s">
        <v>9</v>
      </c>
      <c r="E195" s="103"/>
      <c r="F195" s="104" t="s">
        <v>10</v>
      </c>
      <c r="G195" s="103"/>
      <c r="H195" s="104" t="s">
        <v>11</v>
      </c>
      <c r="I195" s="105"/>
      <c r="J195" s="104" t="s">
        <v>12</v>
      </c>
      <c r="K195" s="105"/>
      <c r="L195" s="104" t="s">
        <v>13</v>
      </c>
      <c r="M195" s="105"/>
      <c r="N195" s="102"/>
      <c r="O195" s="106"/>
      <c r="P195" s="102" t="s">
        <v>97</v>
      </c>
      <c r="Q195" s="102"/>
      <c r="R195" s="101"/>
      <c r="S195" s="104" t="s">
        <v>13</v>
      </c>
      <c r="T195" s="103"/>
      <c r="U195" s="104" t="s">
        <v>12</v>
      </c>
      <c r="V195" s="103"/>
      <c r="W195" s="104" t="s">
        <v>11</v>
      </c>
      <c r="X195" s="103"/>
      <c r="Y195" s="104" t="s">
        <v>10</v>
      </c>
      <c r="Z195" s="105"/>
      <c r="AA195" s="104" t="s">
        <v>9</v>
      </c>
      <c r="AB195" s="105"/>
      <c r="AC195" s="102" t="s">
        <v>8</v>
      </c>
    </row>
    <row r="196" spans="2:29" s="47" customFormat="1" ht="2.25" customHeight="1">
      <c r="B196" s="106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2"/>
      <c r="O196" s="106"/>
      <c r="P196" s="102"/>
      <c r="Q196" s="102"/>
      <c r="R196" s="65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6"/>
    </row>
    <row r="197" spans="2:29" s="47" customFormat="1" ht="12.75">
      <c r="B197" s="107" t="s">
        <v>14</v>
      </c>
      <c r="C197" s="103"/>
      <c r="D197" s="108" t="s">
        <v>15</v>
      </c>
      <c r="E197" s="109"/>
      <c r="F197" s="108" t="s">
        <v>16</v>
      </c>
      <c r="G197" s="103"/>
      <c r="H197" s="110" t="s">
        <v>17</v>
      </c>
      <c r="I197" s="111"/>
      <c r="J197" s="104" t="s">
        <v>18</v>
      </c>
      <c r="K197" s="111"/>
      <c r="L197" s="104" t="s">
        <v>19</v>
      </c>
      <c r="M197" s="111"/>
      <c r="N197" s="102"/>
      <c r="O197" s="106"/>
      <c r="P197" s="102"/>
      <c r="Q197" s="102"/>
      <c r="R197" s="65"/>
      <c r="S197" s="104" t="s">
        <v>19</v>
      </c>
      <c r="T197" s="103"/>
      <c r="U197" s="104" t="s">
        <v>18</v>
      </c>
      <c r="V197" s="109"/>
      <c r="W197" s="110" t="s">
        <v>17</v>
      </c>
      <c r="X197" s="103"/>
      <c r="Y197" s="108" t="s">
        <v>16</v>
      </c>
      <c r="Z197" s="105"/>
      <c r="AA197" s="108" t="s">
        <v>15</v>
      </c>
      <c r="AB197" s="105"/>
      <c r="AC197" s="107" t="s">
        <v>14</v>
      </c>
    </row>
    <row r="198" spans="2:29" s="47" customFormat="1" ht="12.75">
      <c r="B198" s="112" t="s">
        <v>20</v>
      </c>
      <c r="C198" s="109"/>
      <c r="D198" s="108"/>
      <c r="E198" s="109"/>
      <c r="F198" s="108"/>
      <c r="G198" s="109"/>
      <c r="H198" s="108" t="s">
        <v>21</v>
      </c>
      <c r="I198" s="111"/>
      <c r="J198" s="108" t="s">
        <v>22</v>
      </c>
      <c r="K198" s="111"/>
      <c r="L198" s="108" t="s">
        <v>23</v>
      </c>
      <c r="M198" s="111"/>
      <c r="N198" s="100"/>
      <c r="O198" s="113"/>
      <c r="P198" s="100"/>
      <c r="Q198" s="100"/>
      <c r="R198" s="114"/>
      <c r="S198" s="108" t="s">
        <v>23</v>
      </c>
      <c r="T198" s="109"/>
      <c r="U198" s="108" t="s">
        <v>22</v>
      </c>
      <c r="V198" s="109"/>
      <c r="W198" s="108" t="s">
        <v>21</v>
      </c>
      <c r="X198" s="109"/>
      <c r="Y198" s="108"/>
      <c r="Z198" s="111"/>
      <c r="AA198" s="108"/>
      <c r="AB198" s="111"/>
      <c r="AC198" s="112" t="s">
        <v>20</v>
      </c>
    </row>
    <row r="199" spans="2:29" s="47" customFormat="1" ht="12.75">
      <c r="B199" s="112"/>
      <c r="C199" s="109"/>
      <c r="D199" s="108"/>
      <c r="E199" s="109"/>
      <c r="F199" s="108"/>
      <c r="G199" s="109"/>
      <c r="H199" s="108" t="s">
        <v>24</v>
      </c>
      <c r="I199" s="111"/>
      <c r="J199" s="108"/>
      <c r="K199" s="111"/>
      <c r="L199" s="108" t="s">
        <v>25</v>
      </c>
      <c r="M199" s="111"/>
      <c r="N199" s="100"/>
      <c r="O199" s="113"/>
      <c r="P199" s="100"/>
      <c r="Q199" s="100"/>
      <c r="R199" s="114"/>
      <c r="S199" s="108" t="s">
        <v>25</v>
      </c>
      <c r="T199" s="109"/>
      <c r="U199" s="108"/>
      <c r="V199" s="109"/>
      <c r="W199" s="108" t="s">
        <v>24</v>
      </c>
      <c r="X199" s="109"/>
      <c r="Y199" s="108"/>
      <c r="Z199" s="111"/>
      <c r="AA199" s="108"/>
      <c r="AB199" s="111"/>
      <c r="AC199" s="112"/>
    </row>
    <row r="200" spans="2:29" s="47" customFormat="1" ht="2.25" customHeight="1">
      <c r="B200" s="115"/>
      <c r="C200" s="116"/>
      <c r="D200" s="117"/>
      <c r="E200" s="116"/>
      <c r="F200" s="117"/>
      <c r="G200" s="116"/>
      <c r="H200" s="117"/>
      <c r="I200" s="116"/>
      <c r="J200" s="117"/>
      <c r="K200" s="116"/>
      <c r="L200" s="117"/>
      <c r="M200" s="116"/>
      <c r="N200" s="118"/>
      <c r="O200" s="118"/>
      <c r="P200" s="118"/>
      <c r="Q200" s="118"/>
      <c r="R200" s="118"/>
      <c r="S200" s="115"/>
      <c r="T200" s="116"/>
      <c r="U200" s="117"/>
      <c r="V200" s="116"/>
      <c r="W200" s="117"/>
      <c r="X200" s="116"/>
      <c r="Y200" s="117"/>
      <c r="Z200" s="116"/>
      <c r="AA200" s="117"/>
      <c r="AB200" s="116"/>
      <c r="AC200" s="117"/>
    </row>
    <row r="201" spans="2:29" s="47" customFormat="1" ht="12" customHeight="1"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63" t="s">
        <v>69</v>
      </c>
      <c r="O201" s="172" t="s">
        <v>70</v>
      </c>
      <c r="P201" s="165"/>
      <c r="Q201" s="143"/>
      <c r="R201" s="143"/>
      <c r="S201" s="142">
        <f>L169</f>
        <v>57460</v>
      </c>
      <c r="T201" s="142"/>
      <c r="U201" s="142">
        <f>J169</f>
        <v>25284</v>
      </c>
      <c r="V201" s="142"/>
      <c r="W201" s="142">
        <f>H169</f>
        <v>152041</v>
      </c>
      <c r="X201" s="142"/>
      <c r="Y201" s="142">
        <f>F169</f>
        <v>783931</v>
      </c>
      <c r="Z201" s="142"/>
      <c r="AA201" s="142">
        <f>D169</f>
        <v>23</v>
      </c>
      <c r="AB201" s="142"/>
      <c r="AC201" s="142">
        <f>S201+U201+W201+Y201+AA201</f>
        <v>1018739</v>
      </c>
    </row>
    <row r="202" spans="2:29" s="48" customFormat="1" ht="12" customHeight="1">
      <c r="B202" s="129"/>
      <c r="C202" s="128"/>
      <c r="D202" s="129"/>
      <c r="E202" s="123"/>
      <c r="F202" s="129"/>
      <c r="G202" s="123"/>
      <c r="H202" s="129"/>
      <c r="I202" s="123"/>
      <c r="J202" s="129"/>
      <c r="K202" s="123"/>
      <c r="L202" s="129"/>
      <c r="M202" s="123"/>
      <c r="N202" s="130" t="s">
        <v>71</v>
      </c>
      <c r="O202" s="130" t="s">
        <v>72</v>
      </c>
      <c r="P202" s="171"/>
      <c r="Q202" s="129"/>
      <c r="R202" s="128"/>
      <c r="S202" s="129">
        <f>L170</f>
        <v>-27357</v>
      </c>
      <c r="T202" s="128"/>
      <c r="U202" s="129">
        <f>J170</f>
        <v>20029</v>
      </c>
      <c r="V202" s="128"/>
      <c r="W202" s="129">
        <f>H170</f>
        <v>134956</v>
      </c>
      <c r="X202" s="128"/>
      <c r="Y202" s="129">
        <f>F170</f>
        <v>739800</v>
      </c>
      <c r="Z202" s="128"/>
      <c r="AA202" s="129">
        <f>D170</f>
        <v>-460</v>
      </c>
      <c r="AB202" s="128"/>
      <c r="AC202" s="129">
        <f>S202+U202+W202+Y202+AA202</f>
        <v>866968</v>
      </c>
    </row>
    <row r="203" spans="2:29" s="47" customFormat="1" ht="12" customHeight="1">
      <c r="B203" s="142">
        <f>D203+F203+H203+J203+L203</f>
        <v>797713</v>
      </c>
      <c r="C203" s="142"/>
      <c r="D203" s="142">
        <f>D204+D205</f>
        <v>0</v>
      </c>
      <c r="E203" s="142"/>
      <c r="F203" s="142">
        <f>F204+F205</f>
        <v>717447</v>
      </c>
      <c r="G203" s="142"/>
      <c r="H203" s="142">
        <f>H204+H205</f>
        <v>80266</v>
      </c>
      <c r="I203" s="142"/>
      <c r="J203" s="142">
        <f>J204+J205</f>
        <v>0</v>
      </c>
      <c r="K203" s="142"/>
      <c r="L203" s="142">
        <f>L204+L205</f>
        <v>0</v>
      </c>
      <c r="M203" s="142"/>
      <c r="N203" s="132" t="s">
        <v>73</v>
      </c>
      <c r="O203" s="132" t="s">
        <v>74</v>
      </c>
      <c r="P203" s="132"/>
      <c r="Q203" s="143"/>
      <c r="R203" s="143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</row>
    <row r="204" spans="2:29" s="51" customFormat="1" ht="12" customHeight="1">
      <c r="B204" s="137">
        <f>D204+F204+H204+J204+L204</f>
        <v>717447</v>
      </c>
      <c r="C204" s="137"/>
      <c r="D204" s="137">
        <v>0</v>
      </c>
      <c r="E204" s="137"/>
      <c r="F204" s="137">
        <v>717447</v>
      </c>
      <c r="G204" s="137"/>
      <c r="H204" s="137">
        <v>0</v>
      </c>
      <c r="I204" s="137"/>
      <c r="J204" s="137">
        <v>0</v>
      </c>
      <c r="K204" s="137"/>
      <c r="L204" s="137">
        <v>0</v>
      </c>
      <c r="M204" s="137"/>
      <c r="N204" s="174" t="s">
        <v>230</v>
      </c>
      <c r="O204" s="175"/>
      <c r="P204" s="176" t="s">
        <v>231</v>
      </c>
      <c r="Q204" s="176"/>
      <c r="R204" s="138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</row>
    <row r="205" spans="2:29" s="51" customFormat="1" ht="12" customHeight="1">
      <c r="B205" s="137">
        <f>D205+F205+H205+J205+L205</f>
        <v>80266</v>
      </c>
      <c r="C205" s="137"/>
      <c r="D205" s="137">
        <v>0</v>
      </c>
      <c r="E205" s="137"/>
      <c r="F205" s="137">
        <v>0</v>
      </c>
      <c r="G205" s="137"/>
      <c r="H205" s="137">
        <v>80266</v>
      </c>
      <c r="I205" s="137"/>
      <c r="J205" s="137">
        <v>0</v>
      </c>
      <c r="K205" s="137"/>
      <c r="L205" s="137">
        <v>0</v>
      </c>
      <c r="M205" s="137"/>
      <c r="N205" s="174" t="s">
        <v>232</v>
      </c>
      <c r="O205" s="175"/>
      <c r="P205" s="176" t="s">
        <v>233</v>
      </c>
      <c r="Q205" s="176"/>
      <c r="R205" s="138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</row>
    <row r="206" spans="2:29" s="47" customFormat="1" ht="12" customHeight="1">
      <c r="B206" s="142">
        <f>D206+F206+H206+J206+L206</f>
        <v>3476</v>
      </c>
      <c r="C206" s="142"/>
      <c r="D206" s="142">
        <v>0</v>
      </c>
      <c r="E206" s="142"/>
      <c r="F206" s="142">
        <v>0</v>
      </c>
      <c r="G206" s="142"/>
      <c r="H206" s="142">
        <v>0</v>
      </c>
      <c r="I206" s="142"/>
      <c r="J206" s="142">
        <v>3476</v>
      </c>
      <c r="K206" s="142"/>
      <c r="L206" s="142">
        <v>0</v>
      </c>
      <c r="M206" s="142"/>
      <c r="N206" s="163" t="s">
        <v>77</v>
      </c>
      <c r="O206" s="172" t="s">
        <v>227</v>
      </c>
      <c r="P206" s="163"/>
      <c r="Q206" s="143"/>
      <c r="R206" s="143"/>
      <c r="S206" s="142">
        <v>0</v>
      </c>
      <c r="T206" s="142"/>
      <c r="U206" s="142">
        <v>0</v>
      </c>
      <c r="V206" s="142"/>
      <c r="W206" s="142">
        <v>0</v>
      </c>
      <c r="X206" s="142"/>
      <c r="Y206" s="142">
        <v>3476</v>
      </c>
      <c r="Z206" s="142"/>
      <c r="AA206" s="142">
        <v>0</v>
      </c>
      <c r="AB206" s="142"/>
      <c r="AC206" s="142">
        <f>S206+U206+W206+Y206+AA206</f>
        <v>3476</v>
      </c>
    </row>
    <row r="207" spans="2:29" s="47" customFormat="1" ht="12" customHeight="1"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63"/>
      <c r="O207" s="172" t="s">
        <v>228</v>
      </c>
      <c r="P207" s="163"/>
      <c r="Q207" s="143"/>
      <c r="R207" s="143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</row>
    <row r="208" spans="2:29" s="47" customFormat="1" ht="12" customHeight="1"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63"/>
      <c r="O208" s="172" t="s">
        <v>229</v>
      </c>
      <c r="P208" s="163"/>
      <c r="Q208" s="143"/>
      <c r="R208" s="143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</row>
    <row r="209" spans="2:29" s="55" customFormat="1" ht="12" customHeight="1">
      <c r="B209" s="152">
        <f>D209+F209+H209+J209+L209</f>
        <v>221026</v>
      </c>
      <c r="C209" s="152"/>
      <c r="D209" s="152">
        <f>AA201+AA206-D203-D206</f>
        <v>23</v>
      </c>
      <c r="E209" s="152"/>
      <c r="F209" s="152">
        <f>Y201+Y206-F203-F206</f>
        <v>69960</v>
      </c>
      <c r="G209" s="152"/>
      <c r="H209" s="152">
        <f>W201+W206-H203-H206</f>
        <v>71775</v>
      </c>
      <c r="I209" s="152"/>
      <c r="J209" s="152">
        <f>U201+U206-J203-J206</f>
        <v>21808</v>
      </c>
      <c r="K209" s="152"/>
      <c r="L209" s="152">
        <f>S201+S206-L203-L206</f>
        <v>57460</v>
      </c>
      <c r="M209" s="152"/>
      <c r="N209" s="182" t="s">
        <v>78</v>
      </c>
      <c r="O209" s="192" t="s">
        <v>79</v>
      </c>
      <c r="P209" s="182"/>
      <c r="Q209" s="153"/>
      <c r="R209" s="153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</row>
    <row r="210" spans="2:60" s="46" customFormat="1" ht="12" customHeight="1" thickBot="1">
      <c r="B210" s="83">
        <f>D210+F210+H210+J210+L210</f>
        <v>69255</v>
      </c>
      <c r="C210" s="84"/>
      <c r="D210" s="83">
        <f>AA202+AA206-D203-D206</f>
        <v>-460</v>
      </c>
      <c r="E210" s="84"/>
      <c r="F210" s="83">
        <f>Y202+Y206-F203-F206</f>
        <v>25829</v>
      </c>
      <c r="G210" s="84"/>
      <c r="H210" s="83">
        <f>W202+W206-H203-H206</f>
        <v>54690</v>
      </c>
      <c r="I210" s="84"/>
      <c r="J210" s="83">
        <f>U202+U206-J203-J206</f>
        <v>16553</v>
      </c>
      <c r="K210" s="84"/>
      <c r="L210" s="83">
        <f>S202+S206-L203-L206</f>
        <v>-27357</v>
      </c>
      <c r="M210" s="84"/>
      <c r="N210" s="85" t="s">
        <v>80</v>
      </c>
      <c r="O210" s="85" t="s">
        <v>81</v>
      </c>
      <c r="P210" s="85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</row>
    <row r="211" spans="2:29" s="47" customFormat="1" ht="18">
      <c r="B211" s="193" t="s">
        <v>50</v>
      </c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</row>
    <row r="212" spans="2:29" s="47" customFormat="1" ht="21" customHeight="1">
      <c r="B212" s="86" t="s">
        <v>51</v>
      </c>
      <c r="C212" s="86"/>
      <c r="D212" s="87"/>
      <c r="E212" s="88"/>
      <c r="F212" s="88"/>
      <c r="G212" s="88"/>
      <c r="H212" s="88"/>
      <c r="I212" s="88"/>
      <c r="J212" s="88"/>
      <c r="K212" s="88"/>
      <c r="L212" s="89"/>
      <c r="M212" s="88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</row>
    <row r="213" spans="2:29" s="47" customFormat="1" ht="3.75" customHeight="1"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92"/>
      <c r="P213" s="93"/>
      <c r="Q213" s="93"/>
      <c r="R213" s="94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</row>
    <row r="214" spans="2:29" s="47" customFormat="1" ht="12.75">
      <c r="B214" s="95" t="s">
        <v>52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8" t="s">
        <v>6</v>
      </c>
      <c r="O214" s="99"/>
      <c r="P214" s="100" t="s">
        <v>96</v>
      </c>
      <c r="Q214" s="100"/>
      <c r="R214" s="101"/>
      <c r="S214" s="102" t="s">
        <v>53</v>
      </c>
      <c r="T214" s="96"/>
      <c r="U214" s="96"/>
      <c r="V214" s="96"/>
      <c r="W214" s="96"/>
      <c r="X214" s="96"/>
      <c r="Y214" s="96"/>
      <c r="Z214" s="96"/>
      <c r="AA214" s="96"/>
      <c r="AB214" s="96"/>
      <c r="AC214" s="194"/>
    </row>
    <row r="215" spans="2:29" s="47" customFormat="1" ht="2.25" customHeight="1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6"/>
      <c r="O215" s="97"/>
      <c r="P215" s="96"/>
      <c r="Q215" s="96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2:29" s="47" customFormat="1" ht="12.75">
      <c r="B216" s="102" t="s">
        <v>8</v>
      </c>
      <c r="C216" s="103"/>
      <c r="D216" s="104" t="s">
        <v>9</v>
      </c>
      <c r="E216" s="103"/>
      <c r="F216" s="104" t="s">
        <v>10</v>
      </c>
      <c r="G216" s="103"/>
      <c r="H216" s="104" t="s">
        <v>11</v>
      </c>
      <c r="I216" s="105"/>
      <c r="J216" s="104" t="s">
        <v>12</v>
      </c>
      <c r="K216" s="105"/>
      <c r="L216" s="104" t="s">
        <v>13</v>
      </c>
      <c r="M216" s="105"/>
      <c r="N216" s="102"/>
      <c r="O216" s="106"/>
      <c r="P216" s="102" t="s">
        <v>97</v>
      </c>
      <c r="Q216" s="102"/>
      <c r="R216" s="101"/>
      <c r="S216" s="104" t="s">
        <v>13</v>
      </c>
      <c r="T216" s="103"/>
      <c r="U216" s="104" t="s">
        <v>12</v>
      </c>
      <c r="V216" s="103"/>
      <c r="W216" s="104" t="s">
        <v>11</v>
      </c>
      <c r="X216" s="103"/>
      <c r="Y216" s="104" t="s">
        <v>10</v>
      </c>
      <c r="Z216" s="105"/>
      <c r="AA216" s="104" t="s">
        <v>9</v>
      </c>
      <c r="AB216" s="105"/>
      <c r="AC216" s="102" t="s">
        <v>8</v>
      </c>
    </row>
    <row r="217" spans="2:29" s="47" customFormat="1" ht="2.25" customHeight="1">
      <c r="B217" s="106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2"/>
      <c r="O217" s="106"/>
      <c r="P217" s="102"/>
      <c r="Q217" s="102"/>
      <c r="R217" s="65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6"/>
    </row>
    <row r="218" spans="2:29" s="47" customFormat="1" ht="12.75">
      <c r="B218" s="107" t="s">
        <v>14</v>
      </c>
      <c r="C218" s="103"/>
      <c r="D218" s="108" t="s">
        <v>15</v>
      </c>
      <c r="E218" s="109"/>
      <c r="F218" s="108" t="s">
        <v>16</v>
      </c>
      <c r="G218" s="103"/>
      <c r="H218" s="110" t="s">
        <v>17</v>
      </c>
      <c r="I218" s="111"/>
      <c r="J218" s="104" t="s">
        <v>18</v>
      </c>
      <c r="K218" s="111"/>
      <c r="L218" s="104" t="s">
        <v>19</v>
      </c>
      <c r="M218" s="111"/>
      <c r="N218" s="102"/>
      <c r="O218" s="106"/>
      <c r="P218" s="102"/>
      <c r="Q218" s="102"/>
      <c r="R218" s="65"/>
      <c r="S218" s="104" t="s">
        <v>19</v>
      </c>
      <c r="T218" s="103"/>
      <c r="U218" s="104" t="s">
        <v>18</v>
      </c>
      <c r="V218" s="109"/>
      <c r="W218" s="110" t="s">
        <v>17</v>
      </c>
      <c r="X218" s="103"/>
      <c r="Y218" s="108" t="s">
        <v>16</v>
      </c>
      <c r="Z218" s="105"/>
      <c r="AA218" s="108" t="s">
        <v>15</v>
      </c>
      <c r="AB218" s="105"/>
      <c r="AC218" s="107" t="s">
        <v>14</v>
      </c>
    </row>
    <row r="219" spans="2:29" s="47" customFormat="1" ht="12.75">
      <c r="B219" s="112" t="s">
        <v>20</v>
      </c>
      <c r="C219" s="109"/>
      <c r="D219" s="108"/>
      <c r="E219" s="109"/>
      <c r="F219" s="108"/>
      <c r="G219" s="109"/>
      <c r="H219" s="108" t="s">
        <v>21</v>
      </c>
      <c r="I219" s="111"/>
      <c r="J219" s="108" t="s">
        <v>22</v>
      </c>
      <c r="K219" s="111"/>
      <c r="L219" s="108" t="s">
        <v>23</v>
      </c>
      <c r="M219" s="111"/>
      <c r="N219" s="100"/>
      <c r="O219" s="113"/>
      <c r="P219" s="100"/>
      <c r="Q219" s="100"/>
      <c r="R219" s="114"/>
      <c r="S219" s="108" t="s">
        <v>23</v>
      </c>
      <c r="T219" s="109"/>
      <c r="U219" s="108" t="s">
        <v>22</v>
      </c>
      <c r="V219" s="109"/>
      <c r="W219" s="108" t="s">
        <v>21</v>
      </c>
      <c r="X219" s="109"/>
      <c r="Y219" s="108"/>
      <c r="Z219" s="111"/>
      <c r="AA219" s="108"/>
      <c r="AB219" s="111"/>
      <c r="AC219" s="112" t="s">
        <v>20</v>
      </c>
    </row>
    <row r="220" spans="2:29" s="47" customFormat="1" ht="12.75">
      <c r="B220" s="112"/>
      <c r="C220" s="109"/>
      <c r="D220" s="108"/>
      <c r="E220" s="109"/>
      <c r="F220" s="108"/>
      <c r="G220" s="109"/>
      <c r="H220" s="108" t="s">
        <v>24</v>
      </c>
      <c r="I220" s="111"/>
      <c r="J220" s="108"/>
      <c r="K220" s="111"/>
      <c r="L220" s="108" t="s">
        <v>25</v>
      </c>
      <c r="M220" s="111"/>
      <c r="N220" s="100"/>
      <c r="O220" s="113"/>
      <c r="P220" s="100"/>
      <c r="Q220" s="100"/>
      <c r="R220" s="114"/>
      <c r="S220" s="108" t="s">
        <v>25</v>
      </c>
      <c r="T220" s="109"/>
      <c r="U220" s="108"/>
      <c r="V220" s="109"/>
      <c r="W220" s="108" t="s">
        <v>24</v>
      </c>
      <c r="X220" s="109"/>
      <c r="Y220" s="108"/>
      <c r="Z220" s="111"/>
      <c r="AA220" s="108"/>
      <c r="AB220" s="111"/>
      <c r="AC220" s="112"/>
    </row>
    <row r="221" spans="2:29" s="47" customFormat="1" ht="2.25" customHeight="1">
      <c r="B221" s="115"/>
      <c r="C221" s="116"/>
      <c r="D221" s="117"/>
      <c r="E221" s="116"/>
      <c r="F221" s="117"/>
      <c r="G221" s="116"/>
      <c r="H221" s="117"/>
      <c r="I221" s="116"/>
      <c r="J221" s="117"/>
      <c r="K221" s="116"/>
      <c r="L221" s="117"/>
      <c r="M221" s="116"/>
      <c r="N221" s="118"/>
      <c r="O221" s="118"/>
      <c r="P221" s="118"/>
      <c r="Q221" s="118"/>
      <c r="R221" s="118"/>
      <c r="S221" s="115"/>
      <c r="T221" s="116"/>
      <c r="U221" s="117"/>
      <c r="V221" s="116"/>
      <c r="W221" s="117"/>
      <c r="X221" s="116"/>
      <c r="Y221" s="117"/>
      <c r="Z221" s="116"/>
      <c r="AA221" s="117"/>
      <c r="AB221" s="116"/>
      <c r="AC221" s="117"/>
    </row>
    <row r="222" spans="2:29" s="48" customFormat="1" ht="12" customHeight="1">
      <c r="B222" s="129"/>
      <c r="C222" s="128"/>
      <c r="D222" s="129"/>
      <c r="E222" s="123"/>
      <c r="F222" s="129"/>
      <c r="G222" s="123"/>
      <c r="H222" s="129"/>
      <c r="I222" s="123"/>
      <c r="J222" s="129"/>
      <c r="K222" s="123"/>
      <c r="L222" s="129"/>
      <c r="M222" s="123"/>
      <c r="N222" s="130" t="s">
        <v>80</v>
      </c>
      <c r="O222" s="130" t="s">
        <v>81</v>
      </c>
      <c r="P222" s="171"/>
      <c r="Q222" s="129"/>
      <c r="R222" s="128"/>
      <c r="S222" s="129">
        <f>L210</f>
        <v>-27357</v>
      </c>
      <c r="T222" s="128"/>
      <c r="U222" s="129">
        <f>J210</f>
        <v>16553</v>
      </c>
      <c r="V222" s="128"/>
      <c r="W222" s="129">
        <f>H210</f>
        <v>54690</v>
      </c>
      <c r="X222" s="128"/>
      <c r="Y222" s="129">
        <f>F210</f>
        <v>25829</v>
      </c>
      <c r="Z222" s="128"/>
      <c r="AA222" s="129">
        <f>D210</f>
        <v>-460</v>
      </c>
      <c r="AB222" s="128"/>
      <c r="AC222" s="129">
        <f aca="true" t="shared" si="2" ref="AC222:AC230">S222+U222+W222+Y222+AA222</f>
        <v>69255</v>
      </c>
    </row>
    <row r="223" spans="2:29" s="38" customFormat="1" ht="12" customHeight="1"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32" t="s">
        <v>82</v>
      </c>
      <c r="O223" s="132" t="s">
        <v>83</v>
      </c>
      <c r="P223" s="132"/>
      <c r="Q223" s="143"/>
      <c r="R223" s="143"/>
      <c r="S223" s="142">
        <f>SUM(S224:S226)</f>
        <v>9109</v>
      </c>
      <c r="T223" s="142"/>
      <c r="U223" s="142">
        <f>SUM(U224:U226)</f>
        <v>518</v>
      </c>
      <c r="V223" s="142"/>
      <c r="W223" s="142">
        <f>SUM(W224:W226)</f>
        <v>13797</v>
      </c>
      <c r="X223" s="142"/>
      <c r="Y223" s="142">
        <f>SUM(Y224:Y226)</f>
        <v>7060</v>
      </c>
      <c r="Z223" s="142"/>
      <c r="AA223" s="142">
        <f>SUM(AA224:AA226)</f>
        <v>492</v>
      </c>
      <c r="AB223" s="142"/>
      <c r="AC223" s="142">
        <f t="shared" si="2"/>
        <v>30976</v>
      </c>
    </row>
    <row r="224" spans="2:29" s="53" customFormat="1" ht="12" customHeight="1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76" t="s">
        <v>234</v>
      </c>
      <c r="O224" s="176"/>
      <c r="P224" s="175" t="s">
        <v>235</v>
      </c>
      <c r="Q224" s="138"/>
      <c r="R224" s="138"/>
      <c r="S224" s="137">
        <v>0</v>
      </c>
      <c r="T224" s="137"/>
      <c r="U224" s="137">
        <v>0</v>
      </c>
      <c r="V224" s="137"/>
      <c r="W224" s="137">
        <v>5352</v>
      </c>
      <c r="X224" s="137"/>
      <c r="Y224" s="137">
        <v>0</v>
      </c>
      <c r="Z224" s="137"/>
      <c r="AA224" s="137">
        <v>0</v>
      </c>
      <c r="AB224" s="137"/>
      <c r="AC224" s="137">
        <f t="shared" si="2"/>
        <v>5352</v>
      </c>
    </row>
    <row r="225" spans="2:29" s="53" customFormat="1" ht="12" customHeight="1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76" t="s">
        <v>236</v>
      </c>
      <c r="O225" s="176"/>
      <c r="P225" s="176" t="s">
        <v>237</v>
      </c>
      <c r="Q225" s="138"/>
      <c r="R225" s="138"/>
      <c r="S225" s="137">
        <v>6827</v>
      </c>
      <c r="T225" s="137"/>
      <c r="U225" s="137">
        <v>0</v>
      </c>
      <c r="V225" s="137"/>
      <c r="W225" s="137">
        <v>3995</v>
      </c>
      <c r="X225" s="137"/>
      <c r="Y225" s="137">
        <v>4943</v>
      </c>
      <c r="Z225" s="137"/>
      <c r="AA225" s="137">
        <v>311</v>
      </c>
      <c r="AB225" s="137"/>
      <c r="AC225" s="137">
        <f t="shared" si="2"/>
        <v>16076</v>
      </c>
    </row>
    <row r="226" spans="2:29" s="51" customFormat="1" ht="12" customHeight="1">
      <c r="B226" s="140"/>
      <c r="C226" s="70"/>
      <c r="D226" s="140"/>
      <c r="E226" s="68"/>
      <c r="F226" s="140"/>
      <c r="G226" s="68"/>
      <c r="H226" s="140"/>
      <c r="I226" s="68"/>
      <c r="J226" s="140"/>
      <c r="K226" s="68"/>
      <c r="L226" s="140"/>
      <c r="M226" s="68"/>
      <c r="N226" s="141" t="s">
        <v>238</v>
      </c>
      <c r="O226" s="141"/>
      <c r="P226" s="141" t="s">
        <v>248</v>
      </c>
      <c r="Q226" s="140"/>
      <c r="R226" s="70"/>
      <c r="S226" s="140">
        <v>2282</v>
      </c>
      <c r="T226" s="70"/>
      <c r="U226" s="140">
        <v>518</v>
      </c>
      <c r="V226" s="70"/>
      <c r="W226" s="140">
        <v>4450</v>
      </c>
      <c r="X226" s="70"/>
      <c r="Y226" s="140">
        <v>2117</v>
      </c>
      <c r="Z226" s="70"/>
      <c r="AA226" s="140">
        <v>181</v>
      </c>
      <c r="AB226" s="70"/>
      <c r="AC226" s="140">
        <f t="shared" si="2"/>
        <v>9548</v>
      </c>
    </row>
    <row r="227" spans="2:60" s="58" customFormat="1" ht="12" customHeight="1"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32" t="s">
        <v>82</v>
      </c>
      <c r="O227" s="132" t="s">
        <v>84</v>
      </c>
      <c r="P227" s="132"/>
      <c r="Q227" s="143"/>
      <c r="R227" s="143"/>
      <c r="S227" s="142">
        <f>SUM(S228:S230)</f>
        <v>1506</v>
      </c>
      <c r="T227" s="142"/>
      <c r="U227" s="142">
        <f>SUM(U228:U230)</f>
        <v>-1234</v>
      </c>
      <c r="V227" s="142"/>
      <c r="W227" s="142">
        <f>SUM(W228:W230)</f>
        <v>-22345</v>
      </c>
      <c r="X227" s="142"/>
      <c r="Y227" s="142">
        <f>SUM(Y228:Y230)</f>
        <v>-4068</v>
      </c>
      <c r="Z227" s="142"/>
      <c r="AA227" s="142">
        <f>SUM(AA228:AA230)</f>
        <v>-7</v>
      </c>
      <c r="AB227" s="142"/>
      <c r="AC227" s="142">
        <f t="shared" si="2"/>
        <v>-26148</v>
      </c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</row>
    <row r="228" spans="2:60" s="42" customFormat="1" ht="12" customHeight="1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76" t="s">
        <v>234</v>
      </c>
      <c r="O228" s="175"/>
      <c r="P228" s="176" t="s">
        <v>235</v>
      </c>
      <c r="Q228" s="138"/>
      <c r="R228" s="138"/>
      <c r="S228" s="137">
        <v>-1168</v>
      </c>
      <c r="T228" s="137"/>
      <c r="U228" s="137">
        <v>0</v>
      </c>
      <c r="V228" s="137"/>
      <c r="W228" s="137">
        <v>0</v>
      </c>
      <c r="X228" s="137"/>
      <c r="Y228" s="137">
        <v>-4184</v>
      </c>
      <c r="Z228" s="137"/>
      <c r="AA228" s="137">
        <v>0</v>
      </c>
      <c r="AB228" s="137"/>
      <c r="AC228" s="137">
        <f t="shared" si="2"/>
        <v>-5352</v>
      </c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</row>
    <row r="229" spans="2:29" s="59" customFormat="1" ht="12" customHeight="1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76" t="s">
        <v>236</v>
      </c>
      <c r="O229" s="176"/>
      <c r="P229" s="176" t="s">
        <v>237</v>
      </c>
      <c r="Q229" s="138"/>
      <c r="R229" s="138"/>
      <c r="S229" s="137">
        <v>0</v>
      </c>
      <c r="T229" s="137"/>
      <c r="U229" s="137">
        <v>0</v>
      </c>
      <c r="V229" s="137"/>
      <c r="W229" s="137">
        <v>-11733</v>
      </c>
      <c r="X229" s="137"/>
      <c r="Y229" s="137">
        <v>0</v>
      </c>
      <c r="Z229" s="137"/>
      <c r="AA229" s="137">
        <v>0</v>
      </c>
      <c r="AB229" s="137"/>
      <c r="AC229" s="137">
        <f t="shared" si="2"/>
        <v>-11733</v>
      </c>
    </row>
    <row r="230" spans="2:29" s="51" customFormat="1" ht="12" customHeight="1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76" t="s">
        <v>238</v>
      </c>
      <c r="O230" s="176"/>
      <c r="P230" s="176" t="s">
        <v>248</v>
      </c>
      <c r="Q230" s="138"/>
      <c r="R230" s="138"/>
      <c r="S230" s="137">
        <v>2674</v>
      </c>
      <c r="T230" s="137"/>
      <c r="U230" s="137">
        <v>-1234</v>
      </c>
      <c r="V230" s="137"/>
      <c r="W230" s="137">
        <v>-10612</v>
      </c>
      <c r="X230" s="137"/>
      <c r="Y230" s="137">
        <v>116</v>
      </c>
      <c r="Z230" s="137"/>
      <c r="AA230" s="137">
        <v>-7</v>
      </c>
      <c r="AB230" s="137"/>
      <c r="AC230" s="137">
        <f t="shared" si="2"/>
        <v>-9063</v>
      </c>
    </row>
    <row r="231" spans="2:29" s="47" customFormat="1" ht="12" customHeight="1">
      <c r="B231" s="158">
        <f>D231+F231+H231+J231+L231</f>
        <v>74083</v>
      </c>
      <c r="C231" s="158"/>
      <c r="D231" s="158">
        <f>AA222+AA223+AA227</f>
        <v>25</v>
      </c>
      <c r="E231" s="158"/>
      <c r="F231" s="158">
        <f>Y222+Y223+Y227</f>
        <v>28821</v>
      </c>
      <c r="G231" s="158"/>
      <c r="H231" s="158">
        <f>W222+W223+W227</f>
        <v>46142</v>
      </c>
      <c r="I231" s="158"/>
      <c r="J231" s="158">
        <f>U222+U223+U227</f>
        <v>15837</v>
      </c>
      <c r="K231" s="158"/>
      <c r="L231" s="158">
        <f>S222+S223+S227</f>
        <v>-16742</v>
      </c>
      <c r="M231" s="158"/>
      <c r="N231" s="186" t="s">
        <v>85</v>
      </c>
      <c r="O231" s="186" t="s">
        <v>239</v>
      </c>
      <c r="P231" s="186"/>
      <c r="Q231" s="143"/>
      <c r="R231" s="143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</row>
    <row r="232" spans="2:29" s="47" customFormat="1" ht="12" customHeight="1"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95"/>
      <c r="O232" s="195" t="s">
        <v>240</v>
      </c>
      <c r="P232" s="195"/>
      <c r="Q232" s="143"/>
      <c r="R232" s="143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</row>
    <row r="233" spans="2:60" s="46" customFormat="1" ht="12" customHeight="1" thickBot="1">
      <c r="B233" s="83"/>
      <c r="C233" s="84"/>
      <c r="D233" s="83"/>
      <c r="E233" s="84"/>
      <c r="F233" s="83"/>
      <c r="G233" s="84"/>
      <c r="H233" s="83"/>
      <c r="I233" s="84"/>
      <c r="J233" s="83"/>
      <c r="K233" s="84"/>
      <c r="L233" s="83"/>
      <c r="M233" s="84"/>
      <c r="N233" s="85"/>
      <c r="O233" s="85" t="s">
        <v>241</v>
      </c>
      <c r="P233" s="85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</row>
    <row r="234" spans="2:29" s="47" customFormat="1" ht="21" customHeight="1">
      <c r="B234" s="86" t="s">
        <v>54</v>
      </c>
      <c r="C234" s="86"/>
      <c r="D234" s="87"/>
      <c r="E234" s="88"/>
      <c r="F234" s="88"/>
      <c r="G234" s="88"/>
      <c r="H234" s="88"/>
      <c r="I234" s="88"/>
      <c r="J234" s="88"/>
      <c r="K234" s="88"/>
      <c r="L234" s="89"/>
      <c r="M234" s="88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</row>
    <row r="235" spans="2:29" s="47" customFormat="1" ht="3.75" customHeight="1"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1"/>
      <c r="O235" s="92"/>
      <c r="P235" s="93"/>
      <c r="Q235" s="93"/>
      <c r="R235" s="94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</row>
    <row r="236" spans="2:29" s="47" customFormat="1" ht="12.75">
      <c r="B236" s="95" t="s">
        <v>52</v>
      </c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8" t="s">
        <v>6</v>
      </c>
      <c r="O236" s="99"/>
      <c r="P236" s="100" t="s">
        <v>96</v>
      </c>
      <c r="Q236" s="100"/>
      <c r="R236" s="101"/>
      <c r="S236" s="102" t="s">
        <v>53</v>
      </c>
      <c r="T236" s="96"/>
      <c r="U236" s="96"/>
      <c r="V236" s="96"/>
      <c r="W236" s="96"/>
      <c r="X236" s="96"/>
      <c r="Y236" s="96"/>
      <c r="Z236" s="96"/>
      <c r="AA236" s="96"/>
      <c r="AB236" s="96"/>
      <c r="AC236" s="194"/>
    </row>
    <row r="237" spans="2:29" s="47" customFormat="1" ht="2.25" customHeight="1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6"/>
      <c r="O237" s="97"/>
      <c r="P237" s="96"/>
      <c r="Q237" s="96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</row>
    <row r="238" spans="2:29" s="47" customFormat="1" ht="12.75">
      <c r="B238" s="102" t="s">
        <v>8</v>
      </c>
      <c r="C238" s="103"/>
      <c r="D238" s="104" t="s">
        <v>9</v>
      </c>
      <c r="E238" s="103"/>
      <c r="F238" s="104" t="s">
        <v>10</v>
      </c>
      <c r="G238" s="103"/>
      <c r="H238" s="104" t="s">
        <v>11</v>
      </c>
      <c r="I238" s="105"/>
      <c r="J238" s="104" t="s">
        <v>12</v>
      </c>
      <c r="K238" s="105"/>
      <c r="L238" s="104" t="s">
        <v>13</v>
      </c>
      <c r="M238" s="105"/>
      <c r="N238" s="102"/>
      <c r="O238" s="106"/>
      <c r="P238" s="102" t="s">
        <v>97</v>
      </c>
      <c r="Q238" s="102"/>
      <c r="R238" s="101"/>
      <c r="S238" s="104" t="s">
        <v>13</v>
      </c>
      <c r="T238" s="103"/>
      <c r="U238" s="104" t="s">
        <v>12</v>
      </c>
      <c r="V238" s="103"/>
      <c r="W238" s="104" t="s">
        <v>11</v>
      </c>
      <c r="X238" s="103"/>
      <c r="Y238" s="104" t="s">
        <v>10</v>
      </c>
      <c r="Z238" s="105"/>
      <c r="AA238" s="104" t="s">
        <v>9</v>
      </c>
      <c r="AB238" s="105"/>
      <c r="AC238" s="102" t="s">
        <v>8</v>
      </c>
    </row>
    <row r="239" spans="2:29" s="47" customFormat="1" ht="2.25" customHeight="1">
      <c r="B239" s="106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2"/>
      <c r="O239" s="106"/>
      <c r="P239" s="102"/>
      <c r="Q239" s="102"/>
      <c r="R239" s="65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6"/>
    </row>
    <row r="240" spans="2:29" s="47" customFormat="1" ht="12.75">
      <c r="B240" s="107" t="s">
        <v>14</v>
      </c>
      <c r="C240" s="103"/>
      <c r="D240" s="108" t="s">
        <v>15</v>
      </c>
      <c r="E240" s="109"/>
      <c r="F240" s="108" t="s">
        <v>16</v>
      </c>
      <c r="G240" s="103"/>
      <c r="H240" s="110" t="s">
        <v>17</v>
      </c>
      <c r="I240" s="111"/>
      <c r="J240" s="104" t="s">
        <v>18</v>
      </c>
      <c r="K240" s="111"/>
      <c r="L240" s="104" t="s">
        <v>19</v>
      </c>
      <c r="M240" s="111"/>
      <c r="N240" s="102"/>
      <c r="O240" s="106"/>
      <c r="P240" s="102"/>
      <c r="Q240" s="102"/>
      <c r="R240" s="65"/>
      <c r="S240" s="104" t="s">
        <v>19</v>
      </c>
      <c r="T240" s="103"/>
      <c r="U240" s="104" t="s">
        <v>18</v>
      </c>
      <c r="V240" s="109"/>
      <c r="W240" s="110" t="s">
        <v>17</v>
      </c>
      <c r="X240" s="103"/>
      <c r="Y240" s="108" t="s">
        <v>16</v>
      </c>
      <c r="Z240" s="105"/>
      <c r="AA240" s="108" t="s">
        <v>15</v>
      </c>
      <c r="AB240" s="105"/>
      <c r="AC240" s="107" t="s">
        <v>14</v>
      </c>
    </row>
    <row r="241" spans="2:29" s="47" customFormat="1" ht="12.75">
      <c r="B241" s="112" t="s">
        <v>20</v>
      </c>
      <c r="C241" s="109"/>
      <c r="D241" s="108"/>
      <c r="E241" s="109"/>
      <c r="F241" s="108"/>
      <c r="G241" s="109"/>
      <c r="H241" s="108" t="s">
        <v>21</v>
      </c>
      <c r="I241" s="111"/>
      <c r="J241" s="108" t="s">
        <v>22</v>
      </c>
      <c r="K241" s="111"/>
      <c r="L241" s="108" t="s">
        <v>23</v>
      </c>
      <c r="M241" s="111"/>
      <c r="N241" s="100"/>
      <c r="O241" s="113"/>
      <c r="P241" s="100"/>
      <c r="Q241" s="100"/>
      <c r="R241" s="114"/>
      <c r="S241" s="108" t="s">
        <v>23</v>
      </c>
      <c r="T241" s="109"/>
      <c r="U241" s="108" t="s">
        <v>22</v>
      </c>
      <c r="V241" s="109"/>
      <c r="W241" s="108" t="s">
        <v>21</v>
      </c>
      <c r="X241" s="109"/>
      <c r="Y241" s="108"/>
      <c r="Z241" s="111"/>
      <c r="AA241" s="108"/>
      <c r="AB241" s="111"/>
      <c r="AC241" s="112" t="s">
        <v>20</v>
      </c>
    </row>
    <row r="242" spans="2:29" s="47" customFormat="1" ht="12.75">
      <c r="B242" s="112"/>
      <c r="C242" s="109"/>
      <c r="D242" s="108"/>
      <c r="E242" s="109"/>
      <c r="F242" s="108"/>
      <c r="G242" s="109"/>
      <c r="H242" s="108" t="s">
        <v>24</v>
      </c>
      <c r="I242" s="111"/>
      <c r="J242" s="108"/>
      <c r="K242" s="111"/>
      <c r="L242" s="108" t="s">
        <v>25</v>
      </c>
      <c r="M242" s="111"/>
      <c r="N242" s="100"/>
      <c r="O242" s="113"/>
      <c r="P242" s="100"/>
      <c r="Q242" s="100"/>
      <c r="R242" s="114"/>
      <c r="S242" s="108" t="s">
        <v>25</v>
      </c>
      <c r="T242" s="109"/>
      <c r="U242" s="108"/>
      <c r="V242" s="109"/>
      <c r="W242" s="108" t="s">
        <v>24</v>
      </c>
      <c r="X242" s="109"/>
      <c r="Y242" s="108"/>
      <c r="Z242" s="111"/>
      <c r="AA242" s="108"/>
      <c r="AB242" s="111"/>
      <c r="AC242" s="112"/>
    </row>
    <row r="243" spans="2:29" s="47" customFormat="1" ht="2.25" customHeight="1">
      <c r="B243" s="115"/>
      <c r="C243" s="116"/>
      <c r="D243" s="117"/>
      <c r="E243" s="116"/>
      <c r="F243" s="117"/>
      <c r="G243" s="116"/>
      <c r="H243" s="117"/>
      <c r="I243" s="116"/>
      <c r="J243" s="117"/>
      <c r="K243" s="116"/>
      <c r="L243" s="117"/>
      <c r="M243" s="116"/>
      <c r="N243" s="118"/>
      <c r="O243" s="118"/>
      <c r="P243" s="118"/>
      <c r="Q243" s="118"/>
      <c r="R243" s="118"/>
      <c r="S243" s="115"/>
      <c r="T243" s="116"/>
      <c r="U243" s="117"/>
      <c r="V243" s="116"/>
      <c r="W243" s="117"/>
      <c r="X243" s="116"/>
      <c r="Y243" s="117"/>
      <c r="Z243" s="116"/>
      <c r="AA243" s="117"/>
      <c r="AB243" s="116"/>
      <c r="AC243" s="117"/>
    </row>
    <row r="244" spans="2:29" s="60" customFormat="1" ht="12" customHeight="1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89" t="s">
        <v>85</v>
      </c>
      <c r="O244" s="168" t="s">
        <v>239</v>
      </c>
      <c r="P244" s="168"/>
      <c r="Q244" s="197"/>
      <c r="R244" s="196"/>
      <c r="S244" s="170">
        <f>L231</f>
        <v>-16742</v>
      </c>
      <c r="T244" s="170"/>
      <c r="U244" s="170">
        <f>J231</f>
        <v>15837</v>
      </c>
      <c r="V244" s="170"/>
      <c r="W244" s="170">
        <f>H231</f>
        <v>46142</v>
      </c>
      <c r="X244" s="170"/>
      <c r="Y244" s="170">
        <f>F231</f>
        <v>28821</v>
      </c>
      <c r="Z244" s="170"/>
      <c r="AA244" s="170">
        <f>D231</f>
        <v>25</v>
      </c>
      <c r="AB244" s="170"/>
      <c r="AC244" s="170">
        <f>S244+U244+W244+Y244+AA244</f>
        <v>74083</v>
      </c>
    </row>
    <row r="245" spans="2:29" ht="12" customHeight="1"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98"/>
      <c r="O245" s="199" t="s">
        <v>240</v>
      </c>
      <c r="P245" s="199"/>
      <c r="Q245" s="143"/>
      <c r="R245" s="143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</row>
    <row r="246" spans="2:29" s="48" customFormat="1" ht="12" customHeight="1">
      <c r="B246" s="129"/>
      <c r="C246" s="128"/>
      <c r="D246" s="129"/>
      <c r="E246" s="123"/>
      <c r="F246" s="129"/>
      <c r="G246" s="123"/>
      <c r="H246" s="129"/>
      <c r="I246" s="123"/>
      <c r="J246" s="129"/>
      <c r="K246" s="123"/>
      <c r="L246" s="129"/>
      <c r="M246" s="123"/>
      <c r="N246" s="130"/>
      <c r="O246" s="130" t="s">
        <v>241</v>
      </c>
      <c r="P246" s="130"/>
      <c r="Q246" s="129"/>
      <c r="R246" s="128"/>
      <c r="S246" s="129"/>
      <c r="T246" s="128"/>
      <c r="U246" s="129"/>
      <c r="V246" s="128"/>
      <c r="W246" s="129"/>
      <c r="X246" s="128"/>
      <c r="Y246" s="129"/>
      <c r="Z246" s="128"/>
      <c r="AA246" s="129"/>
      <c r="AB246" s="128"/>
      <c r="AC246" s="129"/>
    </row>
    <row r="247" spans="2:29" s="61" customFormat="1" ht="12" customHeight="1">
      <c r="B247" s="200">
        <f>D247+F247+H247+J247+L247</f>
        <v>326236</v>
      </c>
      <c r="C247" s="190"/>
      <c r="D247" s="200">
        <f>D248+D250</f>
        <v>846</v>
      </c>
      <c r="E247" s="191"/>
      <c r="F247" s="200">
        <f>F248+F250</f>
        <v>101441</v>
      </c>
      <c r="G247" s="191"/>
      <c r="H247" s="200">
        <f>H248+H250</f>
        <v>42587</v>
      </c>
      <c r="I247" s="191"/>
      <c r="J247" s="200">
        <f>J248+J250</f>
        <v>1147</v>
      </c>
      <c r="K247" s="191"/>
      <c r="L247" s="200">
        <f>L248+L250</f>
        <v>180215</v>
      </c>
      <c r="M247" s="191"/>
      <c r="N247" s="201" t="s">
        <v>252</v>
      </c>
      <c r="O247" s="201" t="s">
        <v>253</v>
      </c>
      <c r="P247" s="202"/>
      <c r="Q247" s="200"/>
      <c r="R247" s="190"/>
      <c r="S247" s="200"/>
      <c r="T247" s="190"/>
      <c r="U247" s="200"/>
      <c r="V247" s="190"/>
      <c r="W247" s="200"/>
      <c r="X247" s="190"/>
      <c r="Y247" s="200"/>
      <c r="Z247" s="190"/>
      <c r="AA247" s="200"/>
      <c r="AB247" s="190"/>
      <c r="AC247" s="200"/>
    </row>
    <row r="248" spans="2:29" s="42" customFormat="1" ht="12" customHeight="1">
      <c r="B248" s="137">
        <f>D248+F248+H248+J248+L248</f>
        <v>323216</v>
      </c>
      <c r="C248" s="137"/>
      <c r="D248" s="137">
        <v>846</v>
      </c>
      <c r="E248" s="137"/>
      <c r="F248" s="137">
        <v>100982</v>
      </c>
      <c r="G248" s="137"/>
      <c r="H248" s="137">
        <v>42587</v>
      </c>
      <c r="I248" s="137"/>
      <c r="J248" s="137">
        <v>3307</v>
      </c>
      <c r="K248" s="137"/>
      <c r="L248" s="137">
        <v>175494</v>
      </c>
      <c r="M248" s="137"/>
      <c r="N248" s="139" t="s">
        <v>86</v>
      </c>
      <c r="O248" s="139"/>
      <c r="P248" s="139" t="s">
        <v>87</v>
      </c>
      <c r="Q248" s="138"/>
      <c r="R248" s="138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</row>
    <row r="249" spans="2:29" s="37" customFormat="1" ht="12" customHeight="1">
      <c r="B249" s="142">
        <f>D249+F249+H249+J249+L249</f>
        <v>-151771</v>
      </c>
      <c r="C249" s="142"/>
      <c r="D249" s="142">
        <v>-483</v>
      </c>
      <c r="E249" s="142"/>
      <c r="F249" s="142">
        <v>-44131</v>
      </c>
      <c r="G249" s="142"/>
      <c r="H249" s="142">
        <v>-17085</v>
      </c>
      <c r="I249" s="142"/>
      <c r="J249" s="142">
        <v>-5255</v>
      </c>
      <c r="K249" s="142"/>
      <c r="L249" s="142">
        <v>-84817</v>
      </c>
      <c r="M249" s="142"/>
      <c r="N249" s="172" t="s">
        <v>32</v>
      </c>
      <c r="O249" s="172" t="s">
        <v>33</v>
      </c>
      <c r="P249" s="172"/>
      <c r="Q249" s="143"/>
      <c r="R249" s="143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</row>
    <row r="250" spans="2:29" s="42" customFormat="1" ht="12" customHeight="1">
      <c r="B250" s="137">
        <f>D250+F250+H250+J250+L250</f>
        <v>3020</v>
      </c>
      <c r="C250" s="137"/>
      <c r="D250" s="137">
        <v>0</v>
      </c>
      <c r="E250" s="137"/>
      <c r="F250" s="137">
        <v>459</v>
      </c>
      <c r="G250" s="137"/>
      <c r="H250" s="137">
        <v>0</v>
      </c>
      <c r="I250" s="137"/>
      <c r="J250" s="137">
        <v>-2160</v>
      </c>
      <c r="K250" s="137"/>
      <c r="L250" s="137">
        <v>4721</v>
      </c>
      <c r="M250" s="137"/>
      <c r="N250" s="211" t="s">
        <v>261</v>
      </c>
      <c r="O250" s="211"/>
      <c r="P250" s="212" t="s">
        <v>262</v>
      </c>
      <c r="Q250" s="138"/>
      <c r="R250" s="138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</row>
    <row r="251" spans="2:29" s="39" customFormat="1" ht="12" customHeight="1">
      <c r="B251" s="142">
        <f>D251+F251+H251+J251+L251</f>
        <v>483</v>
      </c>
      <c r="C251" s="142"/>
      <c r="D251" s="142">
        <v>0</v>
      </c>
      <c r="E251" s="142"/>
      <c r="F251" s="142">
        <v>-826</v>
      </c>
      <c r="G251" s="142"/>
      <c r="H251" s="142">
        <v>394</v>
      </c>
      <c r="I251" s="142"/>
      <c r="J251" s="142">
        <v>0</v>
      </c>
      <c r="K251" s="142"/>
      <c r="L251" s="142">
        <v>915</v>
      </c>
      <c r="M251" s="142"/>
      <c r="N251" s="172" t="s">
        <v>88</v>
      </c>
      <c r="O251" s="172" t="s">
        <v>242</v>
      </c>
      <c r="P251" s="172"/>
      <c r="Q251" s="143"/>
      <c r="R251" s="143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</row>
    <row r="252" spans="2:29" s="39" customFormat="1" ht="12" customHeight="1"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73"/>
      <c r="O252" s="203" t="s">
        <v>243</v>
      </c>
      <c r="P252" s="203"/>
      <c r="Q252" s="143"/>
      <c r="R252" s="143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</row>
    <row r="253" spans="2:29" s="40" customFormat="1" ht="12" customHeight="1"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73"/>
      <c r="O253" s="203" t="s">
        <v>244</v>
      </c>
      <c r="P253" s="203"/>
      <c r="Q253" s="143"/>
      <c r="R253" s="143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</row>
    <row r="254" spans="2:60" s="44" customFormat="1" ht="12" customHeight="1">
      <c r="B254" s="152">
        <f>D254+F254+H254+J254+L254</f>
        <v>-100865</v>
      </c>
      <c r="C254" s="152"/>
      <c r="D254" s="152">
        <f>AA244-D247-D249-D251</f>
        <v>-338</v>
      </c>
      <c r="E254" s="152"/>
      <c r="F254" s="152">
        <f>Y244-F247-F249-F251</f>
        <v>-27663</v>
      </c>
      <c r="G254" s="152"/>
      <c r="H254" s="152">
        <f>W244-H247-H249-H251</f>
        <v>20246</v>
      </c>
      <c r="I254" s="152"/>
      <c r="J254" s="152">
        <f>U244-J247-J249-J251</f>
        <v>19945</v>
      </c>
      <c r="K254" s="152"/>
      <c r="L254" s="152">
        <f>S244-L247-L249-L251</f>
        <v>-113055</v>
      </c>
      <c r="M254" s="152"/>
      <c r="N254" s="181" t="s">
        <v>89</v>
      </c>
      <c r="O254" s="181" t="s">
        <v>245</v>
      </c>
      <c r="P254" s="181"/>
      <c r="Q254" s="153"/>
      <c r="R254" s="153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</row>
    <row r="255" spans="2:60" s="44" customFormat="1" ht="12" customHeight="1" thickBot="1">
      <c r="B255" s="204"/>
      <c r="C255" s="205"/>
      <c r="D255" s="204"/>
      <c r="E255" s="205"/>
      <c r="F255" s="204"/>
      <c r="G255" s="205"/>
      <c r="H255" s="204"/>
      <c r="I255" s="205"/>
      <c r="J255" s="204"/>
      <c r="K255" s="205"/>
      <c r="L255" s="204"/>
      <c r="M255" s="205"/>
      <c r="N255" s="206"/>
      <c r="O255" s="206" t="s">
        <v>246</v>
      </c>
      <c r="P255" s="206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</row>
    <row r="256" spans="2:60" s="37" customFormat="1" ht="12" customHeight="1">
      <c r="B256" s="20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</row>
    <row r="257" spans="2:60" s="37" customFormat="1" ht="12" customHeight="1">
      <c r="B257" s="209">
        <v>0</v>
      </c>
      <c r="C257" s="210">
        <f>IF(B257="(P)","Estimación provisional",IF(B257="(A)","Estimación avance",""))</f>
      </c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</row>
    <row r="258" spans="2:60" s="58" customFormat="1" ht="12" customHeight="1"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</row>
    <row r="259" spans="2:60" s="37" customFormat="1" ht="12" customHeight="1"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</row>
    <row r="260" spans="2:29" ht="12" customHeight="1"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</row>
    <row r="261" spans="2:29" s="47" customFormat="1" ht="12" customHeight="1"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</row>
    <row r="262" spans="2:29" s="47" customFormat="1" ht="12" customHeight="1"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</row>
    <row r="263" spans="2:29" s="47" customFormat="1" ht="12" customHeight="1"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</row>
    <row r="264" spans="2:29" s="47" customFormat="1" ht="12" customHeight="1"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</row>
    <row r="265" spans="2:29" s="47" customFormat="1" ht="12" customHeight="1"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</row>
    <row r="266" spans="2:29" s="47" customFormat="1" ht="12" customHeight="1"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</row>
    <row r="267" spans="2:29" s="47" customFormat="1" ht="12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</row>
    <row r="268" spans="2:29" s="47" customFormat="1" ht="12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</row>
    <row r="269" spans="2:29" s="47" customFormat="1" ht="12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</row>
    <row r="270" spans="2:29" s="47" customFormat="1" ht="12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</row>
    <row r="271" spans="2:29" s="47" customFormat="1" ht="12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</row>
    <row r="272" spans="2:29" s="47" customFormat="1" ht="12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</row>
    <row r="273" spans="2:60" s="58" customFormat="1" ht="12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</row>
    <row r="275" spans="2:60" s="37" customFormat="1" ht="12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</row>
  </sheetData>
  <sheetProtection/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9" min="1" max="28" man="1"/>
    <brk id="69" min="1" max="28" man="1"/>
    <brk id="108" min="1" max="28" man="1"/>
    <brk id="146" min="1" max="28" man="1"/>
    <brk id="190" min="1" max="28" man="1"/>
    <brk id="233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paz</dc:creator>
  <cp:keywords/>
  <dc:description/>
  <cp:lastModifiedBy>USUARIO</cp:lastModifiedBy>
  <cp:lastPrinted>2011-11-30T08:16:05Z</cp:lastPrinted>
  <dcterms:created xsi:type="dcterms:W3CDTF">1999-07-09T11:50:45Z</dcterms:created>
  <dcterms:modified xsi:type="dcterms:W3CDTF">2012-12-13T07:50:59Z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