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EPA\notas publicadas en 2018\"/>
    </mc:Choice>
  </mc:AlternateContent>
  <bookViews>
    <workbookView xWindow="0" yWindow="0" windowWidth="18165" windowHeight="10395"/>
  </bookViews>
  <sheets>
    <sheet name="T1" sheetId="2" r:id="rId1"/>
    <sheet name="T2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E7" i="2" l="1"/>
  <c r="F7" i="2"/>
  <c r="G7" i="2"/>
  <c r="I7" i="2"/>
  <c r="K7" i="2"/>
  <c r="M7" i="2"/>
  <c r="B8" i="2"/>
  <c r="E8" i="2"/>
  <c r="F8" i="2"/>
  <c r="G8" i="2"/>
  <c r="I8" i="2"/>
  <c r="K8" i="2"/>
  <c r="O8" i="2" s="1"/>
  <c r="M8" i="2"/>
  <c r="B9" i="2"/>
  <c r="E9" i="2"/>
  <c r="F9" i="2"/>
  <c r="G9" i="2"/>
  <c r="I9" i="2"/>
  <c r="K9" i="2"/>
  <c r="M9" i="2"/>
  <c r="B10" i="2"/>
  <c r="E10" i="2"/>
  <c r="F10" i="2"/>
  <c r="G10" i="2"/>
  <c r="I10" i="2"/>
  <c r="K10" i="2"/>
  <c r="M10" i="2"/>
  <c r="B11" i="2"/>
  <c r="E11" i="2"/>
  <c r="F11" i="2"/>
  <c r="G11" i="2"/>
  <c r="I11" i="2"/>
  <c r="K11" i="2"/>
  <c r="M11" i="2"/>
  <c r="B12" i="2"/>
  <c r="E12" i="2"/>
  <c r="F12" i="2"/>
  <c r="G12" i="2"/>
  <c r="I12" i="2"/>
  <c r="K12" i="2"/>
  <c r="M12" i="2"/>
  <c r="B13" i="2"/>
  <c r="E13" i="2"/>
  <c r="F13" i="2"/>
  <c r="G13" i="2"/>
  <c r="I13" i="2"/>
  <c r="K13" i="2"/>
  <c r="M13" i="2"/>
  <c r="O13" i="2" s="1"/>
  <c r="B14" i="2"/>
  <c r="E14" i="2"/>
  <c r="F14" i="2"/>
  <c r="G14" i="2"/>
  <c r="I14" i="2"/>
  <c r="K14" i="2"/>
  <c r="M14" i="2"/>
  <c r="O14" i="2" s="1"/>
  <c r="B15" i="2"/>
  <c r="E15" i="2"/>
  <c r="F15" i="2"/>
  <c r="G15" i="2"/>
  <c r="I15" i="2"/>
  <c r="K15" i="2"/>
  <c r="M15" i="2"/>
  <c r="O15" i="2" s="1"/>
  <c r="B16" i="2"/>
  <c r="E16" i="2"/>
  <c r="F16" i="2"/>
  <c r="G16" i="2"/>
  <c r="I16" i="2"/>
  <c r="K16" i="2"/>
  <c r="M16" i="2"/>
  <c r="B17" i="2"/>
  <c r="E17" i="2"/>
  <c r="F17" i="2"/>
  <c r="G17" i="2"/>
  <c r="I17" i="2"/>
  <c r="K17" i="2"/>
  <c r="M17" i="2"/>
  <c r="B18" i="2"/>
  <c r="E18" i="2"/>
  <c r="F18" i="2"/>
  <c r="G18" i="2"/>
  <c r="I18" i="2"/>
  <c r="K18" i="2"/>
  <c r="M18" i="2"/>
  <c r="B19" i="2"/>
  <c r="E19" i="2"/>
  <c r="F19" i="2"/>
  <c r="G19" i="2"/>
  <c r="I19" i="2"/>
  <c r="K19" i="2"/>
  <c r="M19" i="2"/>
  <c r="B20" i="2"/>
  <c r="E20" i="2"/>
  <c r="F20" i="2"/>
  <c r="G20" i="2"/>
  <c r="I20" i="2"/>
  <c r="K20" i="2"/>
  <c r="M20" i="2"/>
  <c r="B21" i="2"/>
  <c r="E21" i="2"/>
  <c r="F21" i="2"/>
  <c r="G21" i="2"/>
  <c r="I21" i="2"/>
  <c r="K21" i="2"/>
  <c r="M21" i="2"/>
  <c r="O21" i="2" s="1"/>
  <c r="B22" i="2"/>
  <c r="E22" i="2"/>
  <c r="F22" i="2"/>
  <c r="G22" i="2"/>
  <c r="I22" i="2"/>
  <c r="K22" i="2"/>
  <c r="M22" i="2"/>
  <c r="O22" i="2" s="1"/>
  <c r="B23" i="2"/>
  <c r="E23" i="2"/>
  <c r="F23" i="2"/>
  <c r="G23" i="2"/>
  <c r="I23" i="2"/>
  <c r="K23" i="2"/>
  <c r="M23" i="2"/>
  <c r="O23" i="2" s="1"/>
  <c r="B24" i="2"/>
  <c r="E24" i="2"/>
  <c r="F24" i="2"/>
  <c r="G24" i="2"/>
  <c r="I24" i="2"/>
  <c r="K24" i="2"/>
  <c r="M24" i="2"/>
  <c r="B25" i="2"/>
  <c r="E25" i="2"/>
  <c r="F25" i="2"/>
  <c r="G25" i="2"/>
  <c r="I25" i="2"/>
  <c r="K25" i="2"/>
  <c r="M25" i="2"/>
  <c r="B26" i="2"/>
  <c r="E26" i="2"/>
  <c r="F26" i="2"/>
  <c r="G26" i="2"/>
  <c r="I26" i="2"/>
  <c r="K26" i="2"/>
  <c r="M26" i="2"/>
  <c r="B27" i="2"/>
  <c r="E27" i="2"/>
  <c r="F27" i="2"/>
  <c r="G27" i="2"/>
  <c r="I27" i="2"/>
  <c r="K27" i="2"/>
  <c r="M27" i="2"/>
  <c r="B28" i="2"/>
  <c r="E28" i="2"/>
  <c r="F28" i="2"/>
  <c r="G28" i="2"/>
  <c r="I28" i="2"/>
  <c r="K28" i="2"/>
  <c r="M28" i="2"/>
  <c r="B29" i="2"/>
  <c r="E29" i="2"/>
  <c r="F29" i="2"/>
  <c r="G29" i="2"/>
  <c r="I29" i="2"/>
  <c r="K29" i="2"/>
  <c r="M29" i="2"/>
  <c r="O29" i="2" s="1"/>
  <c r="B30" i="2"/>
  <c r="E30" i="2"/>
  <c r="F30" i="2"/>
  <c r="G30" i="2"/>
  <c r="I30" i="2"/>
  <c r="K30" i="2"/>
  <c r="M30" i="2"/>
  <c r="B31" i="2"/>
  <c r="E31" i="2"/>
  <c r="F31" i="2"/>
  <c r="G31" i="2"/>
  <c r="I31" i="2"/>
  <c r="K31" i="2"/>
  <c r="M31" i="2"/>
  <c r="O31" i="2" s="1"/>
  <c r="B32" i="2"/>
  <c r="E32" i="2"/>
  <c r="F32" i="2"/>
  <c r="G32" i="2"/>
  <c r="I32" i="2"/>
  <c r="K32" i="2"/>
  <c r="M32" i="2"/>
  <c r="B33" i="2"/>
  <c r="E33" i="2"/>
  <c r="F33" i="2"/>
  <c r="G33" i="2"/>
  <c r="I33" i="2"/>
  <c r="K33" i="2"/>
  <c r="M33" i="2"/>
  <c r="O33" i="2" s="1"/>
  <c r="B34" i="2"/>
  <c r="E34" i="2"/>
  <c r="F34" i="2"/>
  <c r="G34" i="2"/>
  <c r="I34" i="2"/>
  <c r="K34" i="2"/>
  <c r="M34" i="2"/>
  <c r="B35" i="2"/>
  <c r="E35" i="2"/>
  <c r="F35" i="2"/>
  <c r="G35" i="2"/>
  <c r="I35" i="2"/>
  <c r="K35" i="2"/>
  <c r="M35" i="2"/>
  <c r="O35" i="2" s="1"/>
  <c r="B36" i="2"/>
  <c r="E36" i="2"/>
  <c r="F36" i="2"/>
  <c r="G36" i="2"/>
  <c r="I36" i="2"/>
  <c r="K36" i="2"/>
  <c r="M36" i="2"/>
  <c r="B37" i="2"/>
  <c r="E37" i="2"/>
  <c r="F37" i="2"/>
  <c r="G37" i="2"/>
  <c r="I37" i="2"/>
  <c r="K37" i="2"/>
  <c r="M37" i="2"/>
  <c r="O37" i="2" s="1"/>
  <c r="B38" i="2"/>
  <c r="E38" i="2"/>
  <c r="F38" i="2"/>
  <c r="G38" i="2"/>
  <c r="I38" i="2"/>
  <c r="K38" i="2"/>
  <c r="M38" i="2"/>
  <c r="B39" i="2"/>
  <c r="E39" i="2"/>
  <c r="F39" i="2"/>
  <c r="G39" i="2"/>
  <c r="I39" i="2"/>
  <c r="K39" i="2"/>
  <c r="M39" i="2"/>
  <c r="O39" i="2" s="1"/>
  <c r="B40" i="2"/>
  <c r="E40" i="2"/>
  <c r="F40" i="2"/>
  <c r="G40" i="2"/>
  <c r="I40" i="2"/>
  <c r="K40" i="2"/>
  <c r="M40" i="2"/>
  <c r="B41" i="2"/>
  <c r="E41" i="2"/>
  <c r="F41" i="2"/>
  <c r="G41" i="2"/>
  <c r="I41" i="2"/>
  <c r="K41" i="2"/>
  <c r="M41" i="2"/>
  <c r="O41" i="2" s="1"/>
  <c r="B42" i="2"/>
  <c r="E42" i="2"/>
  <c r="F42" i="2"/>
  <c r="G42" i="2"/>
  <c r="I42" i="2"/>
  <c r="K42" i="2"/>
  <c r="M42" i="2"/>
  <c r="B43" i="2"/>
  <c r="E43" i="2"/>
  <c r="F43" i="2"/>
  <c r="G43" i="2"/>
  <c r="I43" i="2"/>
  <c r="K43" i="2"/>
  <c r="M43" i="2"/>
  <c r="B44" i="2"/>
  <c r="E44" i="2"/>
  <c r="F44" i="2"/>
  <c r="G44" i="2"/>
  <c r="I44" i="2"/>
  <c r="K44" i="2"/>
  <c r="M44" i="2"/>
  <c r="B45" i="2"/>
  <c r="E45" i="2"/>
  <c r="F45" i="2"/>
  <c r="G45" i="2"/>
  <c r="I45" i="2"/>
  <c r="K45" i="2"/>
  <c r="M45" i="2"/>
  <c r="O45" i="2" s="1"/>
  <c r="E54" i="2"/>
  <c r="F54" i="2"/>
  <c r="G54" i="2"/>
  <c r="K54" i="2"/>
  <c r="L54" i="2"/>
  <c r="M54" i="2"/>
  <c r="B55" i="2"/>
  <c r="E55" i="2"/>
  <c r="F55" i="2"/>
  <c r="G55" i="2"/>
  <c r="K55" i="2"/>
  <c r="L55" i="2"/>
  <c r="M55" i="2"/>
  <c r="B56" i="2"/>
  <c r="E56" i="2"/>
  <c r="F56" i="2"/>
  <c r="G56" i="2"/>
  <c r="K56" i="2"/>
  <c r="L56" i="2"/>
  <c r="M56" i="2"/>
  <c r="B57" i="2"/>
  <c r="E57" i="2"/>
  <c r="F57" i="2"/>
  <c r="G57" i="2"/>
  <c r="K57" i="2"/>
  <c r="L57" i="2"/>
  <c r="M57" i="2"/>
  <c r="B58" i="2"/>
  <c r="E58" i="2"/>
  <c r="F58" i="2"/>
  <c r="G58" i="2"/>
  <c r="K58" i="2"/>
  <c r="L58" i="2"/>
  <c r="M58" i="2"/>
  <c r="B59" i="2"/>
  <c r="E59" i="2"/>
  <c r="F59" i="2"/>
  <c r="G59" i="2"/>
  <c r="J59" i="2" s="1"/>
  <c r="K59" i="2"/>
  <c r="L59" i="2"/>
  <c r="M59" i="2"/>
  <c r="B60" i="2"/>
  <c r="E60" i="2"/>
  <c r="F60" i="2"/>
  <c r="G60" i="2"/>
  <c r="K60" i="2"/>
  <c r="L60" i="2"/>
  <c r="M60" i="2"/>
  <c r="B61" i="2"/>
  <c r="E61" i="2"/>
  <c r="F61" i="2"/>
  <c r="G61" i="2"/>
  <c r="K61" i="2"/>
  <c r="L61" i="2"/>
  <c r="M61" i="2"/>
  <c r="B62" i="2"/>
  <c r="E62" i="2"/>
  <c r="F62" i="2"/>
  <c r="G62" i="2"/>
  <c r="K62" i="2"/>
  <c r="L62" i="2"/>
  <c r="M62" i="2"/>
  <c r="B63" i="2"/>
  <c r="E63" i="2"/>
  <c r="F63" i="2"/>
  <c r="G63" i="2"/>
  <c r="K63" i="2"/>
  <c r="L63" i="2"/>
  <c r="M63" i="2"/>
  <c r="B64" i="2"/>
  <c r="E64" i="2"/>
  <c r="F64" i="2"/>
  <c r="G64" i="2"/>
  <c r="K64" i="2"/>
  <c r="L64" i="2"/>
  <c r="M64" i="2"/>
  <c r="B65" i="2"/>
  <c r="E65" i="2"/>
  <c r="F65" i="2"/>
  <c r="G65" i="2"/>
  <c r="K65" i="2"/>
  <c r="L65" i="2"/>
  <c r="M65" i="2"/>
  <c r="B66" i="2"/>
  <c r="E66" i="2"/>
  <c r="F66" i="2"/>
  <c r="G66" i="2"/>
  <c r="K66" i="2"/>
  <c r="L66" i="2"/>
  <c r="M66" i="2"/>
  <c r="B67" i="2"/>
  <c r="E67" i="2"/>
  <c r="F67" i="2"/>
  <c r="G67" i="2"/>
  <c r="K67" i="2"/>
  <c r="L67" i="2"/>
  <c r="M67" i="2"/>
  <c r="B68" i="2"/>
  <c r="E68" i="2"/>
  <c r="F68" i="2"/>
  <c r="G68" i="2"/>
  <c r="K68" i="2"/>
  <c r="L68" i="2"/>
  <c r="M68" i="2"/>
  <c r="B69" i="2"/>
  <c r="E69" i="2"/>
  <c r="F69" i="2"/>
  <c r="G69" i="2"/>
  <c r="K69" i="2"/>
  <c r="L69" i="2"/>
  <c r="M69" i="2"/>
  <c r="B70" i="2"/>
  <c r="E70" i="2"/>
  <c r="F70" i="2"/>
  <c r="G70" i="2"/>
  <c r="K70" i="2"/>
  <c r="L70" i="2"/>
  <c r="M70" i="2"/>
  <c r="B71" i="2"/>
  <c r="E71" i="2"/>
  <c r="F71" i="2"/>
  <c r="G71" i="2"/>
  <c r="K71" i="2"/>
  <c r="L71" i="2"/>
  <c r="M71" i="2"/>
  <c r="B72" i="2"/>
  <c r="E72" i="2"/>
  <c r="F72" i="2"/>
  <c r="G72" i="2"/>
  <c r="K72" i="2"/>
  <c r="L72" i="2"/>
  <c r="M72" i="2"/>
  <c r="B73" i="2"/>
  <c r="E73" i="2"/>
  <c r="F73" i="2"/>
  <c r="G73" i="2"/>
  <c r="K73" i="2"/>
  <c r="L73" i="2"/>
  <c r="M73" i="2"/>
  <c r="B74" i="2"/>
  <c r="E74" i="2"/>
  <c r="F74" i="2"/>
  <c r="G74" i="2"/>
  <c r="K74" i="2"/>
  <c r="L74" i="2"/>
  <c r="M74" i="2"/>
  <c r="B75" i="2"/>
  <c r="E75" i="2"/>
  <c r="F75" i="2"/>
  <c r="G75" i="2"/>
  <c r="K75" i="2"/>
  <c r="L75" i="2"/>
  <c r="M75" i="2"/>
  <c r="B76" i="2"/>
  <c r="E76" i="2"/>
  <c r="F76" i="2"/>
  <c r="G76" i="2"/>
  <c r="K76" i="2"/>
  <c r="L76" i="2"/>
  <c r="M76" i="2"/>
  <c r="B77" i="2"/>
  <c r="E77" i="2"/>
  <c r="F77" i="2"/>
  <c r="G77" i="2"/>
  <c r="K77" i="2"/>
  <c r="L77" i="2"/>
  <c r="M77" i="2"/>
  <c r="B78" i="2"/>
  <c r="E78" i="2"/>
  <c r="F78" i="2"/>
  <c r="G78" i="2"/>
  <c r="K78" i="2"/>
  <c r="L78" i="2"/>
  <c r="M78" i="2"/>
  <c r="B79" i="2"/>
  <c r="E79" i="2"/>
  <c r="F79" i="2"/>
  <c r="G79" i="2"/>
  <c r="K79" i="2"/>
  <c r="L79" i="2"/>
  <c r="M79" i="2"/>
  <c r="B80" i="2"/>
  <c r="E80" i="2"/>
  <c r="F80" i="2"/>
  <c r="G80" i="2"/>
  <c r="K80" i="2"/>
  <c r="L80" i="2"/>
  <c r="M80" i="2"/>
  <c r="B81" i="2"/>
  <c r="E81" i="2"/>
  <c r="F81" i="2"/>
  <c r="G81" i="2"/>
  <c r="K81" i="2"/>
  <c r="L81" i="2"/>
  <c r="M81" i="2"/>
  <c r="B82" i="2"/>
  <c r="E82" i="2"/>
  <c r="F82" i="2"/>
  <c r="G82" i="2"/>
  <c r="K82" i="2"/>
  <c r="L82" i="2"/>
  <c r="M82" i="2"/>
  <c r="B83" i="2"/>
  <c r="E83" i="2"/>
  <c r="F83" i="2"/>
  <c r="G83" i="2"/>
  <c r="J83" i="2" s="1"/>
  <c r="K83" i="2"/>
  <c r="L83" i="2"/>
  <c r="M83" i="2"/>
  <c r="B84" i="2"/>
  <c r="E84" i="2"/>
  <c r="F84" i="2"/>
  <c r="G84" i="2"/>
  <c r="K84" i="2"/>
  <c r="L84" i="2"/>
  <c r="M84" i="2"/>
  <c r="B85" i="2"/>
  <c r="E85" i="2"/>
  <c r="F85" i="2"/>
  <c r="G85" i="2"/>
  <c r="K85" i="2"/>
  <c r="L85" i="2"/>
  <c r="M85" i="2"/>
  <c r="B86" i="2"/>
  <c r="E86" i="2"/>
  <c r="F86" i="2"/>
  <c r="G86" i="2"/>
  <c r="K86" i="2"/>
  <c r="L86" i="2"/>
  <c r="M86" i="2"/>
  <c r="B87" i="2"/>
  <c r="E87" i="2"/>
  <c r="F87" i="2"/>
  <c r="G87" i="2"/>
  <c r="K87" i="2"/>
  <c r="L87" i="2"/>
  <c r="M87" i="2"/>
  <c r="B88" i="2"/>
  <c r="E88" i="2"/>
  <c r="F88" i="2"/>
  <c r="G88" i="2"/>
  <c r="K88" i="2"/>
  <c r="L88" i="2"/>
  <c r="M88" i="2"/>
  <c r="B89" i="2"/>
  <c r="E89" i="2"/>
  <c r="F89" i="2"/>
  <c r="G89" i="2"/>
  <c r="K89" i="2"/>
  <c r="L89" i="2"/>
  <c r="M89" i="2"/>
  <c r="B90" i="2"/>
  <c r="E90" i="2"/>
  <c r="F90" i="2"/>
  <c r="G90" i="2"/>
  <c r="K90" i="2"/>
  <c r="L90" i="2"/>
  <c r="M90" i="2"/>
  <c r="B91" i="2"/>
  <c r="E91" i="2"/>
  <c r="F91" i="2"/>
  <c r="G91" i="2"/>
  <c r="K91" i="2"/>
  <c r="L91" i="2"/>
  <c r="M91" i="2"/>
  <c r="B92" i="2"/>
  <c r="E92" i="2"/>
  <c r="F92" i="2"/>
  <c r="G92" i="2"/>
  <c r="K92" i="2"/>
  <c r="L92" i="2"/>
  <c r="M92" i="2"/>
  <c r="E101" i="2"/>
  <c r="F101" i="2"/>
  <c r="G101" i="2"/>
  <c r="K101" i="2"/>
  <c r="L101" i="2"/>
  <c r="M101" i="2"/>
  <c r="B102" i="2"/>
  <c r="E102" i="2"/>
  <c r="F102" i="2"/>
  <c r="G102" i="2"/>
  <c r="K102" i="2"/>
  <c r="L102" i="2"/>
  <c r="M102" i="2"/>
  <c r="B103" i="2"/>
  <c r="E103" i="2"/>
  <c r="F103" i="2"/>
  <c r="G103" i="2"/>
  <c r="K103" i="2"/>
  <c r="L103" i="2"/>
  <c r="M103" i="2"/>
  <c r="B104" i="2"/>
  <c r="E104" i="2"/>
  <c r="F104" i="2"/>
  <c r="G104" i="2"/>
  <c r="K104" i="2"/>
  <c r="L104" i="2"/>
  <c r="M104" i="2"/>
  <c r="B105" i="2"/>
  <c r="E105" i="2"/>
  <c r="F105" i="2"/>
  <c r="G105" i="2"/>
  <c r="K105" i="2"/>
  <c r="L105" i="2"/>
  <c r="M105" i="2"/>
  <c r="B106" i="2"/>
  <c r="E106" i="2"/>
  <c r="F106" i="2"/>
  <c r="G106" i="2"/>
  <c r="K106" i="2"/>
  <c r="L106" i="2"/>
  <c r="M106" i="2"/>
  <c r="B107" i="2"/>
  <c r="E107" i="2"/>
  <c r="F107" i="2"/>
  <c r="G107" i="2"/>
  <c r="K107" i="2"/>
  <c r="L107" i="2"/>
  <c r="M107" i="2"/>
  <c r="B108" i="2"/>
  <c r="E108" i="2"/>
  <c r="F108" i="2"/>
  <c r="G108" i="2"/>
  <c r="K108" i="2"/>
  <c r="L108" i="2"/>
  <c r="M108" i="2"/>
  <c r="B109" i="2"/>
  <c r="E109" i="2"/>
  <c r="F109" i="2"/>
  <c r="G109" i="2"/>
  <c r="K109" i="2"/>
  <c r="L109" i="2"/>
  <c r="M109" i="2"/>
  <c r="B110" i="2"/>
  <c r="E110" i="2"/>
  <c r="F110" i="2"/>
  <c r="G110" i="2"/>
  <c r="K110" i="2"/>
  <c r="L110" i="2"/>
  <c r="M110" i="2"/>
  <c r="B111" i="2"/>
  <c r="E111" i="2"/>
  <c r="F111" i="2"/>
  <c r="G111" i="2"/>
  <c r="K111" i="2"/>
  <c r="L111" i="2"/>
  <c r="M111" i="2"/>
  <c r="B112" i="2"/>
  <c r="E112" i="2"/>
  <c r="F112" i="2"/>
  <c r="G112" i="2"/>
  <c r="K112" i="2"/>
  <c r="L112" i="2"/>
  <c r="M112" i="2"/>
  <c r="B113" i="2"/>
  <c r="E113" i="2"/>
  <c r="F113" i="2"/>
  <c r="G113" i="2"/>
  <c r="K113" i="2"/>
  <c r="L113" i="2"/>
  <c r="M113" i="2"/>
  <c r="B114" i="2"/>
  <c r="E114" i="2"/>
  <c r="F114" i="2"/>
  <c r="G114" i="2"/>
  <c r="K114" i="2"/>
  <c r="L114" i="2"/>
  <c r="M114" i="2"/>
  <c r="B115" i="2"/>
  <c r="E115" i="2"/>
  <c r="F115" i="2"/>
  <c r="G115" i="2"/>
  <c r="K115" i="2"/>
  <c r="L115" i="2"/>
  <c r="M115" i="2"/>
  <c r="B116" i="2"/>
  <c r="E116" i="2"/>
  <c r="F116" i="2"/>
  <c r="G116" i="2"/>
  <c r="K116" i="2"/>
  <c r="L116" i="2"/>
  <c r="M116" i="2"/>
  <c r="B117" i="2"/>
  <c r="E117" i="2"/>
  <c r="F117" i="2"/>
  <c r="G117" i="2"/>
  <c r="K117" i="2"/>
  <c r="L117" i="2"/>
  <c r="M117" i="2"/>
  <c r="B118" i="2"/>
  <c r="E118" i="2"/>
  <c r="F118" i="2"/>
  <c r="G118" i="2"/>
  <c r="K118" i="2"/>
  <c r="L118" i="2"/>
  <c r="M118" i="2"/>
  <c r="B119" i="2"/>
  <c r="E119" i="2"/>
  <c r="F119" i="2"/>
  <c r="G119" i="2"/>
  <c r="K119" i="2"/>
  <c r="L119" i="2"/>
  <c r="M119" i="2"/>
  <c r="B120" i="2"/>
  <c r="E120" i="2"/>
  <c r="F120" i="2"/>
  <c r="G120" i="2"/>
  <c r="K120" i="2"/>
  <c r="L120" i="2"/>
  <c r="M120" i="2"/>
  <c r="B121" i="2"/>
  <c r="E121" i="2"/>
  <c r="F121" i="2"/>
  <c r="G121" i="2"/>
  <c r="K121" i="2"/>
  <c r="L121" i="2"/>
  <c r="M121" i="2"/>
  <c r="B122" i="2"/>
  <c r="E122" i="2"/>
  <c r="F122" i="2"/>
  <c r="G122" i="2"/>
  <c r="K122" i="2"/>
  <c r="L122" i="2"/>
  <c r="M122" i="2"/>
  <c r="B123" i="2"/>
  <c r="E123" i="2"/>
  <c r="F123" i="2"/>
  <c r="G123" i="2"/>
  <c r="K123" i="2"/>
  <c r="L123" i="2"/>
  <c r="M123" i="2"/>
  <c r="B124" i="2"/>
  <c r="E124" i="2"/>
  <c r="F124" i="2"/>
  <c r="G124" i="2"/>
  <c r="K124" i="2"/>
  <c r="L124" i="2"/>
  <c r="M124" i="2"/>
  <c r="B125" i="2"/>
  <c r="E125" i="2"/>
  <c r="F125" i="2"/>
  <c r="G125" i="2"/>
  <c r="K125" i="2"/>
  <c r="L125" i="2"/>
  <c r="M125" i="2"/>
  <c r="B126" i="2"/>
  <c r="E126" i="2"/>
  <c r="F126" i="2"/>
  <c r="G126" i="2"/>
  <c r="K126" i="2"/>
  <c r="L126" i="2"/>
  <c r="M126" i="2"/>
  <c r="B127" i="2"/>
  <c r="E127" i="2"/>
  <c r="F127" i="2"/>
  <c r="G127" i="2"/>
  <c r="K127" i="2"/>
  <c r="L127" i="2"/>
  <c r="M127" i="2"/>
  <c r="B128" i="2"/>
  <c r="E128" i="2"/>
  <c r="F128" i="2"/>
  <c r="G128" i="2"/>
  <c r="K128" i="2"/>
  <c r="L128" i="2"/>
  <c r="M128" i="2"/>
  <c r="B129" i="2"/>
  <c r="E129" i="2"/>
  <c r="F129" i="2"/>
  <c r="G129" i="2"/>
  <c r="K129" i="2"/>
  <c r="L129" i="2"/>
  <c r="M129" i="2"/>
  <c r="B130" i="2"/>
  <c r="E130" i="2"/>
  <c r="F130" i="2"/>
  <c r="G130" i="2"/>
  <c r="K130" i="2"/>
  <c r="L130" i="2"/>
  <c r="M130" i="2"/>
  <c r="B131" i="2"/>
  <c r="E131" i="2"/>
  <c r="F131" i="2"/>
  <c r="G131" i="2"/>
  <c r="K131" i="2"/>
  <c r="L131" i="2"/>
  <c r="M131" i="2"/>
  <c r="B132" i="2"/>
  <c r="E132" i="2"/>
  <c r="F132" i="2"/>
  <c r="G132" i="2"/>
  <c r="K132" i="2"/>
  <c r="L132" i="2"/>
  <c r="M132" i="2"/>
  <c r="B133" i="2"/>
  <c r="E133" i="2"/>
  <c r="F133" i="2"/>
  <c r="G133" i="2"/>
  <c r="K133" i="2"/>
  <c r="L133" i="2"/>
  <c r="M133" i="2"/>
  <c r="B134" i="2"/>
  <c r="E134" i="2"/>
  <c r="F134" i="2"/>
  <c r="G134" i="2"/>
  <c r="K134" i="2"/>
  <c r="L134" i="2"/>
  <c r="M134" i="2"/>
  <c r="B135" i="2"/>
  <c r="E135" i="2"/>
  <c r="F135" i="2"/>
  <c r="G135" i="2"/>
  <c r="K135" i="2"/>
  <c r="L135" i="2"/>
  <c r="M135" i="2"/>
  <c r="B136" i="2"/>
  <c r="E136" i="2"/>
  <c r="F136" i="2"/>
  <c r="G136" i="2"/>
  <c r="K136" i="2"/>
  <c r="L136" i="2"/>
  <c r="M136" i="2"/>
  <c r="B137" i="2"/>
  <c r="E137" i="2"/>
  <c r="F137" i="2"/>
  <c r="G137" i="2"/>
  <c r="K137" i="2"/>
  <c r="L137" i="2"/>
  <c r="M137" i="2"/>
  <c r="B138" i="2"/>
  <c r="E138" i="2"/>
  <c r="F138" i="2"/>
  <c r="G138" i="2"/>
  <c r="K138" i="2"/>
  <c r="L138" i="2"/>
  <c r="M138" i="2"/>
  <c r="B139" i="2"/>
  <c r="E139" i="2"/>
  <c r="F139" i="2"/>
  <c r="G139" i="2"/>
  <c r="K139" i="2"/>
  <c r="L139" i="2"/>
  <c r="M139" i="2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B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B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B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B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B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B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B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B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B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B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B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B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B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B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B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B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B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B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B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B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B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B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B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B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B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B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B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B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B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B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B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B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B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B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B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B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B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B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B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B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B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B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B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B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B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B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B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B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B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B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B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B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B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B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B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B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B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B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B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B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B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B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B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B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B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B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B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B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B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B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B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B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B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B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B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O30" i="2" l="1"/>
  <c r="O125" i="2"/>
  <c r="I60" i="2"/>
  <c r="O38" i="2"/>
  <c r="O119" i="2"/>
  <c r="O103" i="2"/>
  <c r="O43" i="2"/>
  <c r="I68" i="2"/>
  <c r="O109" i="2"/>
  <c r="I67" i="2"/>
  <c r="O139" i="2"/>
  <c r="O117" i="2"/>
  <c r="I84" i="2"/>
  <c r="I79" i="2"/>
  <c r="O26" i="2"/>
  <c r="O18" i="2"/>
  <c r="O10" i="2"/>
  <c r="O135" i="2"/>
  <c r="I128" i="2"/>
  <c r="O127" i="2"/>
  <c r="O123" i="2"/>
  <c r="O107" i="2"/>
  <c r="I92" i="2"/>
  <c r="J89" i="2"/>
  <c r="I76" i="2"/>
  <c r="J74" i="2"/>
  <c r="J73" i="2"/>
  <c r="J66" i="2"/>
  <c r="J65" i="2"/>
  <c r="O40" i="2"/>
  <c r="O32" i="2"/>
  <c r="O24" i="2"/>
  <c r="O16" i="2"/>
  <c r="O128" i="2"/>
  <c r="I121" i="2"/>
  <c r="I120" i="2"/>
  <c r="I119" i="2"/>
  <c r="I111" i="2"/>
  <c r="J91" i="2"/>
  <c r="I90" i="2"/>
  <c r="I89" i="2"/>
  <c r="O88" i="2"/>
  <c r="J82" i="2"/>
  <c r="J81" i="2"/>
  <c r="O79" i="2"/>
  <c r="I77" i="2"/>
  <c r="I71" i="2"/>
  <c r="J69" i="2"/>
  <c r="I63" i="2"/>
  <c r="J61" i="2"/>
  <c r="O9" i="2"/>
  <c r="O133" i="2"/>
  <c r="I112" i="2"/>
  <c r="O111" i="2"/>
  <c r="O101" i="2"/>
  <c r="I55" i="2"/>
  <c r="I137" i="2"/>
  <c r="I136" i="2"/>
  <c r="I135" i="2"/>
  <c r="I127" i="2"/>
  <c r="O112" i="2"/>
  <c r="I105" i="2"/>
  <c r="I104" i="2"/>
  <c r="I103" i="2"/>
  <c r="I87" i="2"/>
  <c r="J85" i="2"/>
  <c r="J75" i="2"/>
  <c r="J67" i="2"/>
  <c r="J58" i="2"/>
  <c r="J57" i="2"/>
  <c r="O44" i="2"/>
  <c r="O36" i="2"/>
  <c r="O130" i="2"/>
  <c r="O129" i="2"/>
  <c r="O114" i="2"/>
  <c r="O113" i="2"/>
  <c r="I91" i="2"/>
  <c r="O80" i="2"/>
  <c r="I69" i="2"/>
  <c r="I64" i="2"/>
  <c r="J64" i="2"/>
  <c r="I59" i="2"/>
  <c r="O136" i="2"/>
  <c r="O131" i="2"/>
  <c r="O120" i="2"/>
  <c r="O115" i="2"/>
  <c r="O104" i="2"/>
  <c r="I88" i="2"/>
  <c r="J88" i="2"/>
  <c r="I83" i="2"/>
  <c r="I74" i="2"/>
  <c r="I73" i="2"/>
  <c r="O72" i="2"/>
  <c r="I61" i="2"/>
  <c r="I56" i="2"/>
  <c r="J56" i="2"/>
  <c r="I72" i="2"/>
  <c r="J72" i="2"/>
  <c r="I130" i="2"/>
  <c r="I114" i="2"/>
  <c r="I82" i="2"/>
  <c r="I81" i="2"/>
  <c r="O71" i="2"/>
  <c r="O138" i="2"/>
  <c r="I138" i="2"/>
  <c r="O137" i="2"/>
  <c r="I129" i="2"/>
  <c r="O122" i="2"/>
  <c r="I122" i="2"/>
  <c r="O121" i="2"/>
  <c r="I113" i="2"/>
  <c r="O106" i="2"/>
  <c r="I106" i="2"/>
  <c r="O105" i="2"/>
  <c r="J90" i="2"/>
  <c r="O87" i="2"/>
  <c r="I85" i="2"/>
  <c r="I80" i="2"/>
  <c r="J80" i="2"/>
  <c r="J77" i="2"/>
  <c r="I75" i="2"/>
  <c r="I65" i="2"/>
  <c r="I58" i="2"/>
  <c r="O56" i="2"/>
  <c r="O55" i="2"/>
  <c r="O11" i="2"/>
  <c r="I133" i="2"/>
  <c r="I131" i="2"/>
  <c r="I124" i="2"/>
  <c r="I123" i="2"/>
  <c r="I117" i="2"/>
  <c r="I108" i="2"/>
  <c r="I107" i="2"/>
  <c r="I101" i="2"/>
  <c r="O92" i="2"/>
  <c r="O84" i="2"/>
  <c r="J78" i="2"/>
  <c r="J76" i="2"/>
  <c r="O68" i="2"/>
  <c r="O65" i="2"/>
  <c r="J62" i="2"/>
  <c r="O60" i="2"/>
  <c r="J60" i="2"/>
  <c r="O57" i="2"/>
  <c r="J54" i="2"/>
  <c r="O28" i="2"/>
  <c r="O20" i="2"/>
  <c r="O12" i="2"/>
  <c r="I66" i="2"/>
  <c r="O64" i="2"/>
  <c r="O63" i="2"/>
  <c r="I57" i="2"/>
  <c r="O27" i="2"/>
  <c r="O19" i="2"/>
  <c r="I139" i="2"/>
  <c r="I132" i="2"/>
  <c r="I125" i="2"/>
  <c r="I116" i="2"/>
  <c r="I115" i="2"/>
  <c r="I109" i="2"/>
  <c r="J92" i="2"/>
  <c r="O89" i="2"/>
  <c r="J86" i="2"/>
  <c r="J84" i="2"/>
  <c r="O81" i="2"/>
  <c r="O76" i="2"/>
  <c r="O73" i="2"/>
  <c r="J70" i="2"/>
  <c r="J68" i="2"/>
  <c r="O134" i="2"/>
  <c r="I134" i="2"/>
  <c r="O132" i="2"/>
  <c r="O126" i="2"/>
  <c r="I126" i="2"/>
  <c r="O124" i="2"/>
  <c r="O118" i="2"/>
  <c r="I118" i="2"/>
  <c r="O116" i="2"/>
  <c r="O110" i="2"/>
  <c r="I110" i="2"/>
  <c r="O108" i="2"/>
  <c r="O102" i="2"/>
  <c r="I102" i="2"/>
  <c r="O91" i="2"/>
  <c r="O90" i="2"/>
  <c r="J87" i="2"/>
  <c r="O86" i="2"/>
  <c r="O85" i="2"/>
  <c r="O83" i="2"/>
  <c r="O82" i="2"/>
  <c r="J79" i="2"/>
  <c r="O78" i="2"/>
  <c r="O77" i="2"/>
  <c r="O75" i="2"/>
  <c r="O74" i="2"/>
  <c r="J71" i="2"/>
  <c r="O70" i="2"/>
  <c r="O69" i="2"/>
  <c r="O67" i="2"/>
  <c r="O66" i="2"/>
  <c r="J63" i="2"/>
  <c r="O62" i="2"/>
  <c r="O61" i="2"/>
  <c r="O59" i="2"/>
  <c r="O58" i="2"/>
  <c r="J55" i="2"/>
  <c r="O54" i="2"/>
  <c r="O42" i="2"/>
  <c r="O34" i="2"/>
  <c r="O25" i="2"/>
  <c r="O17" i="2"/>
  <c r="O7" i="2"/>
  <c r="I86" i="2"/>
  <c r="I78" i="2"/>
  <c r="I70" i="2"/>
  <c r="I62" i="2"/>
  <c r="I54" i="2"/>
</calcChain>
</file>

<file path=xl/sharedStrings.xml><?xml version="1.0" encoding="utf-8"?>
<sst xmlns="http://schemas.openxmlformats.org/spreadsheetml/2006/main" count="297" uniqueCount="34">
  <si>
    <t>Total</t>
  </si>
  <si>
    <t xml:space="preserve">Employment Flows.                                              </t>
  </si>
  <si>
    <t>Absolute values in thousands</t>
  </si>
  <si>
    <t>Persons who become employed</t>
  </si>
  <si>
    <t>Persons who ceased to be employed</t>
  </si>
  <si>
    <t>YEAR/</t>
  </si>
  <si>
    <t>QUARTER</t>
  </si>
  <si>
    <t>From being unemployed</t>
  </si>
  <si>
    <t>From being economically inactive</t>
  </si>
  <si>
    <t>U-E</t>
  </si>
  <si>
    <t>EI-E</t>
  </si>
  <si>
    <t>Total (NDR included)</t>
  </si>
  <si>
    <t>Becoming unemployed</t>
  </si>
  <si>
    <t>E-U</t>
  </si>
  <si>
    <t>Becoming economically inactive</t>
  </si>
  <si>
    <t>E-EI</t>
  </si>
  <si>
    <t>Q3</t>
  </si>
  <si>
    <t>Q2</t>
  </si>
  <si>
    <t>Q1</t>
  </si>
  <si>
    <t>Q4</t>
  </si>
  <si>
    <t>E=employed, U=unemployed, EI=economically inactive, NDR=no data recorded</t>
  </si>
  <si>
    <t xml:space="preserve">Unemployment Flows.                                                     </t>
  </si>
  <si>
    <t xml:space="preserve">Activity Flows                                      </t>
  </si>
  <si>
    <t xml:space="preserve">Flows in absolute values of population aged 60 and over </t>
  </si>
  <si>
    <t xml:space="preserve">Relationship with activity in the current quarter </t>
  </si>
  <si>
    <t>EMPLOYED</t>
  </si>
  <si>
    <t>UNEMPLOYED</t>
  </si>
  <si>
    <t>ECONOMICALLY INACTIVE</t>
  </si>
  <si>
    <t xml:space="preserve">Relationship with activity in the previous quarter </t>
  </si>
  <si>
    <t>Employed</t>
  </si>
  <si>
    <t>Unemployed</t>
  </si>
  <si>
    <t>Economically inactive</t>
  </si>
  <si>
    <t>NDR</t>
  </si>
  <si>
    <t>Flows in absolute values of population under 25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</si>
</sst>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b/>
      <sz val="9"/>
      <color rgb="FF002060"/>
      <name val="Arial"/>
      <family val="2"/>
    </font>
    <font>
      <b/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sz val="11"/>
      <color rgb="FF002060"/>
      <name val="Arial"/>
      <family val="2"/>
    </font>
    <font>
      <sz val="9"/>
      <color theme="0" tint="-0.499984740745262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 applyAlignment="1"/>
    <xf numFmtId="0" fontId="0" fillId="0" borderId="0" xfId="0" applyAlignment="1"/>
    <xf numFmtId="0" fontId="1" fillId="0" borderId="0" xfId="0" applyFont="1"/>
    <xf numFmtId="164" fontId="16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right"/>
    </xf>
    <xf numFmtId="164" fontId="16" fillId="0" borderId="2" xfId="0" applyNumberFormat="1" applyFont="1" applyBorder="1" applyAlignment="1"/>
    <xf numFmtId="0" fontId="17" fillId="0" borderId="0" xfId="0" applyFont="1" applyBorder="1" applyAlignment="1"/>
    <xf numFmtId="0" fontId="4" fillId="0" borderId="0" xfId="0" applyFont="1" applyBorder="1" applyAlignment="1"/>
    <xf numFmtId="0" fontId="18" fillId="0" borderId="2" xfId="0" applyFont="1" applyBorder="1" applyAlignment="1">
      <alignment horizontal="left"/>
    </xf>
    <xf numFmtId="0" fontId="18" fillId="0" borderId="2" xfId="0" applyFont="1" applyBorder="1" applyAlignment="1">
      <alignment horizontal="right"/>
    </xf>
    <xf numFmtId="164" fontId="16" fillId="0" borderId="0" xfId="0" applyNumberFormat="1" applyFont="1" applyBorder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3" fillId="0" borderId="0" xfId="0" applyFont="1" applyFill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5" fillId="0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0" xfId="0" applyFont="1"/>
    <xf numFmtId="0" fontId="10" fillId="0" borderId="4" xfId="0" applyFont="1" applyFill="1" applyBorder="1" applyAlignment="1">
      <alignment vertical="center"/>
    </xf>
    <xf numFmtId="164" fontId="11" fillId="0" borderId="0" xfId="0" applyNumberFormat="1" applyFont="1" applyBorder="1" applyAlignment="1"/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0" fillId="2" borderId="4" xfId="0" applyFont="1" applyFill="1" applyBorder="1" applyAlignment="1">
      <alignment horizontal="left" vertical="center"/>
    </xf>
    <xf numFmtId="164" fontId="22" fillId="0" borderId="0" xfId="0" applyNumberFormat="1" applyFont="1" applyFill="1" applyBorder="1"/>
    <xf numFmtId="0" fontId="4" fillId="0" borderId="0" xfId="0" applyFont="1" applyBorder="1"/>
    <xf numFmtId="164" fontId="16" fillId="0" borderId="1" xfId="0" applyNumberFormat="1" applyFont="1" applyBorder="1" applyAlignment="1"/>
    <xf numFmtId="0" fontId="17" fillId="0" borderId="1" xfId="0" applyFont="1" applyBorder="1" applyAlignment="1"/>
    <xf numFmtId="164" fontId="11" fillId="0" borderId="1" xfId="0" applyNumberFormat="1" applyFont="1" applyFill="1" applyBorder="1"/>
    <xf numFmtId="0" fontId="23" fillId="0" borderId="1" xfId="0" applyFont="1" applyFill="1" applyBorder="1"/>
    <xf numFmtId="164" fontId="11" fillId="0" borderId="0" xfId="0" applyNumberFormat="1" applyFont="1" applyFill="1"/>
    <xf numFmtId="0" fontId="23" fillId="0" borderId="0" xfId="0" applyFont="1" applyFill="1"/>
    <xf numFmtId="164" fontId="11" fillId="0" borderId="0" xfId="0" applyNumberFormat="1" applyFont="1" applyFill="1" applyBorder="1"/>
    <xf numFmtId="0" fontId="23" fillId="0" borderId="0" xfId="0" applyFont="1" applyFill="1" applyBorder="1"/>
    <xf numFmtId="0" fontId="12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0" fillId="0" borderId="0" xfId="0" applyAlignment="1">
      <alignment vertical="top"/>
    </xf>
    <xf numFmtId="0" fontId="12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top"/>
    </xf>
    <xf numFmtId="0" fontId="10" fillId="0" borderId="4" xfId="0" applyFont="1" applyFill="1" applyBorder="1" applyAlignment="1">
      <alignment vertical="top"/>
    </xf>
    <xf numFmtId="0" fontId="13" fillId="0" borderId="0" xfId="0" applyFont="1" applyFill="1"/>
    <xf numFmtId="0" fontId="10" fillId="0" borderId="0" xfId="0" applyFont="1" applyFill="1"/>
    <xf numFmtId="0" fontId="4" fillId="0" borderId="0" xfId="0" applyFont="1"/>
    <xf numFmtId="0" fontId="14" fillId="0" borderId="0" xfId="0" applyFont="1"/>
    <xf numFmtId="164" fontId="14" fillId="0" borderId="0" xfId="0" applyNumberFormat="1" applyFont="1"/>
    <xf numFmtId="0" fontId="12" fillId="0" borderId="0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0" fillId="0" borderId="0" xfId="0" applyBorder="1"/>
    <xf numFmtId="0" fontId="4" fillId="0" borderId="0" xfId="0" applyFont="1" applyFill="1" applyBorder="1"/>
    <xf numFmtId="0" fontId="13" fillId="0" borderId="0" xfId="0" applyFont="1" applyFill="1" applyBorder="1"/>
    <xf numFmtId="0" fontId="10" fillId="0" borderId="0" xfId="0" applyFont="1" applyFill="1" applyBorder="1"/>
    <xf numFmtId="164" fontId="15" fillId="0" borderId="0" xfId="0" applyNumberFormat="1" applyFont="1" applyFill="1"/>
    <xf numFmtId="0" fontId="13" fillId="0" borderId="1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wrapText="1"/>
    </xf>
    <xf numFmtId="0" fontId="2" fillId="0" borderId="0" xfId="0" applyFont="1"/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4" fillId="3" borderId="1" xfId="0" applyFont="1" applyFill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6</xdr:col>
      <xdr:colOff>200025</xdr:colOff>
      <xdr:row>0</xdr:row>
      <xdr:rowOff>762000</xdr:rowOff>
    </xdr:to>
    <xdr:pic>
      <xdr:nvPicPr>
        <xdr:cNvPr id="2049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47625</xdr:rowOff>
    </xdr:from>
    <xdr:to>
      <xdr:col>6</xdr:col>
      <xdr:colOff>200025</xdr:colOff>
      <xdr:row>47</xdr:row>
      <xdr:rowOff>771525</xdr:rowOff>
    </xdr:to>
    <xdr:pic>
      <xdr:nvPicPr>
        <xdr:cNvPr id="2050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877300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94</xdr:row>
      <xdr:rowOff>47625</xdr:rowOff>
    </xdr:from>
    <xdr:to>
      <xdr:col>6</xdr:col>
      <xdr:colOff>200025</xdr:colOff>
      <xdr:row>94</xdr:row>
      <xdr:rowOff>771525</xdr:rowOff>
    </xdr:to>
    <xdr:pic>
      <xdr:nvPicPr>
        <xdr:cNvPr id="2051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726025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6</xdr:col>
      <xdr:colOff>581025</xdr:colOff>
      <xdr:row>1</xdr:row>
      <xdr:rowOff>752475</xdr:rowOff>
    </xdr:to>
    <xdr:pic>
      <xdr:nvPicPr>
        <xdr:cNvPr id="1025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47</xdr:row>
      <xdr:rowOff>104775</xdr:rowOff>
    </xdr:from>
    <xdr:to>
      <xdr:col>6</xdr:col>
      <xdr:colOff>561975</xdr:colOff>
      <xdr:row>49</xdr:row>
      <xdr:rowOff>76200</xdr:rowOff>
    </xdr:to>
    <xdr:pic>
      <xdr:nvPicPr>
        <xdr:cNvPr id="1026" name="Picture 2" descr="logo caja 2 X 5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53450"/>
          <a:ext cx="1981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/11-PUBLICACIONES%20(PREPARACI&#211;N)/Nota%20Prensa%20-%20EPA%20trimestral/05-EXCEL%20PUBLICACION/2017T3/NP3-2017T3-APENDICE%20TABLAS%20FLUJOS-P110-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DATOS110 TABLAS"/>
      <sheetName val="TABLAS FLUJOS"/>
    </sheetNames>
    <sheetDataSet>
      <sheetData sheetId="0" refreshError="1"/>
      <sheetData sheetId="1">
        <row r="7">
          <cell r="B7">
            <v>2017</v>
          </cell>
          <cell r="L7">
            <v>532.50733000000002</v>
          </cell>
        </row>
        <row r="8">
          <cell r="L8">
            <v>410.74727999999999</v>
          </cell>
        </row>
        <row r="9">
          <cell r="L9">
            <v>435.62007999999997</v>
          </cell>
        </row>
        <row r="10">
          <cell r="L10">
            <v>550.74273000000005</v>
          </cell>
        </row>
        <row r="11">
          <cell r="L11">
            <v>516.97385999999995</v>
          </cell>
        </row>
        <row r="12">
          <cell r="L12">
            <v>375.99101999999999</v>
          </cell>
        </row>
        <row r="13">
          <cell r="L13">
            <v>383.92347000000001</v>
          </cell>
        </row>
        <row r="14">
          <cell r="L14">
            <v>518.10234000000003</v>
          </cell>
        </row>
        <row r="15">
          <cell r="L15">
            <v>499.11691000000002</v>
          </cell>
        </row>
        <row r="16">
          <cell r="L16">
            <v>348.18774000000002</v>
          </cell>
        </row>
        <row r="17">
          <cell r="L17">
            <v>426.7602</v>
          </cell>
        </row>
        <row r="18">
          <cell r="L18">
            <v>491.93504999999999</v>
          </cell>
        </row>
        <row r="19">
          <cell r="L19">
            <v>472.09526</v>
          </cell>
        </row>
        <row r="20">
          <cell r="L20">
            <v>349.24448000000001</v>
          </cell>
        </row>
        <row r="21">
          <cell r="L21">
            <v>420.72966000000002</v>
          </cell>
        </row>
        <row r="22">
          <cell r="L22">
            <v>498.22451999999998</v>
          </cell>
        </row>
        <row r="23">
          <cell r="L23">
            <v>498.03368999999998</v>
          </cell>
        </row>
        <row r="24">
          <cell r="L24">
            <v>386.99214000000001</v>
          </cell>
        </row>
        <row r="25">
          <cell r="L25">
            <v>427.65550999999999</v>
          </cell>
        </row>
        <row r="26">
          <cell r="L26">
            <v>561.00098000000003</v>
          </cell>
        </row>
        <row r="27">
          <cell r="L27">
            <v>537.28501000000006</v>
          </cell>
        </row>
        <row r="28">
          <cell r="L28">
            <v>391.07691999999997</v>
          </cell>
        </row>
        <row r="29">
          <cell r="L29">
            <v>471.49660999999998</v>
          </cell>
        </row>
        <row r="30">
          <cell r="L30">
            <v>602.60856000000001</v>
          </cell>
        </row>
        <row r="31">
          <cell r="L31">
            <v>620.78386</v>
          </cell>
        </row>
        <row r="32">
          <cell r="L32">
            <v>455.88529999999997</v>
          </cell>
        </row>
        <row r="33">
          <cell r="L33">
            <v>501.02683000000002</v>
          </cell>
        </row>
        <row r="34">
          <cell r="L34">
            <v>629.27608999999995</v>
          </cell>
        </row>
        <row r="35">
          <cell r="L35">
            <v>595.49432999999999</v>
          </cell>
        </row>
        <row r="36">
          <cell r="L36">
            <v>493.66867999999999</v>
          </cell>
        </row>
        <row r="37">
          <cell r="L37">
            <v>571.74474999999995</v>
          </cell>
        </row>
        <row r="38">
          <cell r="L38">
            <v>728.54111</v>
          </cell>
        </row>
        <row r="39">
          <cell r="L39">
            <v>691.58555000000001</v>
          </cell>
        </row>
        <row r="40">
          <cell r="L40">
            <v>558.70173999999997</v>
          </cell>
        </row>
        <row r="41">
          <cell r="L41">
            <v>653.82998999999995</v>
          </cell>
        </row>
        <row r="42">
          <cell r="L42">
            <v>839.29184999999995</v>
          </cell>
        </row>
        <row r="43">
          <cell r="L43">
            <v>759.81857000000002</v>
          </cell>
        </row>
        <row r="44">
          <cell r="L44">
            <v>616.06142</v>
          </cell>
        </row>
        <row r="45">
          <cell r="L45">
            <v>680.50008000000003</v>
          </cell>
        </row>
      </sheetData>
      <sheetData sheetId="2">
        <row r="7">
          <cell r="C7">
            <v>3</v>
          </cell>
          <cell r="G7">
            <v>902.71235000000001</v>
          </cell>
          <cell r="I7">
            <v>522.45605999999998</v>
          </cell>
          <cell r="K7">
            <v>3.5738400000000001</v>
          </cell>
          <cell r="M7">
            <v>732.33668999999998</v>
          </cell>
          <cell r="Q7">
            <v>758.01391000000001</v>
          </cell>
          <cell r="S7">
            <v>2.1956799999999999</v>
          </cell>
          <cell r="U7">
            <v>532.50733000000002</v>
          </cell>
          <cell r="W7">
            <v>659.24383999999998</v>
          </cell>
          <cell r="AA7">
            <v>115.33654</v>
          </cell>
          <cell r="AC7">
            <v>659.60428999999999</v>
          </cell>
          <cell r="AE7">
            <v>144.07264000000001</v>
          </cell>
          <cell r="AG7">
            <v>232.94936000000001</v>
          </cell>
          <cell r="AI7">
            <v>1.00396</v>
          </cell>
          <cell r="AK7">
            <v>86.821489999999997</v>
          </cell>
          <cell r="AM7">
            <v>274.44335000000001</v>
          </cell>
          <cell r="AO7">
            <v>216.22335000000001</v>
          </cell>
          <cell r="AQ7">
            <v>1.2509999999999999</v>
          </cell>
          <cell r="AS7">
            <v>76.523060000000001</v>
          </cell>
          <cell r="AU7">
            <v>121.18312</v>
          </cell>
          <cell r="AW7">
            <v>2093.46848</v>
          </cell>
          <cell r="AY7">
            <v>112.99648000000001</v>
          </cell>
          <cell r="BA7">
            <v>1153.2752399999999</v>
          </cell>
          <cell r="BC7">
            <v>21.971979999999999</v>
          </cell>
          <cell r="BE7">
            <v>30.097059999999999</v>
          </cell>
          <cell r="BG7">
            <v>0</v>
          </cell>
          <cell r="BI7">
            <v>16.628689999999999</v>
          </cell>
          <cell r="BK7">
            <v>113.57044999999999</v>
          </cell>
          <cell r="BM7">
            <v>53.39658</v>
          </cell>
          <cell r="BO7">
            <v>0</v>
          </cell>
          <cell r="BQ7">
            <v>89.208929999999995</v>
          </cell>
          <cell r="BS7">
            <v>68.491429999999994</v>
          </cell>
          <cell r="BU7">
            <v>9739.2788099999998</v>
          </cell>
          <cell r="BW7">
            <v>0</v>
          </cell>
        </row>
        <row r="8">
          <cell r="B8">
            <v>2017</v>
          </cell>
          <cell r="C8">
            <v>2</v>
          </cell>
          <cell r="G8">
            <v>1030.1973700000001</v>
          </cell>
          <cell r="I8">
            <v>403.67644000000001</v>
          </cell>
          <cell r="K8">
            <v>2.7635399999999999</v>
          </cell>
          <cell r="M8">
            <v>587.96488999999997</v>
          </cell>
          <cell r="Q8">
            <v>737.32</v>
          </cell>
          <cell r="S8">
            <v>2.5958800000000002</v>
          </cell>
          <cell r="U8">
            <v>410.74727999999999</v>
          </cell>
          <cell r="W8">
            <v>641.62721999999997</v>
          </cell>
          <cell r="AA8">
            <v>120.13818999999999</v>
          </cell>
          <cell r="AC8">
            <v>605.77135999999996</v>
          </cell>
          <cell r="AE8">
            <v>144.73983999999999</v>
          </cell>
          <cell r="AG8">
            <v>124.91616999999999</v>
          </cell>
          <cell r="AI8">
            <v>0.29274</v>
          </cell>
          <cell r="AK8">
            <v>67.206710000000001</v>
          </cell>
          <cell r="AM8">
            <v>309.49207999999999</v>
          </cell>
          <cell r="AO8">
            <v>206.60373999999999</v>
          </cell>
          <cell r="AQ8">
            <v>2.5958800000000002</v>
          </cell>
          <cell r="AS8">
            <v>74.745859999999993</v>
          </cell>
          <cell r="AU8">
            <v>96.758669999999995</v>
          </cell>
          <cell r="AW8">
            <v>2260.22748</v>
          </cell>
          <cell r="AY8">
            <v>119.11469</v>
          </cell>
          <cell r="BA8">
            <v>1119.08969</v>
          </cell>
          <cell r="BC8">
            <v>19.334849999999999</v>
          </cell>
          <cell r="BE8">
            <v>36.426830000000002</v>
          </cell>
          <cell r="BG8">
            <v>0</v>
          </cell>
          <cell r="BI8">
            <v>14.86098</v>
          </cell>
          <cell r="BK8">
            <v>120.66915</v>
          </cell>
          <cell r="BM8">
            <v>52.311700000000002</v>
          </cell>
          <cell r="BO8">
            <v>0</v>
          </cell>
          <cell r="BQ8">
            <v>79.724400000000003</v>
          </cell>
          <cell r="BS8">
            <v>66.88991</v>
          </cell>
          <cell r="BU8">
            <v>9735.8747999999996</v>
          </cell>
          <cell r="BW8">
            <v>0</v>
          </cell>
        </row>
        <row r="9">
          <cell r="B9">
            <v>2017</v>
          </cell>
          <cell r="C9">
            <v>1</v>
          </cell>
          <cell r="G9">
            <v>791.20874000000003</v>
          </cell>
          <cell r="I9">
            <v>345.16118</v>
          </cell>
          <cell r="K9">
            <v>2.3331499999999998</v>
          </cell>
          <cell r="M9">
            <v>747.04906000000005</v>
          </cell>
          <cell r="Q9">
            <v>728.28002000000004</v>
          </cell>
          <cell r="S9">
            <v>3.2402099999999998</v>
          </cell>
          <cell r="U9">
            <v>435.62007999999997</v>
          </cell>
          <cell r="W9">
            <v>658.59577999999999</v>
          </cell>
          <cell r="AA9">
            <v>128.70766</v>
          </cell>
          <cell r="AC9">
            <v>589.01642000000004</v>
          </cell>
          <cell r="AE9">
            <v>117.48067</v>
          </cell>
          <cell r="AG9">
            <v>88.48415</v>
          </cell>
          <cell r="AI9">
            <v>0</v>
          </cell>
          <cell r="AK9">
            <v>79.340680000000006</v>
          </cell>
          <cell r="AM9">
            <v>316.27744000000001</v>
          </cell>
          <cell r="AO9">
            <v>168.33224999999999</v>
          </cell>
          <cell r="AQ9">
            <v>0.84486000000000006</v>
          </cell>
          <cell r="AS9">
            <v>64.166049999999998</v>
          </cell>
          <cell r="AU9">
            <v>120.52070000000001</v>
          </cell>
          <cell r="AW9">
            <v>2334.5236500000001</v>
          </cell>
          <cell r="AY9">
            <v>126.37329</v>
          </cell>
          <cell r="BA9">
            <v>1076.3777</v>
          </cell>
          <cell r="BC9">
            <v>16.31343</v>
          </cell>
          <cell r="BE9">
            <v>35.092599999999997</v>
          </cell>
          <cell r="BG9">
            <v>0</v>
          </cell>
          <cell r="BI9">
            <v>13.616540000000001</v>
          </cell>
          <cell r="BK9">
            <v>121.71556</v>
          </cell>
          <cell r="BM9">
            <v>55.583309999999997</v>
          </cell>
          <cell r="BO9">
            <v>0</v>
          </cell>
          <cell r="BQ9">
            <v>93.845659999999995</v>
          </cell>
          <cell r="BS9">
            <v>72.779020000000003</v>
          </cell>
          <cell r="BU9">
            <v>9716.9847699999991</v>
          </cell>
          <cell r="BW9">
            <v>0</v>
          </cell>
        </row>
        <row r="10">
          <cell r="B10">
            <v>2016</v>
          </cell>
          <cell r="C10">
            <v>4</v>
          </cell>
          <cell r="G10">
            <v>940.20137999999997</v>
          </cell>
          <cell r="I10">
            <v>415.74412999999998</v>
          </cell>
          <cell r="K10">
            <v>0.97426999999999997</v>
          </cell>
          <cell r="M10">
            <v>789.06781999999998</v>
          </cell>
          <cell r="Q10">
            <v>762.93992000000003</v>
          </cell>
          <cell r="S10">
            <v>2.4617599999999999</v>
          </cell>
          <cell r="U10">
            <v>550.74273000000005</v>
          </cell>
          <cell r="W10">
            <v>674.28488000000004</v>
          </cell>
          <cell r="AA10">
            <v>117.37260000000001</v>
          </cell>
          <cell r="AC10">
            <v>573.10087999999996</v>
          </cell>
          <cell r="AE10">
            <v>125.93395</v>
          </cell>
          <cell r="AG10">
            <v>87.342929999999996</v>
          </cell>
          <cell r="AI10">
            <v>0.97426999999999997</v>
          </cell>
          <cell r="AK10">
            <v>114.53368</v>
          </cell>
          <cell r="AM10">
            <v>309.72651000000002</v>
          </cell>
          <cell r="AO10">
            <v>173.07119</v>
          </cell>
          <cell r="AQ10">
            <v>2.3445499999999999</v>
          </cell>
          <cell r="AS10">
            <v>147.55402000000001</v>
          </cell>
          <cell r="AU10">
            <v>152.24318</v>
          </cell>
          <cell r="AW10">
            <v>2195.6015000000002</v>
          </cell>
          <cell r="AY10">
            <v>116.47404</v>
          </cell>
          <cell r="BA10">
            <v>1060.60834</v>
          </cell>
          <cell r="BC10">
            <v>19.543710000000001</v>
          </cell>
          <cell r="BE10">
            <v>36.26811</v>
          </cell>
          <cell r="BG10">
            <v>0</v>
          </cell>
          <cell r="BI10">
            <v>15.46368</v>
          </cell>
          <cell r="BK10">
            <v>131.85227</v>
          </cell>
          <cell r="BM10">
            <v>53.413490000000003</v>
          </cell>
          <cell r="BO10">
            <v>0</v>
          </cell>
          <cell r="BQ10">
            <v>90.685329999999993</v>
          </cell>
          <cell r="BS10">
            <v>69.827680000000001</v>
          </cell>
          <cell r="BU10">
            <v>9678.4173499999997</v>
          </cell>
          <cell r="BW10">
            <v>0</v>
          </cell>
        </row>
        <row r="11">
          <cell r="B11">
            <v>2016</v>
          </cell>
          <cell r="C11">
            <v>3</v>
          </cell>
          <cell r="G11">
            <v>977.42867000000001</v>
          </cell>
          <cell r="I11">
            <v>449.76816000000002</v>
          </cell>
          <cell r="K11">
            <v>0.43608000000000002</v>
          </cell>
          <cell r="M11">
            <v>703.28493000000003</v>
          </cell>
          <cell r="Q11">
            <v>809.86541999999997</v>
          </cell>
          <cell r="S11">
            <v>1.94451</v>
          </cell>
          <cell r="U11">
            <v>516.97385999999995</v>
          </cell>
          <cell r="W11">
            <v>719.38612000000001</v>
          </cell>
          <cell r="AA11">
            <v>113.95072999999999</v>
          </cell>
          <cell r="AC11">
            <v>558.98878999999999</v>
          </cell>
          <cell r="AE11">
            <v>149.19480999999999</v>
          </cell>
          <cell r="AG11">
            <v>176.89107000000001</v>
          </cell>
          <cell r="AI11">
            <v>0.43608000000000002</v>
          </cell>
          <cell r="AK11">
            <v>76.057860000000005</v>
          </cell>
          <cell r="AM11">
            <v>335.71334000000002</v>
          </cell>
          <cell r="AO11">
            <v>227.89313999999999</v>
          </cell>
          <cell r="AQ11">
            <v>0.58433999999999997</v>
          </cell>
          <cell r="AS11">
            <v>75.203040000000001</v>
          </cell>
          <cell r="AU11">
            <v>148.33636999999999</v>
          </cell>
          <cell r="AW11">
            <v>2135.7147599999998</v>
          </cell>
          <cell r="AY11">
            <v>110.35833</v>
          </cell>
          <cell r="BA11">
            <v>1056.15706</v>
          </cell>
          <cell r="BC11">
            <v>16.186250000000001</v>
          </cell>
          <cell r="BE11">
            <v>34.258690000000001</v>
          </cell>
          <cell r="BG11">
            <v>0</v>
          </cell>
          <cell r="BI11">
            <v>24.652760000000001</v>
          </cell>
          <cell r="BK11">
            <v>121.70302</v>
          </cell>
          <cell r="BM11">
            <v>52.82911</v>
          </cell>
          <cell r="BO11">
            <v>0</v>
          </cell>
          <cell r="BQ11">
            <v>94.001810000000006</v>
          </cell>
          <cell r="BS11">
            <v>73.564830000000001</v>
          </cell>
          <cell r="BU11">
            <v>9618.0580100000006</v>
          </cell>
          <cell r="BW11">
            <v>0</v>
          </cell>
        </row>
        <row r="12">
          <cell r="B12">
            <v>2016</v>
          </cell>
          <cell r="C12">
            <v>2</v>
          </cell>
          <cell r="G12">
            <v>923.33300999999994</v>
          </cell>
          <cell r="I12">
            <v>370.33972999999997</v>
          </cell>
          <cell r="K12">
            <v>0.81866000000000005</v>
          </cell>
          <cell r="M12">
            <v>617.14648</v>
          </cell>
          <cell r="Q12">
            <v>763.73496999999998</v>
          </cell>
          <cell r="S12">
            <v>2.1080899999999998</v>
          </cell>
          <cell r="U12">
            <v>375.99101999999999</v>
          </cell>
          <cell r="W12">
            <v>658.01955999999996</v>
          </cell>
          <cell r="AA12">
            <v>113.84728</v>
          </cell>
          <cell r="AC12">
            <v>557.54016999999999</v>
          </cell>
          <cell r="AE12">
            <v>115.64807</v>
          </cell>
          <cell r="AG12">
            <v>96.840170000000001</v>
          </cell>
          <cell r="AI12">
            <v>0</v>
          </cell>
          <cell r="AK12">
            <v>78.454319999999996</v>
          </cell>
          <cell r="AM12">
            <v>392.69484999999997</v>
          </cell>
          <cell r="AO12">
            <v>224.87427</v>
          </cell>
          <cell r="AQ12">
            <v>1.5939099999999999</v>
          </cell>
          <cell r="AS12">
            <v>54.98874</v>
          </cell>
          <cell r="AU12">
            <v>108.36781999999999</v>
          </cell>
          <cell r="AW12">
            <v>2255.1944800000001</v>
          </cell>
          <cell r="AY12">
            <v>109.29806000000001</v>
          </cell>
          <cell r="BA12">
            <v>1042.7154700000001</v>
          </cell>
          <cell r="BC12">
            <v>25.020130000000002</v>
          </cell>
          <cell r="BE12">
            <v>38.656460000000003</v>
          </cell>
          <cell r="BG12">
            <v>0</v>
          </cell>
          <cell r="BI12">
            <v>16.389109999999999</v>
          </cell>
          <cell r="BK12">
            <v>126.70668999999999</v>
          </cell>
          <cell r="BM12">
            <v>56.862090000000002</v>
          </cell>
          <cell r="BO12">
            <v>0</v>
          </cell>
          <cell r="BQ12">
            <v>81.448589999999996</v>
          </cell>
          <cell r="BS12">
            <v>64.210809999999995</v>
          </cell>
          <cell r="BU12">
            <v>9565.6567500000001</v>
          </cell>
          <cell r="BW12">
            <v>0.41116999999999998</v>
          </cell>
        </row>
        <row r="13">
          <cell r="B13">
            <v>2016</v>
          </cell>
          <cell r="C13">
            <v>1</v>
          </cell>
          <cell r="G13">
            <v>804.83942999999999</v>
          </cell>
          <cell r="I13">
            <v>322.48549000000003</v>
          </cell>
          <cell r="K13">
            <v>2.1828099999999999</v>
          </cell>
          <cell r="M13">
            <v>788.87270000000001</v>
          </cell>
          <cell r="Q13">
            <v>774.10303999999996</v>
          </cell>
          <cell r="S13">
            <v>2.6064799999999999</v>
          </cell>
          <cell r="U13">
            <v>383.92347000000001</v>
          </cell>
          <cell r="W13">
            <v>689.78285000000005</v>
          </cell>
          <cell r="AA13">
            <v>123.43935</v>
          </cell>
          <cell r="AC13">
            <v>571.56311000000005</v>
          </cell>
          <cell r="AE13">
            <v>100.51309999999999</v>
          </cell>
          <cell r="AG13">
            <v>78.911760000000001</v>
          </cell>
          <cell r="AI13">
            <v>0.34144000000000002</v>
          </cell>
          <cell r="AK13">
            <v>91.098119999999994</v>
          </cell>
          <cell r="AM13">
            <v>396.65300000000002</v>
          </cell>
          <cell r="AO13">
            <v>176.22844000000001</v>
          </cell>
          <cell r="AQ13">
            <v>0.85802</v>
          </cell>
          <cell r="AS13">
            <v>49.11833</v>
          </cell>
          <cell r="AU13">
            <v>120.37409</v>
          </cell>
          <cell r="AW13">
            <v>2288.8603600000001</v>
          </cell>
          <cell r="AY13">
            <v>121.42019999999999</v>
          </cell>
          <cell r="BA13">
            <v>1037.7581499999999</v>
          </cell>
          <cell r="BC13">
            <v>16.272120000000001</v>
          </cell>
          <cell r="BE13">
            <v>27.616620000000001</v>
          </cell>
          <cell r="BG13">
            <v>0</v>
          </cell>
          <cell r="BI13">
            <v>21.229099999999999</v>
          </cell>
          <cell r="BK13">
            <v>124.76394999999999</v>
          </cell>
          <cell r="BM13">
            <v>52.656089999999999</v>
          </cell>
          <cell r="BO13">
            <v>0</v>
          </cell>
          <cell r="BQ13">
            <v>87.705510000000004</v>
          </cell>
          <cell r="BS13">
            <v>69.973979999999997</v>
          </cell>
          <cell r="BU13">
            <v>9521.99352</v>
          </cell>
          <cell r="BW13">
            <v>0</v>
          </cell>
        </row>
        <row r="14">
          <cell r="B14">
            <v>2015</v>
          </cell>
          <cell r="C14">
            <v>4</v>
          </cell>
          <cell r="G14">
            <v>932.45264999999995</v>
          </cell>
          <cell r="I14">
            <v>455.55815000000001</v>
          </cell>
          <cell r="K14">
            <v>3.32138</v>
          </cell>
          <cell r="M14">
            <v>855.11568999999997</v>
          </cell>
          <cell r="Q14">
            <v>779.15228000000002</v>
          </cell>
          <cell r="S14">
            <v>3.5293100000000002</v>
          </cell>
          <cell r="U14">
            <v>518.10234000000003</v>
          </cell>
          <cell r="W14">
            <v>702.80740000000003</v>
          </cell>
          <cell r="AA14">
            <v>115.96344999999999</v>
          </cell>
          <cell r="AC14">
            <v>582.35717999999997</v>
          </cell>
          <cell r="AE14">
            <v>123.1861</v>
          </cell>
          <cell r="AG14">
            <v>87.817070000000001</v>
          </cell>
          <cell r="AI14">
            <v>0</v>
          </cell>
          <cell r="AK14">
            <v>113.19016000000001</v>
          </cell>
          <cell r="AM14">
            <v>391.49952999999999</v>
          </cell>
          <cell r="AO14">
            <v>170.55682999999999</v>
          </cell>
          <cell r="AQ14">
            <v>1.91035</v>
          </cell>
          <cell r="AS14">
            <v>125.39988</v>
          </cell>
          <cell r="AU14">
            <v>192.16738000000001</v>
          </cell>
          <cell r="AW14">
            <v>2094.01019</v>
          </cell>
          <cell r="AY14">
            <v>115.96344999999999</v>
          </cell>
          <cell r="BA14">
            <v>1036.57545</v>
          </cell>
          <cell r="BC14">
            <v>16.865310000000001</v>
          </cell>
          <cell r="BE14">
            <v>43.626179999999998</v>
          </cell>
          <cell r="BG14">
            <v>0</v>
          </cell>
          <cell r="BI14">
            <v>15.691470000000001</v>
          </cell>
          <cell r="BK14">
            <v>130.94798</v>
          </cell>
          <cell r="BM14">
            <v>57.313290000000002</v>
          </cell>
          <cell r="BO14">
            <v>0</v>
          </cell>
          <cell r="BQ14">
            <v>80.2988</v>
          </cell>
          <cell r="BS14">
            <v>62.927219999999998</v>
          </cell>
          <cell r="BU14">
            <v>9471.6125100000008</v>
          </cell>
          <cell r="BW14">
            <v>0</v>
          </cell>
        </row>
        <row r="15">
          <cell r="B15">
            <v>2015</v>
          </cell>
          <cell r="C15">
            <v>3</v>
          </cell>
          <cell r="G15">
            <v>997.94744000000003</v>
          </cell>
          <cell r="I15">
            <v>399.94144</v>
          </cell>
          <cell r="K15">
            <v>0</v>
          </cell>
          <cell r="M15">
            <v>768.78457000000003</v>
          </cell>
          <cell r="Q15">
            <v>772.55669</v>
          </cell>
          <cell r="S15">
            <v>2.9251800000000001</v>
          </cell>
          <cell r="U15">
            <v>499.11691000000002</v>
          </cell>
          <cell r="W15">
            <v>753.05156999999997</v>
          </cell>
          <cell r="AA15">
            <v>106.52596</v>
          </cell>
          <cell r="AC15">
            <v>540.50171999999998</v>
          </cell>
          <cell r="AE15">
            <v>159.42238</v>
          </cell>
          <cell r="AG15">
            <v>157.90092999999999</v>
          </cell>
          <cell r="AI15">
            <v>0</v>
          </cell>
          <cell r="AK15">
            <v>93.699849999999998</v>
          </cell>
          <cell r="AM15">
            <v>413.25941</v>
          </cell>
          <cell r="AO15">
            <v>263.92775</v>
          </cell>
          <cell r="AQ15">
            <v>1.97177</v>
          </cell>
          <cell r="AS15">
            <v>63.247900000000001</v>
          </cell>
          <cell r="AU15">
            <v>135.17773</v>
          </cell>
          <cell r="AW15">
            <v>2071.1690100000001</v>
          </cell>
          <cell r="AY15">
            <v>103.93882000000001</v>
          </cell>
          <cell r="BA15">
            <v>1019.86511</v>
          </cell>
          <cell r="BC15">
            <v>10.01427</v>
          </cell>
          <cell r="BE15">
            <v>32.83522</v>
          </cell>
          <cell r="BG15">
            <v>0</v>
          </cell>
          <cell r="BI15">
            <v>18.28716</v>
          </cell>
          <cell r="BK15">
            <v>115.16267000000001</v>
          </cell>
          <cell r="BM15">
            <v>38.801549999999999</v>
          </cell>
          <cell r="BO15">
            <v>0</v>
          </cell>
          <cell r="BQ15">
            <v>82.560199999999995</v>
          </cell>
          <cell r="BS15">
            <v>66.837360000000004</v>
          </cell>
          <cell r="BU15">
            <v>9477.7620900000002</v>
          </cell>
          <cell r="BW15">
            <v>0</v>
          </cell>
        </row>
        <row r="16">
          <cell r="B16">
            <v>2015</v>
          </cell>
          <cell r="C16">
            <v>2</v>
          </cell>
          <cell r="G16">
            <v>1010.58681</v>
          </cell>
          <cell r="I16">
            <v>387.96019000000001</v>
          </cell>
          <cell r="K16">
            <v>2.8335300000000001</v>
          </cell>
          <cell r="M16">
            <v>616.45029999999997</v>
          </cell>
          <cell r="Q16">
            <v>829.54576999999995</v>
          </cell>
          <cell r="S16">
            <v>0.98846999999999996</v>
          </cell>
          <cell r="U16">
            <v>348.18774000000002</v>
          </cell>
          <cell r="W16">
            <v>662.63990999999999</v>
          </cell>
          <cell r="AA16">
            <v>119.73108999999999</v>
          </cell>
          <cell r="AC16">
            <v>534.08050000000003</v>
          </cell>
          <cell r="AE16">
            <v>125.49096</v>
          </cell>
          <cell r="AG16">
            <v>97.506389999999996</v>
          </cell>
          <cell r="AI16">
            <v>1.90676</v>
          </cell>
          <cell r="AK16">
            <v>79.891480000000001</v>
          </cell>
          <cell r="AM16">
            <v>457.92559999999997</v>
          </cell>
          <cell r="AO16">
            <v>225.26374000000001</v>
          </cell>
          <cell r="AQ16">
            <v>0.98846999999999996</v>
          </cell>
          <cell r="AS16">
            <v>42.905410000000003</v>
          </cell>
          <cell r="AU16">
            <v>124.36734</v>
          </cell>
          <cell r="AW16">
            <v>2201.7773499999998</v>
          </cell>
          <cell r="AY16">
            <v>118.97966</v>
          </cell>
          <cell r="BA16">
            <v>962.79078000000004</v>
          </cell>
          <cell r="BC16">
            <v>19.71124</v>
          </cell>
          <cell r="BE16">
            <v>37.638599999999997</v>
          </cell>
          <cell r="BG16">
            <v>0</v>
          </cell>
          <cell r="BI16">
            <v>9.3405699999999996</v>
          </cell>
          <cell r="BK16">
            <v>123.84417000000001</v>
          </cell>
          <cell r="BM16">
            <v>53.812040000000003</v>
          </cell>
          <cell r="BO16">
            <v>0</v>
          </cell>
          <cell r="BQ16">
            <v>91.821060000000003</v>
          </cell>
          <cell r="BS16">
            <v>60.702599999999997</v>
          </cell>
          <cell r="BU16">
            <v>9460.1036999999997</v>
          </cell>
          <cell r="BW16">
            <v>0.75143000000000004</v>
          </cell>
        </row>
        <row r="17">
          <cell r="B17">
            <v>2015</v>
          </cell>
          <cell r="C17">
            <v>1</v>
          </cell>
          <cell r="G17">
            <v>778.09990000000005</v>
          </cell>
          <cell r="I17">
            <v>294.13173</v>
          </cell>
          <cell r="K17">
            <v>1.22302</v>
          </cell>
          <cell r="M17">
            <v>743.78476000000001</v>
          </cell>
          <cell r="Q17">
            <v>801.87773000000004</v>
          </cell>
          <cell r="S17">
            <v>1.4816</v>
          </cell>
          <cell r="U17">
            <v>426.7602</v>
          </cell>
          <cell r="W17">
            <v>734.68700000000001</v>
          </cell>
          <cell r="AA17">
            <v>96.653850000000006</v>
          </cell>
          <cell r="AC17">
            <v>533.14494999999999</v>
          </cell>
          <cell r="AE17">
            <v>95.603660000000005</v>
          </cell>
          <cell r="AG17">
            <v>63.495199999999997</v>
          </cell>
          <cell r="AI17">
            <v>0.96936999999999995</v>
          </cell>
          <cell r="AK17">
            <v>91.001710000000003</v>
          </cell>
          <cell r="AM17">
            <v>505.00572</v>
          </cell>
          <cell r="AO17">
            <v>197.02295000000001</v>
          </cell>
          <cell r="AQ17">
            <v>1.1759599999999999</v>
          </cell>
          <cell r="AS17">
            <v>45.547060000000002</v>
          </cell>
          <cell r="AU17">
            <v>155.81191000000001</v>
          </cell>
          <cell r="AW17">
            <v>2232.3845900000001</v>
          </cell>
          <cell r="AY17">
            <v>96.1494</v>
          </cell>
          <cell r="BA17">
            <v>939.95578999999998</v>
          </cell>
          <cell r="BC17">
            <v>9.6962399999999995</v>
          </cell>
          <cell r="BE17">
            <v>35.977800000000002</v>
          </cell>
          <cell r="BG17">
            <v>0</v>
          </cell>
          <cell r="BI17">
            <v>12.65244</v>
          </cell>
          <cell r="BK17">
            <v>115.56102</v>
          </cell>
          <cell r="BM17">
            <v>52.002490000000002</v>
          </cell>
          <cell r="BO17">
            <v>0</v>
          </cell>
          <cell r="BQ17">
            <v>84.292330000000007</v>
          </cell>
          <cell r="BS17">
            <v>68.034450000000007</v>
          </cell>
          <cell r="BU17">
            <v>9466.52376</v>
          </cell>
          <cell r="BW17">
            <v>0</v>
          </cell>
        </row>
        <row r="18">
          <cell r="B18">
            <v>2014</v>
          </cell>
          <cell r="C18">
            <v>4</v>
          </cell>
          <cell r="G18">
            <v>990.62481000000002</v>
          </cell>
          <cell r="I18">
            <v>408.67471</v>
          </cell>
          <cell r="K18">
            <v>0.52873000000000003</v>
          </cell>
          <cell r="M18">
            <v>893.66411000000005</v>
          </cell>
          <cell r="Q18">
            <v>892.99991999999997</v>
          </cell>
          <cell r="S18">
            <v>2.01579</v>
          </cell>
          <cell r="U18">
            <v>491.93504999999999</v>
          </cell>
          <cell r="W18">
            <v>690.23353999999995</v>
          </cell>
          <cell r="AA18">
            <v>109.06426999999999</v>
          </cell>
          <cell r="AC18">
            <v>506.03138999999999</v>
          </cell>
          <cell r="AE18">
            <v>143.07015999999999</v>
          </cell>
          <cell r="AG18">
            <v>86.14273</v>
          </cell>
          <cell r="AI18">
            <v>0.52873000000000003</v>
          </cell>
          <cell r="AK18">
            <v>105.63306</v>
          </cell>
          <cell r="AM18">
            <v>480.01337000000001</v>
          </cell>
          <cell r="AO18">
            <v>212.51988</v>
          </cell>
          <cell r="AQ18">
            <v>0.52381999999999995</v>
          </cell>
          <cell r="AS18">
            <v>108.91358</v>
          </cell>
          <cell r="AU18">
            <v>189.11019999999999</v>
          </cell>
          <cell r="AW18">
            <v>2083.91572</v>
          </cell>
          <cell r="AY18">
            <v>109.06426999999999</v>
          </cell>
          <cell r="BA18">
            <v>927.92448000000002</v>
          </cell>
          <cell r="BC18">
            <v>11.692170000000001</v>
          </cell>
          <cell r="BE18">
            <v>38.737780000000001</v>
          </cell>
          <cell r="BG18">
            <v>0</v>
          </cell>
          <cell r="BI18">
            <v>16.09477</v>
          </cell>
          <cell r="BK18">
            <v>111.9019</v>
          </cell>
          <cell r="BM18">
            <v>60.64161</v>
          </cell>
          <cell r="BO18">
            <v>0</v>
          </cell>
          <cell r="BQ18">
            <v>93.625510000000006</v>
          </cell>
          <cell r="BS18">
            <v>56.448140000000002</v>
          </cell>
          <cell r="BU18">
            <v>9432.4866500000007</v>
          </cell>
          <cell r="BW18">
            <v>0</v>
          </cell>
        </row>
        <row r="19">
          <cell r="B19">
            <v>2014</v>
          </cell>
          <cell r="C19">
            <v>3</v>
          </cell>
          <cell r="G19">
            <v>965.40801999999996</v>
          </cell>
          <cell r="I19">
            <v>380.89715999999999</v>
          </cell>
          <cell r="K19">
            <v>2.77447</v>
          </cell>
          <cell r="M19">
            <v>810.74078999999995</v>
          </cell>
          <cell r="Q19">
            <v>883.06271000000004</v>
          </cell>
          <cell r="S19">
            <v>0.16267999999999999</v>
          </cell>
          <cell r="U19">
            <v>472.09526</v>
          </cell>
          <cell r="W19">
            <v>768.59464000000003</v>
          </cell>
          <cell r="AA19">
            <v>101.52021999999999</v>
          </cell>
          <cell r="AC19">
            <v>511.50648000000001</v>
          </cell>
          <cell r="AE19">
            <v>131.23060000000001</v>
          </cell>
          <cell r="AG19">
            <v>140.39336</v>
          </cell>
          <cell r="AI19">
            <v>0.36657000000000001</v>
          </cell>
          <cell r="AK19">
            <v>92.210489999999993</v>
          </cell>
          <cell r="AM19">
            <v>481.54597999999999</v>
          </cell>
          <cell r="AO19">
            <v>298.54951999999997</v>
          </cell>
          <cell r="AQ19">
            <v>0.16267999999999999</v>
          </cell>
          <cell r="AS19">
            <v>60.206139999999998</v>
          </cell>
          <cell r="AU19">
            <v>153.91130000000001</v>
          </cell>
          <cell r="AW19">
            <v>2061.8965699999999</v>
          </cell>
          <cell r="AY19">
            <v>101.52021999999999</v>
          </cell>
          <cell r="BA19">
            <v>903.98257999999998</v>
          </cell>
          <cell r="BC19">
            <v>13.706300000000001</v>
          </cell>
          <cell r="BE19">
            <v>32.618630000000003</v>
          </cell>
          <cell r="BG19">
            <v>0</v>
          </cell>
          <cell r="BI19">
            <v>11.957380000000001</v>
          </cell>
          <cell r="BK19">
            <v>115.91361000000001</v>
          </cell>
          <cell r="BM19">
            <v>44.161799999999999</v>
          </cell>
          <cell r="BO19">
            <v>0</v>
          </cell>
          <cell r="BQ19">
            <v>79.704840000000004</v>
          </cell>
          <cell r="BS19">
            <v>58.088920000000002</v>
          </cell>
          <cell r="BU19">
            <v>9456.8765399999993</v>
          </cell>
          <cell r="BW19">
            <v>0</v>
          </cell>
        </row>
        <row r="20">
          <cell r="B20">
            <v>2014</v>
          </cell>
          <cell r="C20">
            <v>2</v>
          </cell>
          <cell r="G20">
            <v>981.86081000000001</v>
          </cell>
          <cell r="I20">
            <v>366.85631000000001</v>
          </cell>
          <cell r="K20">
            <v>1.08012</v>
          </cell>
          <cell r="M20">
            <v>646.17316000000005</v>
          </cell>
          <cell r="Q20">
            <v>834.07070999999996</v>
          </cell>
          <cell r="S20">
            <v>2.1596000000000002</v>
          </cell>
          <cell r="U20">
            <v>349.24448000000001</v>
          </cell>
          <cell r="W20">
            <v>746.38784999999996</v>
          </cell>
          <cell r="AA20">
            <v>111.62729</v>
          </cell>
          <cell r="AC20">
            <v>516.20479</v>
          </cell>
          <cell r="AE20">
            <v>130.21335999999999</v>
          </cell>
          <cell r="AG20">
            <v>74.772739999999999</v>
          </cell>
          <cell r="AI20">
            <v>9.0770000000000003E-2</v>
          </cell>
          <cell r="AK20">
            <v>72.062049999999999</v>
          </cell>
          <cell r="AM20">
            <v>551.5394</v>
          </cell>
          <cell r="AO20">
            <v>233.04070999999999</v>
          </cell>
          <cell r="AQ20">
            <v>0.88060000000000005</v>
          </cell>
          <cell r="AS20">
            <v>42.187980000000003</v>
          </cell>
          <cell r="AU20">
            <v>136.93791999999999</v>
          </cell>
          <cell r="AW20">
            <v>2180.5015800000001</v>
          </cell>
          <cell r="AY20">
            <v>107.68563</v>
          </cell>
          <cell r="BA20">
            <v>890.46496000000002</v>
          </cell>
          <cell r="BC20">
            <v>9.60032</v>
          </cell>
          <cell r="BE20">
            <v>39.514150000000001</v>
          </cell>
          <cell r="BG20">
            <v>0</v>
          </cell>
          <cell r="BI20">
            <v>11.094609999999999</v>
          </cell>
          <cell r="BK20">
            <v>119.50711</v>
          </cell>
          <cell r="BM20">
            <v>43.166370000000001</v>
          </cell>
          <cell r="BO20">
            <v>0</v>
          </cell>
          <cell r="BQ20">
            <v>83.49588</v>
          </cell>
          <cell r="BS20">
            <v>67.4529</v>
          </cell>
          <cell r="BU20">
            <v>9407.5504000000001</v>
          </cell>
          <cell r="BW20">
            <v>1.95905</v>
          </cell>
        </row>
        <row r="21">
          <cell r="B21">
            <v>2014</v>
          </cell>
          <cell r="C21">
            <v>1</v>
          </cell>
          <cell r="G21">
            <v>798.12747000000002</v>
          </cell>
          <cell r="I21">
            <v>284.63054</v>
          </cell>
          <cell r="K21">
            <v>0.37229000000000001</v>
          </cell>
          <cell r="M21">
            <v>817.77976999999998</v>
          </cell>
          <cell r="Q21">
            <v>817.09208000000001</v>
          </cell>
          <cell r="S21">
            <v>1.63737</v>
          </cell>
          <cell r="U21">
            <v>420.72966000000002</v>
          </cell>
          <cell r="W21">
            <v>781.34436000000005</v>
          </cell>
          <cell r="AA21">
            <v>115.5868</v>
          </cell>
          <cell r="AC21">
            <v>505.56893000000002</v>
          </cell>
          <cell r="AE21">
            <v>106.80862999999999</v>
          </cell>
          <cell r="AG21">
            <v>63.18009</v>
          </cell>
          <cell r="AI21">
            <v>0.37229000000000001</v>
          </cell>
          <cell r="AK21">
            <v>100.17509</v>
          </cell>
          <cell r="AM21">
            <v>549.87586999999996</v>
          </cell>
          <cell r="AO21">
            <v>216.00041999999999</v>
          </cell>
          <cell r="AQ21">
            <v>1.63737</v>
          </cell>
          <cell r="AS21">
            <v>55.154989999999998</v>
          </cell>
          <cell r="AU21">
            <v>181.77619999999999</v>
          </cell>
          <cell r="AW21">
            <v>2159.1774799999998</v>
          </cell>
          <cell r="AY21">
            <v>114.27615</v>
          </cell>
          <cell r="BA21">
            <v>854.15237999999999</v>
          </cell>
          <cell r="BC21">
            <v>12.270670000000001</v>
          </cell>
          <cell r="BE21">
            <v>32.393749999999997</v>
          </cell>
          <cell r="BG21">
            <v>0</v>
          </cell>
          <cell r="BI21">
            <v>20.277999999999999</v>
          </cell>
          <cell r="BK21">
            <v>127.20847000000001</v>
          </cell>
          <cell r="BM21">
            <v>47.498840000000001</v>
          </cell>
          <cell r="BO21">
            <v>0</v>
          </cell>
          <cell r="BQ21">
            <v>84.608900000000006</v>
          </cell>
          <cell r="BS21">
            <v>66.894769999999994</v>
          </cell>
          <cell r="BU21">
            <v>9376.76001</v>
          </cell>
          <cell r="BW21">
            <v>0</v>
          </cell>
        </row>
        <row r="22">
          <cell r="B22">
            <v>2013</v>
          </cell>
          <cell r="C22">
            <v>4</v>
          </cell>
          <cell r="G22">
            <v>964.69291999999996</v>
          </cell>
          <cell r="I22">
            <v>421.88931000000002</v>
          </cell>
          <cell r="K22">
            <v>0.28198000000000001</v>
          </cell>
          <cell r="M22">
            <v>919.15719000000001</v>
          </cell>
          <cell r="Q22">
            <v>912.86212999999998</v>
          </cell>
          <cell r="S22">
            <v>2.33771</v>
          </cell>
          <cell r="U22">
            <v>498.22451999999998</v>
          </cell>
          <cell r="W22">
            <v>802.30350999999996</v>
          </cell>
          <cell r="AA22">
            <v>105.77312999999999</v>
          </cell>
          <cell r="AC22">
            <v>499.88258999999999</v>
          </cell>
          <cell r="AE22">
            <v>131.54983999999999</v>
          </cell>
          <cell r="AG22">
            <v>89.974199999999996</v>
          </cell>
          <cell r="AI22">
            <v>0.28198000000000001</v>
          </cell>
          <cell r="AK22">
            <v>126.93653</v>
          </cell>
          <cell r="AM22">
            <v>549.17345999999998</v>
          </cell>
          <cell r="AO22">
            <v>223.46431000000001</v>
          </cell>
          <cell r="AQ22">
            <v>1.6808700000000001</v>
          </cell>
          <cell r="AS22">
            <v>99.902230000000003</v>
          </cell>
          <cell r="AU22">
            <v>219.93387000000001</v>
          </cell>
          <cell r="AW22">
            <v>2026.82105</v>
          </cell>
          <cell r="AY22">
            <v>105.77312999999999</v>
          </cell>
          <cell r="BA22">
            <v>844.85343999999998</v>
          </cell>
          <cell r="BC22">
            <v>16.51211</v>
          </cell>
          <cell r="BE22">
            <v>46.723239999999997</v>
          </cell>
          <cell r="BG22">
            <v>0</v>
          </cell>
          <cell r="BI22">
            <v>16.631959999999999</v>
          </cell>
          <cell r="BK22">
            <v>121.49975000000001</v>
          </cell>
          <cell r="BM22">
            <v>44.638820000000003</v>
          </cell>
          <cell r="BO22">
            <v>0</v>
          </cell>
          <cell r="BQ22">
            <v>88.048060000000007</v>
          </cell>
          <cell r="BS22">
            <v>69.694609999999997</v>
          </cell>
          <cell r="BU22">
            <v>9334.7681599999996</v>
          </cell>
          <cell r="BW22">
            <v>0</v>
          </cell>
        </row>
        <row r="23">
          <cell r="B23">
            <v>2013</v>
          </cell>
          <cell r="C23">
            <v>3</v>
          </cell>
          <cell r="G23">
            <v>1004.31262</v>
          </cell>
          <cell r="I23">
            <v>382.47672</v>
          </cell>
          <cell r="K23">
            <v>1.68648</v>
          </cell>
          <cell r="M23">
            <v>797.69583999999998</v>
          </cell>
          <cell r="Q23">
            <v>982.63635999999997</v>
          </cell>
          <cell r="S23">
            <v>0.89983999999999997</v>
          </cell>
          <cell r="U23">
            <v>498.03368999999998</v>
          </cell>
          <cell r="W23">
            <v>807.35062000000005</v>
          </cell>
          <cell r="AA23">
            <v>107.47359</v>
          </cell>
          <cell r="AC23">
            <v>526.17408</v>
          </cell>
          <cell r="AE23">
            <v>146.62642</v>
          </cell>
          <cell r="AG23">
            <v>134.51948999999999</v>
          </cell>
          <cell r="AI23">
            <v>1.68648</v>
          </cell>
          <cell r="AK23">
            <v>90.066469999999995</v>
          </cell>
          <cell r="AM23">
            <v>563.70748000000003</v>
          </cell>
          <cell r="AO23">
            <v>328.91849000000002</v>
          </cell>
          <cell r="AQ23">
            <v>0</v>
          </cell>
          <cell r="AS23">
            <v>60.288620000000002</v>
          </cell>
          <cell r="AU23">
            <v>160.10095000000001</v>
          </cell>
          <cell r="AW23">
            <v>1977.2669100000001</v>
          </cell>
          <cell r="AY23">
            <v>106.83878</v>
          </cell>
          <cell r="BA23">
            <v>851.36098000000004</v>
          </cell>
          <cell r="BC23">
            <v>11.521559999999999</v>
          </cell>
          <cell r="BE23">
            <v>33.526479999999999</v>
          </cell>
          <cell r="BG23">
            <v>0</v>
          </cell>
          <cell r="BI23">
            <v>16.349769999999999</v>
          </cell>
          <cell r="BK23">
            <v>129.40513000000001</v>
          </cell>
          <cell r="BM23">
            <v>55.317680000000003</v>
          </cell>
          <cell r="BO23">
            <v>0</v>
          </cell>
          <cell r="BQ23">
            <v>90.952809999999999</v>
          </cell>
          <cell r="BS23">
            <v>53.529690000000002</v>
          </cell>
          <cell r="BU23">
            <v>9299.95399</v>
          </cell>
          <cell r="BW23">
            <v>0</v>
          </cell>
        </row>
        <row r="24">
          <cell r="B24">
            <v>2013</v>
          </cell>
          <cell r="C24">
            <v>2</v>
          </cell>
          <cell r="G24">
            <v>943.303</v>
          </cell>
          <cell r="I24">
            <v>322.75630000000001</v>
          </cell>
          <cell r="K24">
            <v>0.18507000000000001</v>
          </cell>
          <cell r="M24">
            <v>672.48076000000003</v>
          </cell>
          <cell r="Q24">
            <v>873.98280999999997</v>
          </cell>
          <cell r="S24">
            <v>1.8605400000000001</v>
          </cell>
          <cell r="U24">
            <v>386.99214000000001</v>
          </cell>
          <cell r="W24">
            <v>814.50644</v>
          </cell>
          <cell r="AA24">
            <v>100.88782</v>
          </cell>
          <cell r="AC24">
            <v>533.18898000000002</v>
          </cell>
          <cell r="AE24">
            <v>128.24790999999999</v>
          </cell>
          <cell r="AG24">
            <v>72.857029999999995</v>
          </cell>
          <cell r="AI24">
            <v>0</v>
          </cell>
          <cell r="AK24">
            <v>76.711799999999997</v>
          </cell>
          <cell r="AM24">
            <v>622.97862999999995</v>
          </cell>
          <cell r="AO24">
            <v>244.19972000000001</v>
          </cell>
          <cell r="AQ24">
            <v>1.8605400000000001</v>
          </cell>
          <cell r="AS24">
            <v>41.237389999999998</v>
          </cell>
          <cell r="AU24">
            <v>157.81838999999999</v>
          </cell>
          <cell r="AW24">
            <v>2146.72415</v>
          </cell>
          <cell r="AY24">
            <v>100.42222</v>
          </cell>
          <cell r="BA24">
            <v>834.58492999999999</v>
          </cell>
          <cell r="BC24">
            <v>12.66108</v>
          </cell>
          <cell r="BE24">
            <v>47.810490000000001</v>
          </cell>
          <cell r="BG24">
            <v>0.18507000000000001</v>
          </cell>
          <cell r="BI24">
            <v>11.719139999999999</v>
          </cell>
          <cell r="BK24">
            <v>123.68138999999999</v>
          </cell>
          <cell r="BM24">
            <v>43.887599999999999</v>
          </cell>
          <cell r="BO24">
            <v>0</v>
          </cell>
          <cell r="BQ24">
            <v>85.602900000000005</v>
          </cell>
          <cell r="BS24">
            <v>72.822519999999997</v>
          </cell>
          <cell r="BU24">
            <v>9271.0183699999998</v>
          </cell>
          <cell r="BW24">
            <v>0</v>
          </cell>
        </row>
        <row r="25">
          <cell r="B25">
            <v>2013</v>
          </cell>
          <cell r="C25">
            <v>1</v>
          </cell>
          <cell r="G25">
            <v>733.16476</v>
          </cell>
          <cell r="I25">
            <v>294.80759</v>
          </cell>
          <cell r="K25">
            <v>1.04573</v>
          </cell>
          <cell r="M25">
            <v>882.73796000000004</v>
          </cell>
          <cell r="Q25">
            <v>903.18726000000004</v>
          </cell>
          <cell r="S25">
            <v>3.15463</v>
          </cell>
          <cell r="U25">
            <v>427.65550999999999</v>
          </cell>
          <cell r="W25">
            <v>728.90868</v>
          </cell>
          <cell r="AA25">
            <v>112.19508999999999</v>
          </cell>
          <cell r="AC25">
            <v>550.73928000000001</v>
          </cell>
          <cell r="AE25">
            <v>95.558880000000002</v>
          </cell>
          <cell r="AG25">
            <v>70.952870000000004</v>
          </cell>
          <cell r="AI25">
            <v>0.36437000000000003</v>
          </cell>
          <cell r="AK25">
            <v>109.51066</v>
          </cell>
          <cell r="AM25">
            <v>656.28836000000001</v>
          </cell>
          <cell r="AO25">
            <v>220.86743999999999</v>
          </cell>
          <cell r="AQ25">
            <v>2.3821500000000002</v>
          </cell>
          <cell r="AS25">
            <v>41.788290000000003</v>
          </cell>
          <cell r="AU25">
            <v>151.0633</v>
          </cell>
          <cell r="AW25">
            <v>2138.4239699999998</v>
          </cell>
          <cell r="AY25">
            <v>112.06441</v>
          </cell>
          <cell r="BA25">
            <v>847.32358999999997</v>
          </cell>
          <cell r="BC25">
            <v>5.1026400000000001</v>
          </cell>
          <cell r="BE25">
            <v>39.011699999999998</v>
          </cell>
          <cell r="BG25">
            <v>0</v>
          </cell>
          <cell r="BI25">
            <v>14.735150000000001</v>
          </cell>
          <cell r="BK25">
            <v>112.62721999999999</v>
          </cell>
          <cell r="BM25">
            <v>69.134460000000004</v>
          </cell>
          <cell r="BO25">
            <v>0</v>
          </cell>
          <cell r="BQ25">
            <v>108.19486999999999</v>
          </cell>
          <cell r="BS25">
            <v>52.70834</v>
          </cell>
          <cell r="BU25">
            <v>9219.1084200000005</v>
          </cell>
          <cell r="BW25">
            <v>0</v>
          </cell>
        </row>
        <row r="26">
          <cell r="B26">
            <v>2012</v>
          </cell>
          <cell r="C26">
            <v>4</v>
          </cell>
          <cell r="G26">
            <v>891.54701</v>
          </cell>
          <cell r="I26">
            <v>440.8913</v>
          </cell>
          <cell r="K26">
            <v>2.41486</v>
          </cell>
          <cell r="M26">
            <v>1010.66436</v>
          </cell>
          <cell r="Q26">
            <v>900.90237000000002</v>
          </cell>
          <cell r="S26">
            <v>1.8323700000000001</v>
          </cell>
          <cell r="U26">
            <v>561.00098000000003</v>
          </cell>
          <cell r="W26">
            <v>804.69262000000003</v>
          </cell>
          <cell r="AA26">
            <v>117.79808</v>
          </cell>
          <cell r="AC26">
            <v>567.20542</v>
          </cell>
          <cell r="AE26">
            <v>113.68218</v>
          </cell>
          <cell r="AG26">
            <v>79.713170000000005</v>
          </cell>
          <cell r="AI26">
            <v>0.62887999999999999</v>
          </cell>
          <cell r="AK26">
            <v>146.86951999999999</v>
          </cell>
          <cell r="AM26">
            <v>607.13206000000002</v>
          </cell>
          <cell r="AO26">
            <v>200.73701</v>
          </cell>
          <cell r="AQ26">
            <v>0.93845000000000001</v>
          </cell>
          <cell r="AS26">
            <v>108.05274</v>
          </cell>
          <cell r="AU26">
            <v>226.50816</v>
          </cell>
          <cell r="AW26">
            <v>2006.66923</v>
          </cell>
          <cell r="AY26">
            <v>117.79808</v>
          </cell>
          <cell r="BA26">
            <v>865.83889999999997</v>
          </cell>
          <cell r="BC26">
            <v>9.1688899999999993</v>
          </cell>
          <cell r="BE26">
            <v>50.399290000000001</v>
          </cell>
          <cell r="BG26">
            <v>0</v>
          </cell>
          <cell r="BI26">
            <v>19.60689</v>
          </cell>
          <cell r="BK26">
            <v>101.13415000000001</v>
          </cell>
          <cell r="BM26">
            <v>42.101489999999998</v>
          </cell>
          <cell r="BO26">
            <v>0</v>
          </cell>
          <cell r="BQ26">
            <v>106.88639999999999</v>
          </cell>
          <cell r="BS26">
            <v>55.656359999999999</v>
          </cell>
          <cell r="BU26">
            <v>9181.2168700000002</v>
          </cell>
          <cell r="BW26">
            <v>0</v>
          </cell>
        </row>
        <row r="27">
          <cell r="B27">
            <v>2012</v>
          </cell>
          <cell r="C27">
            <v>3</v>
          </cell>
          <cell r="G27">
            <v>953.45835</v>
          </cell>
          <cell r="I27">
            <v>430.58098000000001</v>
          </cell>
          <cell r="K27">
            <v>0.17859</v>
          </cell>
          <cell r="M27">
            <v>891.05512999999996</v>
          </cell>
          <cell r="Q27">
            <v>978.86634000000004</v>
          </cell>
          <cell r="S27">
            <v>3.5255299999999998</v>
          </cell>
          <cell r="U27">
            <v>537.28501000000006</v>
          </cell>
          <cell r="W27">
            <v>744.39823999999999</v>
          </cell>
          <cell r="AA27">
            <v>110.22447</v>
          </cell>
          <cell r="AC27">
            <v>599.45178999999996</v>
          </cell>
          <cell r="AE27">
            <v>140.38042999999999</v>
          </cell>
          <cell r="AG27">
            <v>146.78184999999999</v>
          </cell>
          <cell r="AI27">
            <v>0.17859</v>
          </cell>
          <cell r="AK27">
            <v>92.24212</v>
          </cell>
          <cell r="AM27">
            <v>583.18092000000001</v>
          </cell>
          <cell r="AO27">
            <v>306.96154000000001</v>
          </cell>
          <cell r="AQ27">
            <v>2.03234</v>
          </cell>
          <cell r="AS27">
            <v>62.505650000000003</v>
          </cell>
          <cell r="AU27">
            <v>175.66460000000001</v>
          </cell>
          <cell r="AW27">
            <v>1977.8914299999999</v>
          </cell>
          <cell r="AY27">
            <v>109.40855999999999</v>
          </cell>
          <cell r="BA27">
            <v>883.18025999999998</v>
          </cell>
          <cell r="BC27">
            <v>9.0243000000000002</v>
          </cell>
          <cell r="BE27">
            <v>55.849939999999997</v>
          </cell>
          <cell r="BG27">
            <v>0</v>
          </cell>
          <cell r="BI27">
            <v>13.97709</v>
          </cell>
          <cell r="BK27">
            <v>107.66099</v>
          </cell>
          <cell r="BM27">
            <v>47.697710000000001</v>
          </cell>
          <cell r="BO27">
            <v>0</v>
          </cell>
          <cell r="BQ27">
            <v>100.29921</v>
          </cell>
          <cell r="BS27">
            <v>58.906999999999996</v>
          </cell>
          <cell r="BU27">
            <v>9105.4150900000004</v>
          </cell>
          <cell r="BW27">
            <v>0</v>
          </cell>
        </row>
        <row r="28">
          <cell r="B28">
            <v>2012</v>
          </cell>
          <cell r="C28">
            <v>2</v>
          </cell>
          <cell r="G28">
            <v>888.82575999999995</v>
          </cell>
          <cell r="I28">
            <v>375.38382000000001</v>
          </cell>
          <cell r="K28">
            <v>2.3877899999999999</v>
          </cell>
          <cell r="M28">
            <v>809.42961000000003</v>
          </cell>
          <cell r="Q28">
            <v>883.43588999999997</v>
          </cell>
          <cell r="S28">
            <v>3.6986400000000001</v>
          </cell>
          <cell r="U28">
            <v>391.07691999999997</v>
          </cell>
          <cell r="W28">
            <v>713.86103000000003</v>
          </cell>
          <cell r="AA28">
            <v>100.12848</v>
          </cell>
          <cell r="AC28">
            <v>630.19145000000003</v>
          </cell>
          <cell r="AE28">
            <v>123.56652</v>
          </cell>
          <cell r="AG28">
            <v>82.850489999999994</v>
          </cell>
          <cell r="AI28">
            <v>1.7391799999999999</v>
          </cell>
          <cell r="AK28">
            <v>88.875010000000003</v>
          </cell>
          <cell r="AM28">
            <v>630.37342000000001</v>
          </cell>
          <cell r="AO28">
            <v>258.16741000000002</v>
          </cell>
          <cell r="AQ28">
            <v>1.3247500000000001</v>
          </cell>
          <cell r="AS28">
            <v>45.790320000000001</v>
          </cell>
          <cell r="AU28">
            <v>143.16011</v>
          </cell>
          <cell r="AW28">
            <v>2118.4915299999998</v>
          </cell>
          <cell r="AY28">
            <v>99.176460000000006</v>
          </cell>
          <cell r="BA28">
            <v>868.11300000000006</v>
          </cell>
          <cell r="BC28">
            <v>9.8064599999999995</v>
          </cell>
          <cell r="BE28">
            <v>56.150170000000003</v>
          </cell>
          <cell r="BG28">
            <v>0</v>
          </cell>
          <cell r="BI28">
            <v>19.90166</v>
          </cell>
          <cell r="BK28">
            <v>94.777270000000001</v>
          </cell>
          <cell r="BM28">
            <v>42.163179999999997</v>
          </cell>
          <cell r="BO28">
            <v>0</v>
          </cell>
          <cell r="BQ28">
            <v>87.925340000000006</v>
          </cell>
          <cell r="BS28">
            <v>49.521839999999997</v>
          </cell>
          <cell r="BU28">
            <v>9104.9875499999998</v>
          </cell>
          <cell r="BW28">
            <v>0</v>
          </cell>
        </row>
        <row r="29">
          <cell r="B29">
            <v>2012</v>
          </cell>
          <cell r="C29">
            <v>1</v>
          </cell>
          <cell r="G29">
            <v>723.39710000000002</v>
          </cell>
          <cell r="I29">
            <v>365.75564000000003</v>
          </cell>
          <cell r="K29">
            <v>2.3581599999999998</v>
          </cell>
          <cell r="M29">
            <v>983.49888999999996</v>
          </cell>
          <cell r="Q29">
            <v>855.28803000000005</v>
          </cell>
          <cell r="S29">
            <v>2.2693699999999999</v>
          </cell>
          <cell r="U29">
            <v>471.49660999999998</v>
          </cell>
          <cell r="W29">
            <v>688.61982</v>
          </cell>
          <cell r="AA29">
            <v>121.70963</v>
          </cell>
          <cell r="AC29">
            <v>676.96952999999996</v>
          </cell>
          <cell r="AE29">
            <v>99.523300000000006</v>
          </cell>
          <cell r="AG29">
            <v>63.72148</v>
          </cell>
          <cell r="AI29">
            <v>1.04511</v>
          </cell>
          <cell r="AK29">
            <v>121.69016000000001</v>
          </cell>
          <cell r="AM29">
            <v>585.52372000000003</v>
          </cell>
          <cell r="AO29">
            <v>205.21785</v>
          </cell>
          <cell r="AQ29">
            <v>1.7022999999999999</v>
          </cell>
          <cell r="AS29">
            <v>55.457079999999998</v>
          </cell>
          <cell r="AU29">
            <v>136.98186000000001</v>
          </cell>
          <cell r="AW29">
            <v>2180.0307899999998</v>
          </cell>
          <cell r="AY29">
            <v>120.21178999999999</v>
          </cell>
          <cell r="BA29">
            <v>886.90998999999999</v>
          </cell>
          <cell r="BC29">
            <v>9.1875099999999996</v>
          </cell>
          <cell r="BE29">
            <v>45.90204</v>
          </cell>
          <cell r="BG29">
            <v>0</v>
          </cell>
          <cell r="BI29">
            <v>15.84212</v>
          </cell>
          <cell r="BK29">
            <v>84.76294</v>
          </cell>
          <cell r="BM29">
            <v>50.710059999999999</v>
          </cell>
          <cell r="BO29">
            <v>0</v>
          </cell>
          <cell r="BQ29">
            <v>105.90215000000001</v>
          </cell>
          <cell r="BS29">
            <v>51.864890000000003</v>
          </cell>
          <cell r="BU29">
            <v>9048.0566600000002</v>
          </cell>
          <cell r="BW29">
            <v>0.65695999999999999</v>
          </cell>
        </row>
        <row r="30">
          <cell r="B30">
            <v>2011</v>
          </cell>
          <cell r="C30">
            <v>4</v>
          </cell>
          <cell r="G30">
            <v>877.30656999999997</v>
          </cell>
          <cell r="I30">
            <v>481.67651000000001</v>
          </cell>
          <cell r="K30">
            <v>0.48259999999999997</v>
          </cell>
          <cell r="M30">
            <v>1026.6310900000001</v>
          </cell>
          <cell r="Q30">
            <v>859.44667000000004</v>
          </cell>
          <cell r="S30">
            <v>5.0396299999999998</v>
          </cell>
          <cell r="U30">
            <v>602.60856000000001</v>
          </cell>
          <cell r="W30">
            <v>717.95513000000005</v>
          </cell>
          <cell r="AA30">
            <v>116.80673</v>
          </cell>
          <cell r="AC30">
            <v>713.38744999999994</v>
          </cell>
          <cell r="AE30">
            <v>132.38040000000001</v>
          </cell>
          <cell r="AG30">
            <v>82.68092</v>
          </cell>
          <cell r="AI30">
            <v>0.48259999999999997</v>
          </cell>
          <cell r="AK30">
            <v>148.52227999999999</v>
          </cell>
          <cell r="AM30">
            <v>541.09307000000001</v>
          </cell>
          <cell r="AO30">
            <v>193.24449000000001</v>
          </cell>
          <cell r="AQ30">
            <v>2.9224899999999998</v>
          </cell>
          <cell r="AS30">
            <v>136.19766999999999</v>
          </cell>
          <cell r="AU30">
            <v>203.79518999999999</v>
          </cell>
          <cell r="AW30">
            <v>2005.5194100000001</v>
          </cell>
          <cell r="AY30">
            <v>113.34994</v>
          </cell>
          <cell r="BA30">
            <v>901.22182999999995</v>
          </cell>
          <cell r="BC30">
            <v>11.970940000000001</v>
          </cell>
          <cell r="BE30">
            <v>50.154389999999999</v>
          </cell>
          <cell r="BG30">
            <v>0</v>
          </cell>
          <cell r="BI30">
            <v>16.800750000000001</v>
          </cell>
          <cell r="BK30">
            <v>83.727469999999997</v>
          </cell>
          <cell r="BM30">
            <v>40.916060000000002</v>
          </cell>
          <cell r="BO30">
            <v>0</v>
          </cell>
          <cell r="BQ30">
            <v>96.027280000000005</v>
          </cell>
          <cell r="BS30">
            <v>40.334359999999997</v>
          </cell>
          <cell r="BU30">
            <v>9029.7342100000005</v>
          </cell>
          <cell r="BW30">
            <v>1.88815</v>
          </cell>
        </row>
        <row r="31">
          <cell r="B31">
            <v>2011</v>
          </cell>
          <cell r="C31">
            <v>3</v>
          </cell>
          <cell r="G31">
            <v>938.37554</v>
          </cell>
          <cell r="I31">
            <v>489.55444999999997</v>
          </cell>
          <cell r="K31">
            <v>3.97871</v>
          </cell>
          <cell r="M31">
            <v>887.34559000000002</v>
          </cell>
          <cell r="Q31">
            <v>934.46864000000005</v>
          </cell>
          <cell r="S31">
            <v>2.4752100000000001</v>
          </cell>
          <cell r="U31">
            <v>620.78386</v>
          </cell>
          <cell r="W31">
            <v>726.57469000000003</v>
          </cell>
          <cell r="AA31">
            <v>105.23518</v>
          </cell>
          <cell r="AC31">
            <v>741.08121000000006</v>
          </cell>
          <cell r="AE31">
            <v>167.91891000000001</v>
          </cell>
          <cell r="AG31">
            <v>173.96838</v>
          </cell>
          <cell r="AI31">
            <v>2.4192100000000001</v>
          </cell>
          <cell r="AK31">
            <v>110.56668000000001</v>
          </cell>
          <cell r="AM31">
            <v>502.31349999999998</v>
          </cell>
          <cell r="AO31">
            <v>315.77256</v>
          </cell>
          <cell r="AQ31">
            <v>2.4752100000000001</v>
          </cell>
          <cell r="AS31">
            <v>85.914069999999995</v>
          </cell>
          <cell r="AU31">
            <v>156.30444</v>
          </cell>
          <cell r="AW31">
            <v>1932.05321</v>
          </cell>
          <cell r="AY31">
            <v>102.38578</v>
          </cell>
          <cell r="BA31">
            <v>881.85113000000001</v>
          </cell>
          <cell r="BC31">
            <v>9.8026599999999995</v>
          </cell>
          <cell r="BE31">
            <v>48.135980000000004</v>
          </cell>
          <cell r="BG31">
            <v>0</v>
          </cell>
          <cell r="BI31">
            <v>12.631970000000001</v>
          </cell>
          <cell r="BK31">
            <v>81.927850000000007</v>
          </cell>
          <cell r="BM31">
            <v>42.414940000000001</v>
          </cell>
          <cell r="BO31">
            <v>0</v>
          </cell>
          <cell r="BQ31">
            <v>105.97020999999999</v>
          </cell>
          <cell r="BS31">
            <v>40.602370000000001</v>
          </cell>
          <cell r="BU31">
            <v>9006.9425200000005</v>
          </cell>
          <cell r="BW31">
            <v>0</v>
          </cell>
        </row>
        <row r="32">
          <cell r="B32">
            <v>2011</v>
          </cell>
          <cell r="C32">
            <v>2</v>
          </cell>
          <cell r="G32">
            <v>987.73206000000005</v>
          </cell>
          <cell r="I32">
            <v>431.91501</v>
          </cell>
          <cell r="K32">
            <v>2.3586</v>
          </cell>
          <cell r="M32">
            <v>773.41198999999995</v>
          </cell>
          <cell r="Q32">
            <v>848.30521999999996</v>
          </cell>
          <cell r="S32">
            <v>7.6318700000000002</v>
          </cell>
          <cell r="U32">
            <v>455.88529999999997</v>
          </cell>
          <cell r="W32">
            <v>674.73194000000001</v>
          </cell>
          <cell r="AA32">
            <v>109.65284</v>
          </cell>
          <cell r="AC32">
            <v>768.84391000000005</v>
          </cell>
          <cell r="AE32">
            <v>136.90836999999999</v>
          </cell>
          <cell r="AG32">
            <v>108.86021</v>
          </cell>
          <cell r="AI32">
            <v>0.67095000000000005</v>
          </cell>
          <cell r="AK32">
            <v>112.09764</v>
          </cell>
          <cell r="AM32">
            <v>530.18053999999995</v>
          </cell>
          <cell r="AO32">
            <v>253.14948000000001</v>
          </cell>
          <cell r="AQ32">
            <v>6.5416800000000004</v>
          </cell>
          <cell r="AS32">
            <v>58.885689999999997</v>
          </cell>
          <cell r="AU32">
            <v>144.00047000000001</v>
          </cell>
          <cell r="AW32">
            <v>2091.7209499999999</v>
          </cell>
          <cell r="AY32">
            <v>105.8582</v>
          </cell>
          <cell r="BA32">
            <v>893.35436000000004</v>
          </cell>
          <cell r="BC32">
            <v>6.0991200000000001</v>
          </cell>
          <cell r="BE32">
            <v>42.761099999999999</v>
          </cell>
          <cell r="BG32">
            <v>0.47051999999999999</v>
          </cell>
          <cell r="BI32">
            <v>15.747909999999999</v>
          </cell>
          <cell r="BK32">
            <v>75.337440000000001</v>
          </cell>
          <cell r="BM32">
            <v>34.01352</v>
          </cell>
          <cell r="BO32">
            <v>0</v>
          </cell>
          <cell r="BQ32">
            <v>79.064639999999997</v>
          </cell>
          <cell r="BS32">
            <v>45.600320000000004</v>
          </cell>
          <cell r="BU32">
            <v>8993.3993200000004</v>
          </cell>
          <cell r="BW32">
            <v>0</v>
          </cell>
        </row>
        <row r="33">
          <cell r="B33">
            <v>2011</v>
          </cell>
          <cell r="C33">
            <v>1</v>
          </cell>
          <cell r="G33">
            <v>793.92737999999997</v>
          </cell>
          <cell r="I33">
            <v>385.02170999999998</v>
          </cell>
          <cell r="K33">
            <v>0.14896999999999999</v>
          </cell>
          <cell r="M33">
            <v>906.14086999999995</v>
          </cell>
          <cell r="Q33">
            <v>814.40661999999998</v>
          </cell>
          <cell r="S33">
            <v>0.35475000000000001</v>
          </cell>
          <cell r="U33">
            <v>501.02683000000002</v>
          </cell>
          <cell r="W33">
            <v>659.85177999999996</v>
          </cell>
          <cell r="AA33">
            <v>123.86548999999999</v>
          </cell>
          <cell r="AC33">
            <v>822.73226</v>
          </cell>
          <cell r="AE33">
            <v>108.76259</v>
          </cell>
          <cell r="AG33">
            <v>88.080830000000006</v>
          </cell>
          <cell r="AI33">
            <v>0.14896999999999999</v>
          </cell>
          <cell r="AK33">
            <v>131.84536</v>
          </cell>
          <cell r="AM33">
            <v>514.04485</v>
          </cell>
          <cell r="AO33">
            <v>209.41055</v>
          </cell>
          <cell r="AQ33">
            <v>0.20979</v>
          </cell>
          <cell r="AS33">
            <v>69.644279999999995</v>
          </cell>
          <cell r="AU33">
            <v>150.33552</v>
          </cell>
          <cell r="AW33">
            <v>2124.3214499999999</v>
          </cell>
          <cell r="AY33">
            <v>123.15689999999999</v>
          </cell>
          <cell r="BA33">
            <v>863.17648999999994</v>
          </cell>
          <cell r="BC33">
            <v>10.3224</v>
          </cell>
          <cell r="BE33">
            <v>44.17859</v>
          </cell>
          <cell r="BG33">
            <v>0</v>
          </cell>
          <cell r="BI33">
            <v>14.020189999999999</v>
          </cell>
          <cell r="BK33">
            <v>70.139309999999995</v>
          </cell>
          <cell r="BM33">
            <v>34.121899999999997</v>
          </cell>
          <cell r="BO33">
            <v>0</v>
          </cell>
          <cell r="BQ33">
            <v>105.11342999999999</v>
          </cell>
          <cell r="BS33">
            <v>52.265439999999998</v>
          </cell>
          <cell r="BU33">
            <v>8954.0514399999993</v>
          </cell>
          <cell r="BW33">
            <v>0</v>
          </cell>
        </row>
        <row r="34">
          <cell r="B34">
            <v>2010</v>
          </cell>
          <cell r="C34">
            <v>4</v>
          </cell>
          <cell r="G34">
            <v>877.19210999999996</v>
          </cell>
          <cell r="I34">
            <v>520.22578999999996</v>
          </cell>
          <cell r="K34">
            <v>0</v>
          </cell>
          <cell r="M34">
            <v>915.91808000000003</v>
          </cell>
          <cell r="Q34">
            <v>845.11586</v>
          </cell>
          <cell r="S34">
            <v>6.0000799999999996</v>
          </cell>
          <cell r="U34">
            <v>629.27608999999995</v>
          </cell>
          <cell r="W34">
            <v>684.65968999999996</v>
          </cell>
          <cell r="AA34">
            <v>104.17659999999999</v>
          </cell>
          <cell r="AC34">
            <v>884.56719999999996</v>
          </cell>
          <cell r="AE34">
            <v>131.87707</v>
          </cell>
          <cell r="AG34">
            <v>100.3254</v>
          </cell>
          <cell r="AI34">
            <v>0</v>
          </cell>
          <cell r="AK34">
            <v>153.20982000000001</v>
          </cell>
          <cell r="AM34">
            <v>480.66939000000002</v>
          </cell>
          <cell r="AO34">
            <v>198.70916</v>
          </cell>
          <cell r="AQ34">
            <v>3.4069199999999999</v>
          </cell>
          <cell r="AS34">
            <v>140.06043</v>
          </cell>
          <cell r="AU34">
            <v>189.02484999999999</v>
          </cell>
          <cell r="AW34">
            <v>1985.92625</v>
          </cell>
          <cell r="AY34">
            <v>102.99521</v>
          </cell>
          <cell r="BA34">
            <v>852.27477999999996</v>
          </cell>
          <cell r="BC34">
            <v>10.481339999999999</v>
          </cell>
          <cell r="BE34">
            <v>58.964010000000002</v>
          </cell>
          <cell r="BG34">
            <v>0</v>
          </cell>
          <cell r="BI34">
            <v>14.83911</v>
          </cell>
          <cell r="BK34">
            <v>81.511840000000007</v>
          </cell>
          <cell r="BM34">
            <v>41.027999999999999</v>
          </cell>
          <cell r="BO34">
            <v>0</v>
          </cell>
          <cell r="BQ34">
            <v>101.32274</v>
          </cell>
          <cell r="BS34">
            <v>40.794510000000002</v>
          </cell>
          <cell r="BU34">
            <v>8915.8206200000004</v>
          </cell>
          <cell r="BW34">
            <v>0.27588000000000001</v>
          </cell>
        </row>
        <row r="35">
          <cell r="B35">
            <v>2010</v>
          </cell>
          <cell r="C35">
            <v>3</v>
          </cell>
          <cell r="G35">
            <v>949.24315999999999</v>
          </cell>
          <cell r="I35">
            <v>520.20249999999999</v>
          </cell>
          <cell r="K35">
            <v>1.91761</v>
          </cell>
          <cell r="M35">
            <v>845.27935000000002</v>
          </cell>
          <cell r="Q35">
            <v>864.29051000000004</v>
          </cell>
          <cell r="S35">
            <v>2.2790900000000001</v>
          </cell>
          <cell r="U35">
            <v>595.49432999999999</v>
          </cell>
          <cell r="W35">
            <v>738.84645999999998</v>
          </cell>
          <cell r="AA35">
            <v>101.18344999999999</v>
          </cell>
          <cell r="AC35">
            <v>900.53354000000002</v>
          </cell>
          <cell r="AE35">
            <v>195.57569000000001</v>
          </cell>
          <cell r="AG35">
            <v>178.00665000000001</v>
          </cell>
          <cell r="AI35">
            <v>0.40987000000000001</v>
          </cell>
          <cell r="AK35">
            <v>126.10687</v>
          </cell>
          <cell r="AM35">
            <v>454.03733999999997</v>
          </cell>
          <cell r="AO35">
            <v>272.31936999999999</v>
          </cell>
          <cell r="AQ35">
            <v>1.8280799999999999</v>
          </cell>
          <cell r="AS35">
            <v>105.77628</v>
          </cell>
          <cell r="AU35">
            <v>173.06234000000001</v>
          </cell>
          <cell r="AW35">
            <v>1889.1240700000001</v>
          </cell>
          <cell r="AY35">
            <v>99.639719999999997</v>
          </cell>
          <cell r="BA35">
            <v>854.58972000000006</v>
          </cell>
          <cell r="BC35">
            <v>10.13644</v>
          </cell>
          <cell r="BE35">
            <v>47.273220000000002</v>
          </cell>
          <cell r="BG35">
            <v>0</v>
          </cell>
          <cell r="BI35">
            <v>10.109669999999999</v>
          </cell>
          <cell r="BK35">
            <v>74.505949999999999</v>
          </cell>
          <cell r="BM35">
            <v>30.290600000000001</v>
          </cell>
          <cell r="BO35">
            <v>0</v>
          </cell>
          <cell r="BQ35">
            <v>105.70778</v>
          </cell>
          <cell r="BS35">
            <v>51.870240000000003</v>
          </cell>
          <cell r="BU35">
            <v>8891.1736899999996</v>
          </cell>
          <cell r="BW35">
            <v>0</v>
          </cell>
        </row>
        <row r="36">
          <cell r="B36">
            <v>2010</v>
          </cell>
          <cell r="C36">
            <v>2</v>
          </cell>
          <cell r="G36">
            <v>938.17460000000005</v>
          </cell>
          <cell r="I36">
            <v>441.96582000000001</v>
          </cell>
          <cell r="K36">
            <v>0.17953</v>
          </cell>
          <cell r="M36">
            <v>768.16682000000003</v>
          </cell>
          <cell r="Q36">
            <v>847.36307999999997</v>
          </cell>
          <cell r="S36">
            <v>2.6713</v>
          </cell>
          <cell r="U36">
            <v>493.66867999999999</v>
          </cell>
          <cell r="W36">
            <v>633.88181999999995</v>
          </cell>
          <cell r="AA36">
            <v>104.32395</v>
          </cell>
          <cell r="AC36">
            <v>927.59388000000001</v>
          </cell>
          <cell r="AE36">
            <v>152.82051000000001</v>
          </cell>
          <cell r="AG36">
            <v>104.70458000000001</v>
          </cell>
          <cell r="AI36">
            <v>0.17953</v>
          </cell>
          <cell r="AK36">
            <v>125.19728000000001</v>
          </cell>
          <cell r="AM36">
            <v>512.96213</v>
          </cell>
          <cell r="AO36">
            <v>250.75325000000001</v>
          </cell>
          <cell r="AQ36">
            <v>1.74607</v>
          </cell>
          <cell r="AS36">
            <v>64.295079999999999</v>
          </cell>
          <cell r="AU36">
            <v>128.65863999999999</v>
          </cell>
          <cell r="AW36">
            <v>2058.0838699999999</v>
          </cell>
          <cell r="AY36">
            <v>100.4042</v>
          </cell>
          <cell r="BA36">
            <v>874.59265000000005</v>
          </cell>
          <cell r="BC36">
            <v>8.2404499999999992</v>
          </cell>
          <cell r="BE36">
            <v>55.561019999999999</v>
          </cell>
          <cell r="BG36">
            <v>0</v>
          </cell>
          <cell r="BI36">
            <v>10.907310000000001</v>
          </cell>
          <cell r="BK36">
            <v>68.863150000000005</v>
          </cell>
          <cell r="BM36">
            <v>45.174880000000002</v>
          </cell>
          <cell r="BO36">
            <v>0</v>
          </cell>
          <cell r="BQ36">
            <v>90.292050000000003</v>
          </cell>
          <cell r="BS36">
            <v>36.423909999999999</v>
          </cell>
          <cell r="BU36">
            <v>8843.7229100000004</v>
          </cell>
          <cell r="BW36">
            <v>0.24281</v>
          </cell>
        </row>
        <row r="37">
          <cell r="B37">
            <v>2010</v>
          </cell>
          <cell r="C37">
            <v>1</v>
          </cell>
          <cell r="G37">
            <v>804.44524999999999</v>
          </cell>
          <cell r="I37">
            <v>435.16638999999998</v>
          </cell>
          <cell r="K37">
            <v>2.6494800000000001</v>
          </cell>
          <cell r="M37">
            <v>934.14092000000005</v>
          </cell>
          <cell r="Q37">
            <v>879.02025000000003</v>
          </cell>
          <cell r="S37">
            <v>7.3611800000000001</v>
          </cell>
          <cell r="U37">
            <v>571.74474999999995</v>
          </cell>
          <cell r="W37">
            <v>626.55472999999995</v>
          </cell>
          <cell r="AA37">
            <v>122.46299999999999</v>
          </cell>
          <cell r="AC37">
            <v>949.19794000000002</v>
          </cell>
          <cell r="AE37">
            <v>147.76223999999999</v>
          </cell>
          <cell r="AG37">
            <v>106.87366</v>
          </cell>
          <cell r="AI37">
            <v>1.9447099999999999</v>
          </cell>
          <cell r="AK37">
            <v>127.96038</v>
          </cell>
          <cell r="AM37">
            <v>477.92185000000001</v>
          </cell>
          <cell r="AO37">
            <v>221.8579</v>
          </cell>
          <cell r="AQ37">
            <v>2.5383300000000002</v>
          </cell>
          <cell r="AS37">
            <v>79.939040000000006</v>
          </cell>
          <cell r="AU37">
            <v>134.82411999999999</v>
          </cell>
          <cell r="AW37">
            <v>2086.0688100000002</v>
          </cell>
          <cell r="AY37">
            <v>121.25748</v>
          </cell>
          <cell r="BA37">
            <v>868.73657000000003</v>
          </cell>
          <cell r="BC37">
            <v>14.833460000000001</v>
          </cell>
          <cell r="BE37">
            <v>47.341369999999998</v>
          </cell>
          <cell r="BG37">
            <v>0</v>
          </cell>
          <cell r="BI37">
            <v>9.4882200000000001</v>
          </cell>
          <cell r="BK37">
            <v>63.341279999999998</v>
          </cell>
          <cell r="BM37">
            <v>33.643770000000004</v>
          </cell>
          <cell r="BO37">
            <v>0</v>
          </cell>
          <cell r="BQ37">
            <v>99.835909999999998</v>
          </cell>
          <cell r="BS37">
            <v>37.200710000000001</v>
          </cell>
          <cell r="BU37">
            <v>8821.4963000000007</v>
          </cell>
          <cell r="BW37">
            <v>0.74980000000000002</v>
          </cell>
        </row>
        <row r="38">
          <cell r="B38">
            <v>2009</v>
          </cell>
          <cell r="C38">
            <v>4</v>
          </cell>
          <cell r="G38">
            <v>907.53521000000001</v>
          </cell>
          <cell r="I38">
            <v>568.64635999999996</v>
          </cell>
          <cell r="K38">
            <v>0.85011999999999999</v>
          </cell>
          <cell r="M38">
            <v>970.31872999999996</v>
          </cell>
          <cell r="Q38">
            <v>864.83982000000003</v>
          </cell>
          <cell r="S38">
            <v>4.6353799999999996</v>
          </cell>
          <cell r="U38">
            <v>728.54111</v>
          </cell>
          <cell r="W38">
            <v>694.30256999999995</v>
          </cell>
          <cell r="AA38">
            <v>117.14666</v>
          </cell>
          <cell r="AC38">
            <v>977.12266</v>
          </cell>
          <cell r="AE38">
            <v>182.84200000000001</v>
          </cell>
          <cell r="AG38">
            <v>128.63179</v>
          </cell>
          <cell r="AI38">
            <v>0.60587999999999997</v>
          </cell>
          <cell r="AK38">
            <v>145.39041</v>
          </cell>
          <cell r="AM38">
            <v>469.17689999999999</v>
          </cell>
          <cell r="AO38">
            <v>217.64297999999999</v>
          </cell>
          <cell r="AQ38">
            <v>3.8912200000000001</v>
          </cell>
          <cell r="AS38">
            <v>190.10778999999999</v>
          </cell>
          <cell r="AU38">
            <v>214.51148000000001</v>
          </cell>
          <cell r="AW38">
            <v>1845.0034800000001</v>
          </cell>
          <cell r="AY38">
            <v>116.11060999999999</v>
          </cell>
          <cell r="BA38">
            <v>848.19349999999997</v>
          </cell>
          <cell r="BC38">
            <v>12.67215</v>
          </cell>
          <cell r="BE38">
            <v>57.124000000000002</v>
          </cell>
          <cell r="BG38">
            <v>0</v>
          </cell>
          <cell r="BI38">
            <v>13.78834</v>
          </cell>
          <cell r="BK38">
            <v>58.081850000000003</v>
          </cell>
          <cell r="BM38">
            <v>45.402569999999997</v>
          </cell>
          <cell r="BO38">
            <v>0</v>
          </cell>
          <cell r="BQ38">
            <v>97.594560000000001</v>
          </cell>
          <cell r="BS38">
            <v>38.007010000000001</v>
          </cell>
          <cell r="BU38">
            <v>8793.9222499999996</v>
          </cell>
          <cell r="BW38">
            <v>0</v>
          </cell>
        </row>
        <row r="39">
          <cell r="B39">
            <v>2009</v>
          </cell>
          <cell r="C39">
            <v>3</v>
          </cell>
          <cell r="G39">
            <v>911.71955000000003</v>
          </cell>
          <cell r="I39">
            <v>540.29516000000001</v>
          </cell>
          <cell r="K39">
            <v>3.02258</v>
          </cell>
          <cell r="M39">
            <v>849.08429999999998</v>
          </cell>
          <cell r="Q39">
            <v>817.51495999999997</v>
          </cell>
          <cell r="S39">
            <v>4.0206400000000002</v>
          </cell>
          <cell r="U39">
            <v>691.58555000000001</v>
          </cell>
          <cell r="W39">
            <v>680.11093000000005</v>
          </cell>
          <cell r="AA39">
            <v>117.54841</v>
          </cell>
          <cell r="AC39">
            <v>1011.43241</v>
          </cell>
          <cell r="AE39">
            <v>178.56783999999999</v>
          </cell>
          <cell r="AG39">
            <v>198.04507000000001</v>
          </cell>
          <cell r="AI39">
            <v>1.66015</v>
          </cell>
          <cell r="AK39">
            <v>135.11339000000001</v>
          </cell>
          <cell r="AM39">
            <v>465.47368</v>
          </cell>
          <cell r="AO39">
            <v>277.28097000000002</v>
          </cell>
          <cell r="AQ39">
            <v>4.0206400000000002</v>
          </cell>
          <cell r="AS39">
            <v>106.78446</v>
          </cell>
          <cell r="AU39">
            <v>163.48464000000001</v>
          </cell>
          <cell r="AW39">
            <v>1865.7159899999999</v>
          </cell>
          <cell r="AY39">
            <v>112.68197000000001</v>
          </cell>
          <cell r="BA39">
            <v>871.49255000000005</v>
          </cell>
          <cell r="BC39">
            <v>10.612439999999999</v>
          </cell>
          <cell r="BE39">
            <v>38.8675</v>
          </cell>
          <cell r="BG39">
            <v>0</v>
          </cell>
          <cell r="BI39">
            <v>19.386669999999999</v>
          </cell>
          <cell r="BK39">
            <v>52.50497</v>
          </cell>
          <cell r="BM39">
            <v>34.789140000000003</v>
          </cell>
          <cell r="BO39">
            <v>0</v>
          </cell>
          <cell r="BQ39">
            <v>101.00892</v>
          </cell>
          <cell r="BS39">
            <v>31.518730000000001</v>
          </cell>
          <cell r="BU39">
            <v>8754.9574900000007</v>
          </cell>
          <cell r="BW39">
            <v>0</v>
          </cell>
        </row>
        <row r="40">
          <cell r="B40">
            <v>2009</v>
          </cell>
          <cell r="C40">
            <v>2</v>
          </cell>
          <cell r="G40">
            <v>900.92294000000004</v>
          </cell>
          <cell r="I40">
            <v>465.12412999999998</v>
          </cell>
          <cell r="K40">
            <v>3.4880100000000001</v>
          </cell>
          <cell r="M40">
            <v>853.67893000000004</v>
          </cell>
          <cell r="Q40">
            <v>770.54798000000005</v>
          </cell>
          <cell r="S40">
            <v>8.2292299999999994</v>
          </cell>
          <cell r="U40">
            <v>558.70173999999997</v>
          </cell>
          <cell r="W40">
            <v>636.80652999999995</v>
          </cell>
          <cell r="AA40">
            <v>120.07962000000001</v>
          </cell>
          <cell r="AC40">
            <v>1126.8493900000001</v>
          </cell>
          <cell r="AE40">
            <v>160.95955000000001</v>
          </cell>
          <cell r="AG40">
            <v>118.70768</v>
          </cell>
          <cell r="AI40">
            <v>3.0566900000000001</v>
          </cell>
          <cell r="AK40">
            <v>134.91857999999999</v>
          </cell>
          <cell r="AM40">
            <v>480.20580000000001</v>
          </cell>
          <cell r="AO40">
            <v>219.61387999999999</v>
          </cell>
          <cell r="AQ40">
            <v>3.7594599999999998</v>
          </cell>
          <cell r="AS40">
            <v>98.707650000000001</v>
          </cell>
          <cell r="AU40">
            <v>133.26324</v>
          </cell>
          <cell r="AW40">
            <v>1955.2149199999999</v>
          </cell>
          <cell r="AY40">
            <v>116.99983</v>
          </cell>
          <cell r="BA40">
            <v>861.91571999999996</v>
          </cell>
          <cell r="BC40">
            <v>11.574170000000001</v>
          </cell>
          <cell r="BE40">
            <v>47.183450000000001</v>
          </cell>
          <cell r="BG40">
            <v>0</v>
          </cell>
          <cell r="BI40">
            <v>17.25994</v>
          </cell>
          <cell r="BK40">
            <v>55.095840000000003</v>
          </cell>
          <cell r="BM40">
            <v>36.079729999999998</v>
          </cell>
          <cell r="BO40">
            <v>0</v>
          </cell>
          <cell r="BQ40">
            <v>94.037300000000002</v>
          </cell>
          <cell r="BS40">
            <v>31.001760000000001</v>
          </cell>
          <cell r="BU40">
            <v>8710.4186200000004</v>
          </cell>
          <cell r="BW40">
            <v>1.4169799999999999</v>
          </cell>
        </row>
        <row r="41">
          <cell r="B41">
            <v>2009</v>
          </cell>
          <cell r="C41">
            <v>1</v>
          </cell>
          <cell r="G41">
            <v>624.17493000000002</v>
          </cell>
          <cell r="I41">
            <v>404.27749</v>
          </cell>
          <cell r="K41">
            <v>8.4675700000000003</v>
          </cell>
          <cell r="M41">
            <v>1111.1481100000001</v>
          </cell>
          <cell r="Q41">
            <v>793.31731000000002</v>
          </cell>
          <cell r="S41">
            <v>12.50644</v>
          </cell>
          <cell r="U41">
            <v>653.82998999999995</v>
          </cell>
          <cell r="W41">
            <v>487.11345999999998</v>
          </cell>
          <cell r="AA41">
            <v>135.32786999999999</v>
          </cell>
          <cell r="AC41">
            <v>1234.6297500000001</v>
          </cell>
          <cell r="AE41">
            <v>121.12978</v>
          </cell>
          <cell r="AG41">
            <v>94.603549999999998</v>
          </cell>
          <cell r="AI41">
            <v>2.29399</v>
          </cell>
          <cell r="AK41">
            <v>181.80277000000001</v>
          </cell>
          <cell r="AM41">
            <v>419.98610000000002</v>
          </cell>
          <cell r="AO41">
            <v>205.65322</v>
          </cell>
          <cell r="AQ41">
            <v>8.2061499999999992</v>
          </cell>
          <cell r="AS41">
            <v>121.96783000000001</v>
          </cell>
          <cell r="AU41">
            <v>119.91956999999999</v>
          </cell>
          <cell r="AW41">
            <v>1941.5849900000001</v>
          </cell>
          <cell r="AY41">
            <v>129.64403999999999</v>
          </cell>
          <cell r="BA41">
            <v>882.74630000000002</v>
          </cell>
          <cell r="BC41">
            <v>7.5995799999999996</v>
          </cell>
          <cell r="BE41">
            <v>52.717419999999997</v>
          </cell>
          <cell r="BG41">
            <v>0</v>
          </cell>
          <cell r="BI41">
            <v>13.770770000000001</v>
          </cell>
          <cell r="BK41">
            <v>41.574120000000001</v>
          </cell>
          <cell r="BM41">
            <v>31.30621</v>
          </cell>
          <cell r="BO41">
            <v>0</v>
          </cell>
          <cell r="BQ41">
            <v>108.4222</v>
          </cell>
          <cell r="BS41">
            <v>29.72973</v>
          </cell>
          <cell r="BU41">
            <v>8654.7941300000002</v>
          </cell>
          <cell r="BW41">
            <v>0.95811999999999997</v>
          </cell>
        </row>
        <row r="42">
          <cell r="B42">
            <v>2008</v>
          </cell>
          <cell r="C42">
            <v>4</v>
          </cell>
          <cell r="G42">
            <v>730.38009999999997</v>
          </cell>
          <cell r="I42">
            <v>656.21456999999998</v>
          </cell>
          <cell r="K42">
            <v>4.23766</v>
          </cell>
          <cell r="M42">
            <v>1047.4616599999999</v>
          </cell>
          <cell r="Q42">
            <v>737.49216999999999</v>
          </cell>
          <cell r="S42">
            <v>10.890610000000001</v>
          </cell>
          <cell r="U42">
            <v>839.29184999999995</v>
          </cell>
          <cell r="W42">
            <v>472.93261999999999</v>
          </cell>
          <cell r="AA42">
            <v>114.99307</v>
          </cell>
          <cell r="AC42">
            <v>1348.66516</v>
          </cell>
          <cell r="AE42">
            <v>138.76716999999999</v>
          </cell>
          <cell r="AG42">
            <v>146.13972000000001</v>
          </cell>
          <cell r="AI42">
            <v>1.03179</v>
          </cell>
          <cell r="AK42">
            <v>214.01489000000001</v>
          </cell>
          <cell r="AM42">
            <v>297.71911</v>
          </cell>
          <cell r="AO42">
            <v>174.9425</v>
          </cell>
          <cell r="AQ42">
            <v>5.23393</v>
          </cell>
          <cell r="AS42">
            <v>245.18329</v>
          </cell>
          <cell r="AU42">
            <v>151.83906999999999</v>
          </cell>
          <cell r="AW42">
            <v>1773.1118100000001</v>
          </cell>
          <cell r="AY42">
            <v>112.41280999999999</v>
          </cell>
          <cell r="BA42">
            <v>904.92853000000002</v>
          </cell>
          <cell r="BC42">
            <v>11.77083</v>
          </cell>
          <cell r="BE42">
            <v>58.432160000000003</v>
          </cell>
          <cell r="BG42">
            <v>0</v>
          </cell>
          <cell r="BI42">
            <v>11.779350000000001</v>
          </cell>
          <cell r="BK42">
            <v>34.730600000000003</v>
          </cell>
          <cell r="BM42">
            <v>28.86355</v>
          </cell>
          <cell r="BO42">
            <v>0.53197000000000005</v>
          </cell>
          <cell r="BQ42">
            <v>116.71811</v>
          </cell>
          <cell r="BS42">
            <v>22.9331</v>
          </cell>
          <cell r="BU42">
            <v>8600.1714900000006</v>
          </cell>
          <cell r="BW42">
            <v>0</v>
          </cell>
        </row>
        <row r="43">
          <cell r="B43">
            <v>2008</v>
          </cell>
          <cell r="C43">
            <v>3</v>
          </cell>
          <cell r="G43">
            <v>730.75694999999996</v>
          </cell>
          <cell r="I43">
            <v>697.52210000000002</v>
          </cell>
          <cell r="K43">
            <v>20.553599999999999</v>
          </cell>
          <cell r="M43">
            <v>789.93650000000002</v>
          </cell>
          <cell r="Q43">
            <v>656.53115000000003</v>
          </cell>
          <cell r="S43">
            <v>6.65754</v>
          </cell>
          <cell r="U43">
            <v>759.81857000000002</v>
          </cell>
          <cell r="W43">
            <v>503.33278999999999</v>
          </cell>
          <cell r="AA43">
            <v>101.58029999999999</v>
          </cell>
          <cell r="AC43">
            <v>1442.0941499999999</v>
          </cell>
          <cell r="AE43">
            <v>172.38432</v>
          </cell>
          <cell r="AG43">
            <v>303.33679999999998</v>
          </cell>
          <cell r="AI43">
            <v>11.02328</v>
          </cell>
          <cell r="AK43">
            <v>140.26906</v>
          </cell>
          <cell r="AM43">
            <v>225.18857</v>
          </cell>
          <cell r="AO43">
            <v>236.98580999999999</v>
          </cell>
          <cell r="AQ43">
            <v>3.5747200000000001</v>
          </cell>
          <cell r="AS43">
            <v>133.59984</v>
          </cell>
          <cell r="AU43">
            <v>126.80897</v>
          </cell>
          <cell r="AW43">
            <v>1734.83097</v>
          </cell>
          <cell r="AY43">
            <v>98.169079999999994</v>
          </cell>
          <cell r="BA43">
            <v>914.39558999999997</v>
          </cell>
          <cell r="BC43">
            <v>6.7490199999999998</v>
          </cell>
          <cell r="BE43">
            <v>40.563070000000003</v>
          </cell>
          <cell r="BG43">
            <v>0</v>
          </cell>
          <cell r="BI43">
            <v>9.72926</v>
          </cell>
          <cell r="BK43">
            <v>32.416469999999997</v>
          </cell>
          <cell r="BM43">
            <v>21.463200000000001</v>
          </cell>
          <cell r="BO43">
            <v>0</v>
          </cell>
          <cell r="BQ43">
            <v>99.426289999999995</v>
          </cell>
          <cell r="BS43">
            <v>23.18684</v>
          </cell>
          <cell r="BU43">
            <v>8583.9887199999994</v>
          </cell>
          <cell r="BW43">
            <v>1.1015299999999999</v>
          </cell>
        </row>
        <row r="44">
          <cell r="B44">
            <v>2008</v>
          </cell>
          <cell r="C44">
            <v>2</v>
          </cell>
          <cell r="G44">
            <v>698.44980999999996</v>
          </cell>
          <cell r="I44">
            <v>608.01944000000003</v>
          </cell>
          <cell r="K44">
            <v>10.23335</v>
          </cell>
          <cell r="M44">
            <v>704.44839999999999</v>
          </cell>
          <cell r="Q44">
            <v>640.42993999999999</v>
          </cell>
          <cell r="S44">
            <v>5.5266299999999999</v>
          </cell>
          <cell r="U44">
            <v>616.06142</v>
          </cell>
          <cell r="W44">
            <v>440.88517000000002</v>
          </cell>
          <cell r="AA44">
            <v>121.39337999999999</v>
          </cell>
          <cell r="AC44">
            <v>1499.33761</v>
          </cell>
          <cell r="AE44">
            <v>150.80067</v>
          </cell>
          <cell r="AG44">
            <v>177.26736</v>
          </cell>
          <cell r="AI44">
            <v>4.12554</v>
          </cell>
          <cell r="AK44">
            <v>125.31141</v>
          </cell>
          <cell r="AM44">
            <v>236.17581999999999</v>
          </cell>
          <cell r="AO44">
            <v>212.37588</v>
          </cell>
          <cell r="AQ44">
            <v>4.8089700000000004</v>
          </cell>
          <cell r="AS44">
            <v>115.61579999999999</v>
          </cell>
          <cell r="AU44">
            <v>100.17063</v>
          </cell>
          <cell r="AW44">
            <v>1903.51863</v>
          </cell>
          <cell r="AY44">
            <v>118.1972</v>
          </cell>
          <cell r="BA44">
            <v>876.89547000000005</v>
          </cell>
          <cell r="BC44">
            <v>7.3562599999999998</v>
          </cell>
          <cell r="BE44">
            <v>52.213909999999998</v>
          </cell>
          <cell r="BG44">
            <v>0</v>
          </cell>
          <cell r="BI44">
            <v>5.6597099999999996</v>
          </cell>
          <cell r="BK44">
            <v>25.623139999999999</v>
          </cell>
          <cell r="BM44">
            <v>27.208690000000001</v>
          </cell>
          <cell r="BO44">
            <v>0</v>
          </cell>
          <cell r="BQ44">
            <v>98.861230000000006</v>
          </cell>
          <cell r="BS44">
            <v>30.114879999999999</v>
          </cell>
          <cell r="BU44">
            <v>8549.8716199999999</v>
          </cell>
          <cell r="BW44">
            <v>1.31474</v>
          </cell>
        </row>
        <row r="45">
          <cell r="B45">
            <v>2008</v>
          </cell>
          <cell r="C45">
            <v>1</v>
          </cell>
          <cell r="G45">
            <v>562.55579</v>
          </cell>
          <cell r="I45">
            <v>622.88505999999995</v>
          </cell>
          <cell r="K45">
            <v>11.157080000000001</v>
          </cell>
          <cell r="M45">
            <v>651.45384999999999</v>
          </cell>
          <cell r="Q45">
            <v>599.07533999999998</v>
          </cell>
          <cell r="S45">
            <v>9.8426899999999993</v>
          </cell>
          <cell r="U45">
            <v>680.50008000000003</v>
          </cell>
          <cell r="W45">
            <v>416.84028999999998</v>
          </cell>
          <cell r="AA45">
            <v>137.75011000000001</v>
          </cell>
          <cell r="AC45">
            <v>1517.9091900000001</v>
          </cell>
          <cell r="AE45">
            <v>129.36159000000001</v>
          </cell>
          <cell r="AG45">
            <v>165.62270000000001</v>
          </cell>
          <cell r="AI45">
            <v>3.12026</v>
          </cell>
          <cell r="AK45">
            <v>134.03029000000001</v>
          </cell>
          <cell r="AM45">
            <v>207.37764000000001</v>
          </cell>
          <cell r="AO45">
            <v>156.42839000000001</v>
          </cell>
          <cell r="AQ45">
            <v>7.4531599999999996</v>
          </cell>
          <cell r="AS45">
            <v>124.38464999999999</v>
          </cell>
          <cell r="AU45">
            <v>100.14584000000001</v>
          </cell>
          <cell r="AW45">
            <v>1988.8448699999999</v>
          </cell>
          <cell r="AY45">
            <v>125.64515</v>
          </cell>
          <cell r="BA45">
            <v>864.05119999999999</v>
          </cell>
          <cell r="BC45">
            <v>4.6130599999999999</v>
          </cell>
          <cell r="BE45">
            <v>46.870759999999997</v>
          </cell>
          <cell r="BG45">
            <v>0</v>
          </cell>
          <cell r="BI45">
            <v>10.16727</v>
          </cell>
          <cell r="BK45">
            <v>25.552579999999999</v>
          </cell>
          <cell r="BM45">
            <v>22.324200000000001</v>
          </cell>
          <cell r="BO45">
            <v>0</v>
          </cell>
          <cell r="BQ45">
            <v>100.18362</v>
          </cell>
          <cell r="BS45">
            <v>22.29965</v>
          </cell>
          <cell r="BU45">
            <v>8529.5068900000006</v>
          </cell>
          <cell r="BW4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4"/>
  <sheetViews>
    <sheetView showGridLines="0" tabSelected="1" workbookViewId="0">
      <selection activeCell="L1" sqref="L1"/>
    </sheetView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140625" customWidth="1"/>
    <col min="6" max="6" width="1.28515625" customWidth="1"/>
    <col min="7" max="7" width="13.28515625" customWidth="1"/>
    <col min="8" max="8" width="1.42578125" customWidth="1"/>
    <col min="10" max="10" width="1.28515625" customWidth="1"/>
    <col min="11" max="11" width="12" customWidth="1"/>
    <col min="12" max="12" width="1.140625" customWidth="1"/>
    <col min="13" max="13" width="13" customWidth="1"/>
    <col min="14" max="14" width="1.140625" customWidth="1"/>
    <col min="16" max="16" width="5" customWidth="1"/>
  </cols>
  <sheetData>
    <row r="1" spans="2:15" ht="62.25" customHeight="1" x14ac:dyDescent="0.25"/>
    <row r="2" spans="2:15" s="53" customFormat="1" ht="18.75" customHeight="1" thickBot="1" x14ac:dyDescent="0.3">
      <c r="B2" s="56" t="s">
        <v>1</v>
      </c>
      <c r="C2" s="56"/>
      <c r="D2" s="56"/>
      <c r="E2" s="55"/>
      <c r="F2" s="55"/>
      <c r="G2" s="55"/>
      <c r="H2" s="55"/>
      <c r="I2" s="55"/>
      <c r="J2" s="55"/>
      <c r="K2" s="55"/>
      <c r="L2" s="55"/>
      <c r="M2" s="55"/>
      <c r="N2" s="55"/>
      <c r="O2" s="74" t="s">
        <v>2</v>
      </c>
    </row>
    <row r="3" spans="2:15" x14ac:dyDescent="0.25">
      <c r="B3" s="57"/>
      <c r="C3" s="57"/>
      <c r="D3" s="57"/>
      <c r="E3" s="82" t="s">
        <v>3</v>
      </c>
      <c r="F3" s="82"/>
      <c r="G3" s="82"/>
      <c r="H3" s="82"/>
      <c r="I3" s="82"/>
      <c r="J3" s="73"/>
      <c r="K3" s="82" t="s">
        <v>4</v>
      </c>
      <c r="L3" s="82"/>
      <c r="M3" s="82"/>
      <c r="N3" s="82"/>
      <c r="O3" s="82"/>
    </row>
    <row r="4" spans="2:15" ht="39" x14ac:dyDescent="0.25">
      <c r="B4" s="63" t="s">
        <v>5</v>
      </c>
      <c r="C4" s="63"/>
      <c r="D4" s="63"/>
      <c r="E4" s="71" t="s">
        <v>7</v>
      </c>
      <c r="F4" s="71"/>
      <c r="G4" s="71" t="s">
        <v>8</v>
      </c>
      <c r="H4" s="71"/>
      <c r="I4" s="80" t="s">
        <v>11</v>
      </c>
      <c r="J4" s="72"/>
      <c r="K4" s="75" t="s">
        <v>12</v>
      </c>
      <c r="L4" s="52"/>
      <c r="M4" s="71" t="s">
        <v>14</v>
      </c>
      <c r="N4" s="71"/>
      <c r="O4" s="62" t="s">
        <v>0</v>
      </c>
    </row>
    <row r="5" spans="2:15" ht="15" customHeight="1" x14ac:dyDescent="0.25">
      <c r="B5" s="20" t="s">
        <v>6</v>
      </c>
      <c r="C5" s="20"/>
      <c r="D5" s="70"/>
      <c r="E5" s="51" t="s">
        <v>9</v>
      </c>
      <c r="F5" s="62"/>
      <c r="G5" s="51" t="s">
        <v>10</v>
      </c>
      <c r="H5" s="70"/>
      <c r="I5" s="81"/>
      <c r="J5" s="70"/>
      <c r="K5" s="51" t="s">
        <v>13</v>
      </c>
      <c r="L5" s="62"/>
      <c r="M5" s="51" t="s">
        <v>15</v>
      </c>
      <c r="N5" s="70"/>
      <c r="O5" s="69"/>
    </row>
    <row r="6" spans="2:15" ht="15" customHeight="1" x14ac:dyDescent="0.25">
      <c r="B6" s="19">
        <v>2017</v>
      </c>
      <c r="C6" s="18" t="s">
        <v>19</v>
      </c>
      <c r="D6" s="48"/>
      <c r="E6" s="14">
        <v>860.70397000000003</v>
      </c>
      <c r="F6" s="14">
        <v>0</v>
      </c>
      <c r="G6" s="14">
        <v>469.81209000000001</v>
      </c>
      <c r="H6" s="10"/>
      <c r="I6" s="14">
        <v>1334.2533599999999</v>
      </c>
      <c r="J6" s="10"/>
      <c r="K6" s="14">
        <v>779.49845000000005</v>
      </c>
      <c r="L6" s="49"/>
      <c r="M6" s="14">
        <v>605.55100000000004</v>
      </c>
      <c r="N6" s="10"/>
      <c r="O6" s="14">
        <v>1385.04945</v>
      </c>
    </row>
    <row r="7" spans="2:15" x14ac:dyDescent="0.25">
      <c r="B7" s="19"/>
      <c r="C7" s="18" t="s">
        <v>16</v>
      </c>
      <c r="D7" s="48"/>
      <c r="E7" s="14">
        <f>'[1]TABLAS FLUJOS'!G7</f>
        <v>902.71235000000001</v>
      </c>
      <c r="F7" s="14">
        <f>'[1]TABLAS FLUJOS'!H7</f>
        <v>0</v>
      </c>
      <c r="G7" s="14">
        <f>'[1]TABLAS FLUJOS'!I7</f>
        <v>522.45605999999998</v>
      </c>
      <c r="H7" s="10"/>
      <c r="I7" s="14">
        <f>SUM('[1]TABLAS FLUJOS'!G7:K7)</f>
        <v>1428.74225</v>
      </c>
      <c r="J7" s="10"/>
      <c r="K7" s="14">
        <f>'[1]TABLAS FLUJOS'!M7</f>
        <v>732.33668999999998</v>
      </c>
      <c r="L7" s="49"/>
      <c r="M7" s="14">
        <f>'[1]TABLAS FLUJOS'!U7</f>
        <v>532.50733000000002</v>
      </c>
      <c r="N7" s="10"/>
      <c r="O7" s="14">
        <f>SUM('T1'!K7:M7)</f>
        <v>1264.84402</v>
      </c>
    </row>
    <row r="8" spans="2:15" x14ac:dyDescent="0.25">
      <c r="B8" s="19" t="str">
        <f>IF('[1]TABLAS FLUJOS'!$C8=4,'[1]TABLAS FLUJOS'!$B8,"")</f>
        <v/>
      </c>
      <c r="C8" s="18" t="s">
        <v>17</v>
      </c>
      <c r="D8" s="50"/>
      <c r="E8" s="14">
        <f>'[1]TABLAS FLUJOS'!G8</f>
        <v>1030.1973700000001</v>
      </c>
      <c r="F8" s="10">
        <f>'[1]TABLAS FLUJOS'!H8</f>
        <v>0</v>
      </c>
      <c r="G8" s="14">
        <f>'[1]TABLAS FLUJOS'!I8</f>
        <v>403.67644000000001</v>
      </c>
      <c r="H8" s="10"/>
      <c r="I8" s="14">
        <f>SUM('[1]TABLAS FLUJOS'!G8:K8)</f>
        <v>1436.63735</v>
      </c>
      <c r="J8" s="10"/>
      <c r="K8" s="14">
        <f>'[1]TABLAS FLUJOS'!M8</f>
        <v>587.96488999999997</v>
      </c>
      <c r="L8" s="49"/>
      <c r="M8" s="14">
        <f>'[1]TABLAS FLUJOS'!U8</f>
        <v>410.74727999999999</v>
      </c>
      <c r="N8" s="10"/>
      <c r="O8" s="14">
        <f>SUM('T1'!K8:M8)</f>
        <v>998.71217000000001</v>
      </c>
    </row>
    <row r="9" spans="2:15" ht="12.75" customHeight="1" x14ac:dyDescent="0.25">
      <c r="B9" s="13" t="str">
        <f>IF('[1]TABLAS FLUJOS'!$C9=4,'[1]TABLAS FLUJOS'!$B9,"")</f>
        <v/>
      </c>
      <c r="C9" s="12" t="s">
        <v>18</v>
      </c>
      <c r="D9" s="48"/>
      <c r="E9" s="9">
        <f>'[1]TABLAS FLUJOS'!G9</f>
        <v>791.20874000000003</v>
      </c>
      <c r="F9" s="10">
        <f>'[1]TABLAS FLUJOS'!H9</f>
        <v>0</v>
      </c>
      <c r="G9" s="9">
        <f>'[1]TABLAS FLUJOS'!I9</f>
        <v>345.16118</v>
      </c>
      <c r="H9" s="10"/>
      <c r="I9" s="9">
        <f>SUM('[1]TABLAS FLUJOS'!G9:K9)</f>
        <v>1138.70307</v>
      </c>
      <c r="J9" s="10"/>
      <c r="K9" s="9">
        <f>'[1]TABLAS FLUJOS'!M9</f>
        <v>747.04906000000005</v>
      </c>
      <c r="L9" s="49"/>
      <c r="M9" s="9">
        <f>'[1]TABLAS FLUJOS'!U9</f>
        <v>435.62007999999997</v>
      </c>
      <c r="N9" s="10"/>
      <c r="O9" s="9">
        <f>SUM('T1'!K9:M9)</f>
        <v>1182.66914</v>
      </c>
    </row>
    <row r="10" spans="2:15" ht="12.75" customHeight="1" x14ac:dyDescent="0.25">
      <c r="B10" s="16">
        <f>IF('[1]TABLAS FLUJOS'!$C10=4,'[1]TABLAS FLUJOS'!$B10,"")</f>
        <v>2016</v>
      </c>
      <c r="C10" t="s">
        <v>19</v>
      </c>
      <c r="D10" s="48"/>
      <c r="E10" s="14">
        <f>'[1]TABLAS FLUJOS'!G10</f>
        <v>940.20137999999997</v>
      </c>
      <c r="F10" s="10">
        <f>'[1]TABLAS FLUJOS'!H10</f>
        <v>0</v>
      </c>
      <c r="G10" s="14">
        <f>'[1]TABLAS FLUJOS'!I10</f>
        <v>415.74412999999998</v>
      </c>
      <c r="H10" s="10"/>
      <c r="I10" s="14">
        <f>SUM('[1]TABLAS FLUJOS'!G10:K10)</f>
        <v>1356.9197799999999</v>
      </c>
      <c r="J10" s="10"/>
      <c r="K10" s="14">
        <f>'[1]TABLAS FLUJOS'!M10</f>
        <v>789.06781999999998</v>
      </c>
      <c r="L10" s="47"/>
      <c r="M10" s="14">
        <f>'[1]TABLAS FLUJOS'!U10</f>
        <v>550.74273000000005</v>
      </c>
      <c r="N10" s="10"/>
      <c r="O10" s="14">
        <f>SUM('T1'!K10:M10)</f>
        <v>1339.8105500000001</v>
      </c>
    </row>
    <row r="11" spans="2:15" ht="12.75" customHeight="1" x14ac:dyDescent="0.25">
      <c r="B11" s="16" t="str">
        <f>IF('[1]TABLAS FLUJOS'!$C11=4,'[1]TABLAS FLUJOS'!$B11,"")</f>
        <v/>
      </c>
      <c r="C11" s="15" t="s">
        <v>16</v>
      </c>
      <c r="D11" s="48"/>
      <c r="E11" s="14">
        <f>'[1]TABLAS FLUJOS'!G11</f>
        <v>977.42867000000001</v>
      </c>
      <c r="F11" s="10">
        <f>'[1]TABLAS FLUJOS'!H11</f>
        <v>0</v>
      </c>
      <c r="G11" s="14">
        <f>'[1]TABLAS FLUJOS'!I11</f>
        <v>449.76816000000002</v>
      </c>
      <c r="H11" s="10"/>
      <c r="I11" s="14">
        <f>SUM('[1]TABLAS FLUJOS'!G11:K11)</f>
        <v>1427.63291</v>
      </c>
      <c r="J11" s="10"/>
      <c r="K11" s="14">
        <f>'[1]TABLAS FLUJOS'!M11</f>
        <v>703.28493000000003</v>
      </c>
      <c r="L11" s="47"/>
      <c r="M11" s="14">
        <f>'[1]TABLAS FLUJOS'!U11</f>
        <v>516.97385999999995</v>
      </c>
      <c r="N11" s="10"/>
      <c r="O11" s="14">
        <f>SUM('T1'!K11:M11)</f>
        <v>1220.2587899999999</v>
      </c>
    </row>
    <row r="12" spans="2:15" ht="12.75" customHeight="1" x14ac:dyDescent="0.25">
      <c r="B12" s="16" t="str">
        <f>IF('[1]TABLAS FLUJOS'!$C12=4,'[1]TABLAS FLUJOS'!$B12,"")</f>
        <v/>
      </c>
      <c r="C12" s="15" t="s">
        <v>17</v>
      </c>
      <c r="D12" s="48"/>
      <c r="E12" s="14">
        <f>'[1]TABLAS FLUJOS'!G12</f>
        <v>923.33300999999994</v>
      </c>
      <c r="F12" s="10">
        <f>'[1]TABLAS FLUJOS'!H12</f>
        <v>0</v>
      </c>
      <c r="G12" s="14">
        <f>'[1]TABLAS FLUJOS'!I12</f>
        <v>370.33972999999997</v>
      </c>
      <c r="H12" s="10"/>
      <c r="I12" s="14">
        <f>SUM('[1]TABLAS FLUJOS'!G12:K12)</f>
        <v>1294.4913999999999</v>
      </c>
      <c r="J12" s="10"/>
      <c r="K12" s="14">
        <f>'[1]TABLAS FLUJOS'!M12</f>
        <v>617.14648</v>
      </c>
      <c r="L12" s="47"/>
      <c r="M12" s="14">
        <f>'[1]TABLAS FLUJOS'!U12</f>
        <v>375.99101999999999</v>
      </c>
      <c r="N12" s="10"/>
      <c r="O12" s="14">
        <f>SUM('T1'!K12:M12)</f>
        <v>993.13750000000005</v>
      </c>
    </row>
    <row r="13" spans="2:15" ht="12.75" customHeight="1" x14ac:dyDescent="0.25">
      <c r="B13" s="13" t="str">
        <f>IF('[1]TABLAS FLUJOS'!$C13=4,'[1]TABLAS FLUJOS'!$B13,"")</f>
        <v/>
      </c>
      <c r="C13" s="12" t="s">
        <v>18</v>
      </c>
      <c r="D13" s="48"/>
      <c r="E13" s="9">
        <f>'[1]TABLAS FLUJOS'!G13</f>
        <v>804.83942999999999</v>
      </c>
      <c r="F13" s="10">
        <f>'[1]TABLAS FLUJOS'!H13</f>
        <v>0</v>
      </c>
      <c r="G13" s="9">
        <f>'[1]TABLAS FLUJOS'!I13</f>
        <v>322.48549000000003</v>
      </c>
      <c r="H13" s="10"/>
      <c r="I13" s="9">
        <f>SUM('[1]TABLAS FLUJOS'!G13:K13)</f>
        <v>1129.50773</v>
      </c>
      <c r="J13" s="10"/>
      <c r="K13" s="9">
        <f>'[1]TABLAS FLUJOS'!M13</f>
        <v>788.87270000000001</v>
      </c>
      <c r="L13" s="47"/>
      <c r="M13" s="9">
        <f>'[1]TABLAS FLUJOS'!U13</f>
        <v>383.92347000000001</v>
      </c>
      <c r="N13" s="10"/>
      <c r="O13" s="9">
        <f>SUM('T1'!K13:M13)</f>
        <v>1172.7961700000001</v>
      </c>
    </row>
    <row r="14" spans="2:15" ht="12.75" customHeight="1" x14ac:dyDescent="0.25">
      <c r="B14" s="16">
        <f>IF('[1]TABLAS FLUJOS'!$C14=4,'[1]TABLAS FLUJOS'!$B14,"")</f>
        <v>2015</v>
      </c>
      <c r="C14" t="s">
        <v>19</v>
      </c>
      <c r="D14" s="48"/>
      <c r="E14" s="14">
        <f>'[1]TABLAS FLUJOS'!G14</f>
        <v>932.45264999999995</v>
      </c>
      <c r="F14" s="10">
        <f>'[1]TABLAS FLUJOS'!H14</f>
        <v>0</v>
      </c>
      <c r="G14" s="14">
        <f>'[1]TABLAS FLUJOS'!I14</f>
        <v>455.55815000000001</v>
      </c>
      <c r="H14" s="10"/>
      <c r="I14" s="14">
        <f>SUM('[1]TABLAS FLUJOS'!G14:K14)</f>
        <v>1391.3321800000001</v>
      </c>
      <c r="J14" s="10"/>
      <c r="K14" s="14">
        <f>'[1]TABLAS FLUJOS'!M14</f>
        <v>855.11568999999997</v>
      </c>
      <c r="L14" s="47"/>
      <c r="M14" s="14">
        <f>'[1]TABLAS FLUJOS'!U14</f>
        <v>518.10234000000003</v>
      </c>
      <c r="N14" s="10"/>
      <c r="O14" s="14">
        <f>SUM('T1'!K14:M14)</f>
        <v>1373.21803</v>
      </c>
    </row>
    <row r="15" spans="2:15" ht="12.75" customHeight="1" x14ac:dyDescent="0.25">
      <c r="B15" s="16" t="str">
        <f>IF('[1]TABLAS FLUJOS'!$C15=4,'[1]TABLAS FLUJOS'!$B15,"")</f>
        <v/>
      </c>
      <c r="C15" s="15" t="s">
        <v>16</v>
      </c>
      <c r="D15" s="48"/>
      <c r="E15" s="14">
        <f>'[1]TABLAS FLUJOS'!G15</f>
        <v>997.94744000000003</v>
      </c>
      <c r="F15" s="10">
        <f>'[1]TABLAS FLUJOS'!H15</f>
        <v>0</v>
      </c>
      <c r="G15" s="14">
        <f>'[1]TABLAS FLUJOS'!I15</f>
        <v>399.94144</v>
      </c>
      <c r="H15" s="10"/>
      <c r="I15" s="14">
        <f>SUM('[1]TABLAS FLUJOS'!G15:K15)</f>
        <v>1397.88888</v>
      </c>
      <c r="J15" s="10"/>
      <c r="K15" s="14">
        <f>'[1]TABLAS FLUJOS'!M15</f>
        <v>768.78457000000003</v>
      </c>
      <c r="L15" s="47"/>
      <c r="M15" s="14">
        <f>'[1]TABLAS FLUJOS'!U15</f>
        <v>499.11691000000002</v>
      </c>
      <c r="N15" s="10"/>
      <c r="O15" s="14">
        <f>SUM('T1'!K15:M15)</f>
        <v>1267.90148</v>
      </c>
    </row>
    <row r="16" spans="2:15" ht="12.75" customHeight="1" x14ac:dyDescent="0.25">
      <c r="B16" s="16" t="str">
        <f>IF('[1]TABLAS FLUJOS'!$C16=4,'[1]TABLAS FLUJOS'!$B16,"")</f>
        <v/>
      </c>
      <c r="C16" s="15" t="s">
        <v>17</v>
      </c>
      <c r="D16" s="48"/>
      <c r="E16" s="14">
        <f>'[1]TABLAS FLUJOS'!G16</f>
        <v>1010.58681</v>
      </c>
      <c r="F16" s="10">
        <f>'[1]TABLAS FLUJOS'!H16</f>
        <v>0</v>
      </c>
      <c r="G16" s="14">
        <f>'[1]TABLAS FLUJOS'!I16</f>
        <v>387.96019000000001</v>
      </c>
      <c r="H16" s="10"/>
      <c r="I16" s="14">
        <f>SUM('[1]TABLAS FLUJOS'!G16:K16)</f>
        <v>1401.3805300000001</v>
      </c>
      <c r="J16" s="10"/>
      <c r="K16" s="14">
        <f>'[1]TABLAS FLUJOS'!M16</f>
        <v>616.45029999999997</v>
      </c>
      <c r="L16" s="47"/>
      <c r="M16" s="14">
        <f>'[1]TABLAS FLUJOS'!U16</f>
        <v>348.18774000000002</v>
      </c>
      <c r="N16" s="10"/>
      <c r="O16" s="14">
        <f>SUM('T1'!K16:M16)</f>
        <v>964.63804000000005</v>
      </c>
    </row>
    <row r="17" spans="2:16" ht="12.75" customHeight="1" x14ac:dyDescent="0.25">
      <c r="B17" s="13" t="str">
        <f>IF('[1]TABLAS FLUJOS'!$C17=4,'[1]TABLAS FLUJOS'!$B17,"")</f>
        <v/>
      </c>
      <c r="C17" s="12" t="s">
        <v>18</v>
      </c>
      <c r="D17" s="48"/>
      <c r="E17" s="9">
        <f>'[1]TABLAS FLUJOS'!G17</f>
        <v>778.09990000000005</v>
      </c>
      <c r="F17" s="10">
        <f>'[1]TABLAS FLUJOS'!H17</f>
        <v>0</v>
      </c>
      <c r="G17" s="9">
        <f>'[1]TABLAS FLUJOS'!I17</f>
        <v>294.13173</v>
      </c>
      <c r="H17" s="10"/>
      <c r="I17" s="9">
        <f>SUM('[1]TABLAS FLUJOS'!G17:K17)</f>
        <v>1073.4546499999999</v>
      </c>
      <c r="J17" s="10"/>
      <c r="K17" s="9">
        <f>'[1]TABLAS FLUJOS'!M17</f>
        <v>743.78476000000001</v>
      </c>
      <c r="L17" s="47"/>
      <c r="M17" s="9">
        <f>'[1]TABLAS FLUJOS'!U17</f>
        <v>426.7602</v>
      </c>
      <c r="N17" s="10"/>
      <c r="O17" s="9">
        <f>SUM('T1'!K17:M17)</f>
        <v>1170.5449599999999</v>
      </c>
    </row>
    <row r="18" spans="2:16" ht="12.75" customHeight="1" x14ac:dyDescent="0.25">
      <c r="B18" s="16">
        <f>IF('[1]TABLAS FLUJOS'!$C18=4,'[1]TABLAS FLUJOS'!$B18,"")</f>
        <v>2014</v>
      </c>
      <c r="C18" t="s">
        <v>19</v>
      </c>
      <c r="D18" s="48"/>
      <c r="E18" s="14">
        <f>'[1]TABLAS FLUJOS'!G18</f>
        <v>990.62481000000002</v>
      </c>
      <c r="F18" s="10">
        <f>'[1]TABLAS FLUJOS'!H18</f>
        <v>0</v>
      </c>
      <c r="G18" s="14">
        <f>'[1]TABLAS FLUJOS'!I18</f>
        <v>408.67471</v>
      </c>
      <c r="H18" s="10"/>
      <c r="I18" s="14">
        <f>SUM('[1]TABLAS FLUJOS'!G18:K18)</f>
        <v>1399.82825</v>
      </c>
      <c r="J18" s="10"/>
      <c r="K18" s="14">
        <f>'[1]TABLAS FLUJOS'!M18</f>
        <v>893.66411000000005</v>
      </c>
      <c r="L18" s="47"/>
      <c r="M18" s="14">
        <f>'[1]TABLAS FLUJOS'!U18</f>
        <v>491.93504999999999</v>
      </c>
      <c r="N18" s="10"/>
      <c r="O18" s="14">
        <f>SUM('T1'!K18:M18)</f>
        <v>1385.59916</v>
      </c>
      <c r="P18" s="60"/>
    </row>
    <row r="19" spans="2:16" ht="12.75" customHeight="1" x14ac:dyDescent="0.25">
      <c r="B19" s="16" t="str">
        <f>IF('[1]TABLAS FLUJOS'!$C19=4,'[1]TABLAS FLUJOS'!$B19,"")</f>
        <v/>
      </c>
      <c r="C19" s="15" t="s">
        <v>16</v>
      </c>
      <c r="D19" s="48"/>
      <c r="E19" s="14">
        <f>'[1]TABLAS FLUJOS'!G19</f>
        <v>965.40801999999996</v>
      </c>
      <c r="F19" s="10">
        <f>'[1]TABLAS FLUJOS'!H19</f>
        <v>0</v>
      </c>
      <c r="G19" s="14">
        <f>'[1]TABLAS FLUJOS'!I19</f>
        <v>380.89715999999999</v>
      </c>
      <c r="H19" s="10"/>
      <c r="I19" s="14">
        <f>SUM('[1]TABLAS FLUJOS'!G19:K19)</f>
        <v>1349.0796499999999</v>
      </c>
      <c r="J19" s="10"/>
      <c r="K19" s="14">
        <f>'[1]TABLAS FLUJOS'!M19</f>
        <v>810.74078999999995</v>
      </c>
      <c r="L19" s="47"/>
      <c r="M19" s="14">
        <f>'[1]TABLAS FLUJOS'!U19</f>
        <v>472.09526</v>
      </c>
      <c r="N19" s="10"/>
      <c r="O19" s="14">
        <f>SUM('T1'!K19:M19)</f>
        <v>1282.8360499999999</v>
      </c>
      <c r="P19" s="60"/>
    </row>
    <row r="20" spans="2:16" ht="12.75" customHeight="1" x14ac:dyDescent="0.25">
      <c r="B20" s="16" t="str">
        <f>IF('[1]TABLAS FLUJOS'!$C20=4,'[1]TABLAS FLUJOS'!$B20,"")</f>
        <v/>
      </c>
      <c r="C20" s="15" t="s">
        <v>17</v>
      </c>
      <c r="D20" s="48"/>
      <c r="E20" s="14">
        <f>'[1]TABLAS FLUJOS'!G20</f>
        <v>981.86081000000001</v>
      </c>
      <c r="F20" s="10">
        <f>'[1]TABLAS FLUJOS'!H20</f>
        <v>0</v>
      </c>
      <c r="G20" s="14">
        <f>'[1]TABLAS FLUJOS'!I20</f>
        <v>366.85631000000001</v>
      </c>
      <c r="H20" s="10"/>
      <c r="I20" s="14">
        <f>SUM('[1]TABLAS FLUJOS'!G20:K20)</f>
        <v>1349.7972400000001</v>
      </c>
      <c r="J20" s="10"/>
      <c r="K20" s="14">
        <f>'[1]TABLAS FLUJOS'!M20</f>
        <v>646.17316000000005</v>
      </c>
      <c r="L20" s="47"/>
      <c r="M20" s="14">
        <f>'[1]TABLAS FLUJOS'!U20</f>
        <v>349.24448000000001</v>
      </c>
      <c r="N20" s="10"/>
      <c r="O20" s="14">
        <f>SUM('T1'!K20:M20)</f>
        <v>995.41764000000012</v>
      </c>
      <c r="P20" s="60"/>
    </row>
    <row r="21" spans="2:16" ht="12.75" customHeight="1" x14ac:dyDescent="0.25">
      <c r="B21" s="13" t="str">
        <f>IF('[1]TABLAS FLUJOS'!$C21=4,'[1]TABLAS FLUJOS'!$B21,"")</f>
        <v/>
      </c>
      <c r="C21" s="12" t="s">
        <v>18</v>
      </c>
      <c r="D21" s="48"/>
      <c r="E21" s="9">
        <f>'[1]TABLAS FLUJOS'!G21</f>
        <v>798.12747000000002</v>
      </c>
      <c r="F21" s="10">
        <f>'[1]TABLAS FLUJOS'!H21</f>
        <v>0</v>
      </c>
      <c r="G21" s="9">
        <f>'[1]TABLAS FLUJOS'!I21</f>
        <v>284.63054</v>
      </c>
      <c r="H21" s="10"/>
      <c r="I21" s="9">
        <f>SUM('[1]TABLAS FLUJOS'!G21:K21)</f>
        <v>1083.1303</v>
      </c>
      <c r="J21" s="10"/>
      <c r="K21" s="9">
        <f>'[1]TABLAS FLUJOS'!M21</f>
        <v>817.77976999999998</v>
      </c>
      <c r="L21" s="47"/>
      <c r="M21" s="9">
        <f>'[1]TABLAS FLUJOS'!U21</f>
        <v>420.72966000000002</v>
      </c>
      <c r="N21" s="10"/>
      <c r="O21" s="9">
        <f>SUM('T1'!K21:M21)</f>
        <v>1238.5094300000001</v>
      </c>
      <c r="P21" s="60"/>
    </row>
    <row r="22" spans="2:16" ht="12.75" customHeight="1" x14ac:dyDescent="0.25">
      <c r="B22" s="16">
        <f>IF('[1]TABLAS FLUJOS'!$C22=4,'[1]TABLAS FLUJOS'!$B22,"")</f>
        <v>2013</v>
      </c>
      <c r="C22" t="s">
        <v>19</v>
      </c>
      <c r="D22" s="48"/>
      <c r="E22" s="14">
        <f>'[1]TABLAS FLUJOS'!G22</f>
        <v>964.69291999999996</v>
      </c>
      <c r="F22" s="10">
        <f>'[1]TABLAS FLUJOS'!H22</f>
        <v>0</v>
      </c>
      <c r="G22" s="14">
        <f>'[1]TABLAS FLUJOS'!I22</f>
        <v>421.88931000000002</v>
      </c>
      <c r="H22" s="10"/>
      <c r="I22" s="14">
        <f>SUM('[1]TABLAS FLUJOS'!G22:K22)</f>
        <v>1386.86421</v>
      </c>
      <c r="J22" s="10"/>
      <c r="K22" s="14">
        <f>'[1]TABLAS FLUJOS'!M22</f>
        <v>919.15719000000001</v>
      </c>
      <c r="L22" s="47"/>
      <c r="M22" s="14">
        <f>'[1]TABLAS FLUJOS'!U22</f>
        <v>498.22451999999998</v>
      </c>
      <c r="N22" s="10"/>
      <c r="O22" s="14">
        <f>SUM('T1'!K22:M22)</f>
        <v>1417.3817100000001</v>
      </c>
      <c r="P22" s="60"/>
    </row>
    <row r="23" spans="2:16" ht="12.75" customHeight="1" x14ac:dyDescent="0.25">
      <c r="B23" s="16" t="str">
        <f>IF('[1]TABLAS FLUJOS'!$C23=4,'[1]TABLAS FLUJOS'!$B23,"")</f>
        <v/>
      </c>
      <c r="C23" s="15" t="s">
        <v>16</v>
      </c>
      <c r="D23" s="48"/>
      <c r="E23" s="14">
        <f>'[1]TABLAS FLUJOS'!G23</f>
        <v>1004.31262</v>
      </c>
      <c r="F23" s="10">
        <f>'[1]TABLAS FLUJOS'!H23</f>
        <v>0</v>
      </c>
      <c r="G23" s="14">
        <f>'[1]TABLAS FLUJOS'!I23</f>
        <v>382.47672</v>
      </c>
      <c r="H23" s="10"/>
      <c r="I23" s="14">
        <f>SUM('[1]TABLAS FLUJOS'!G23:K23)</f>
        <v>1388.4758200000001</v>
      </c>
      <c r="J23" s="10"/>
      <c r="K23" s="14">
        <f>'[1]TABLAS FLUJOS'!M23</f>
        <v>797.69583999999998</v>
      </c>
      <c r="L23" s="47"/>
      <c r="M23" s="14">
        <f>'[1]TABLAS FLUJOS'!U23</f>
        <v>498.03368999999998</v>
      </c>
      <c r="N23" s="10"/>
      <c r="O23" s="14">
        <f>SUM('T1'!K23:M23)</f>
        <v>1295.7295300000001</v>
      </c>
      <c r="P23" s="60"/>
    </row>
    <row r="24" spans="2:16" ht="12.75" customHeight="1" x14ac:dyDescent="0.25">
      <c r="B24" s="16" t="str">
        <f>IF('[1]TABLAS FLUJOS'!$C24=4,'[1]TABLAS FLUJOS'!$B24,"")</f>
        <v/>
      </c>
      <c r="C24" s="15" t="s">
        <v>17</v>
      </c>
      <c r="D24" s="48"/>
      <c r="E24" s="14">
        <f>'[1]TABLAS FLUJOS'!G24</f>
        <v>943.303</v>
      </c>
      <c r="F24" s="10">
        <f>'[1]TABLAS FLUJOS'!H24</f>
        <v>0</v>
      </c>
      <c r="G24" s="14">
        <f>'[1]TABLAS FLUJOS'!I24</f>
        <v>322.75630000000001</v>
      </c>
      <c r="H24" s="10"/>
      <c r="I24" s="14">
        <f>SUM('[1]TABLAS FLUJOS'!G24:K24)</f>
        <v>1266.2443699999999</v>
      </c>
      <c r="J24" s="10"/>
      <c r="K24" s="14">
        <f>'[1]TABLAS FLUJOS'!M24</f>
        <v>672.48076000000003</v>
      </c>
      <c r="L24" s="47"/>
      <c r="M24" s="14">
        <f>'[1]TABLAS FLUJOS'!U24</f>
        <v>386.99214000000001</v>
      </c>
      <c r="N24" s="10"/>
      <c r="O24" s="14">
        <f>SUM('T1'!K24:M24)</f>
        <v>1059.4729</v>
      </c>
      <c r="P24" s="60"/>
    </row>
    <row r="25" spans="2:16" ht="12.75" customHeight="1" x14ac:dyDescent="0.25">
      <c r="B25" s="13" t="str">
        <f>IF('[1]TABLAS FLUJOS'!$C25=4,'[1]TABLAS FLUJOS'!$B25,"")</f>
        <v/>
      </c>
      <c r="C25" s="12" t="s">
        <v>18</v>
      </c>
      <c r="D25" s="48"/>
      <c r="E25" s="9">
        <f>'[1]TABLAS FLUJOS'!G25</f>
        <v>733.16476</v>
      </c>
      <c r="F25" s="10">
        <f>'[1]TABLAS FLUJOS'!H25</f>
        <v>0</v>
      </c>
      <c r="G25" s="9">
        <f>'[1]TABLAS FLUJOS'!I25</f>
        <v>294.80759</v>
      </c>
      <c r="H25" s="10"/>
      <c r="I25" s="9">
        <f>SUM('[1]TABLAS FLUJOS'!G25:K25)</f>
        <v>1029.0180800000001</v>
      </c>
      <c r="J25" s="10"/>
      <c r="K25" s="9">
        <f>'[1]TABLAS FLUJOS'!M25</f>
        <v>882.73796000000004</v>
      </c>
      <c r="L25" s="47"/>
      <c r="M25" s="9">
        <f>'[1]TABLAS FLUJOS'!U25</f>
        <v>427.65550999999999</v>
      </c>
      <c r="N25" s="10"/>
      <c r="O25" s="9">
        <f>SUM('T1'!K25:M25)</f>
        <v>1310.39347</v>
      </c>
      <c r="P25" s="60"/>
    </row>
    <row r="26" spans="2:16" ht="12.75" customHeight="1" x14ac:dyDescent="0.25">
      <c r="B26" s="16">
        <f>IF('[1]TABLAS FLUJOS'!$C26=4,'[1]TABLAS FLUJOS'!$B26,"")</f>
        <v>2012</v>
      </c>
      <c r="C26" t="s">
        <v>19</v>
      </c>
      <c r="D26" s="48"/>
      <c r="E26" s="14">
        <f>'[1]TABLAS FLUJOS'!G26</f>
        <v>891.54701</v>
      </c>
      <c r="F26" s="10">
        <f>'[1]TABLAS FLUJOS'!H26</f>
        <v>0</v>
      </c>
      <c r="G26" s="14">
        <f>'[1]TABLAS FLUJOS'!I26</f>
        <v>440.8913</v>
      </c>
      <c r="H26" s="10"/>
      <c r="I26" s="14">
        <f>SUM('[1]TABLAS FLUJOS'!G26:K26)</f>
        <v>1334.8531700000001</v>
      </c>
      <c r="J26" s="10"/>
      <c r="K26" s="14">
        <f>'[1]TABLAS FLUJOS'!M26</f>
        <v>1010.66436</v>
      </c>
      <c r="L26" s="47"/>
      <c r="M26" s="14">
        <f>'[1]TABLAS FLUJOS'!U26</f>
        <v>561.00098000000003</v>
      </c>
      <c r="N26" s="10"/>
      <c r="O26" s="14">
        <f>SUM('T1'!K26:M26)</f>
        <v>1571.66534</v>
      </c>
      <c r="P26" s="60"/>
    </row>
    <row r="27" spans="2:16" ht="12.75" customHeight="1" x14ac:dyDescent="0.25">
      <c r="B27" s="16" t="str">
        <f>IF('[1]TABLAS FLUJOS'!$C27=4,'[1]TABLAS FLUJOS'!$B27,"")</f>
        <v/>
      </c>
      <c r="C27" s="15" t="s">
        <v>16</v>
      </c>
      <c r="D27" s="48"/>
      <c r="E27" s="14">
        <f>'[1]TABLAS FLUJOS'!G27</f>
        <v>953.45835</v>
      </c>
      <c r="F27" s="10">
        <f>'[1]TABLAS FLUJOS'!H27</f>
        <v>0</v>
      </c>
      <c r="G27" s="14">
        <f>'[1]TABLAS FLUJOS'!I27</f>
        <v>430.58098000000001</v>
      </c>
      <c r="H27" s="10"/>
      <c r="I27" s="14">
        <f>SUM('[1]TABLAS FLUJOS'!G27:K27)</f>
        <v>1384.21792</v>
      </c>
      <c r="J27" s="10"/>
      <c r="K27" s="14">
        <f>'[1]TABLAS FLUJOS'!M27</f>
        <v>891.05512999999996</v>
      </c>
      <c r="L27" s="47"/>
      <c r="M27" s="14">
        <f>'[1]TABLAS FLUJOS'!U27</f>
        <v>537.28501000000006</v>
      </c>
      <c r="N27" s="10"/>
      <c r="O27" s="14">
        <f>SUM('T1'!K27:M27)</f>
        <v>1428.34014</v>
      </c>
      <c r="P27" s="60"/>
    </row>
    <row r="28" spans="2:16" ht="12.75" customHeight="1" x14ac:dyDescent="0.25">
      <c r="B28" s="16" t="str">
        <f>IF('[1]TABLAS FLUJOS'!$C28=4,'[1]TABLAS FLUJOS'!$B28,"")</f>
        <v/>
      </c>
      <c r="C28" s="15" t="s">
        <v>17</v>
      </c>
      <c r="D28" s="48"/>
      <c r="E28" s="14">
        <f>'[1]TABLAS FLUJOS'!G28</f>
        <v>888.82575999999995</v>
      </c>
      <c r="F28" s="10">
        <f>'[1]TABLAS FLUJOS'!H28</f>
        <v>0</v>
      </c>
      <c r="G28" s="14">
        <f>'[1]TABLAS FLUJOS'!I28</f>
        <v>375.38382000000001</v>
      </c>
      <c r="H28" s="10"/>
      <c r="I28" s="14">
        <f>SUM('[1]TABLAS FLUJOS'!G28:K28)</f>
        <v>1266.59737</v>
      </c>
      <c r="J28" s="10"/>
      <c r="K28" s="14">
        <f>'[1]TABLAS FLUJOS'!M28</f>
        <v>809.42961000000003</v>
      </c>
      <c r="L28" s="47"/>
      <c r="M28" s="14">
        <f>'[1]TABLAS FLUJOS'!U28</f>
        <v>391.07691999999997</v>
      </c>
      <c r="N28" s="10"/>
      <c r="O28" s="14">
        <f>SUM('T1'!K28:M28)</f>
        <v>1200.5065300000001</v>
      </c>
      <c r="P28" s="60"/>
    </row>
    <row r="29" spans="2:16" ht="12.75" customHeight="1" x14ac:dyDescent="0.25">
      <c r="B29" s="13" t="str">
        <f>IF('[1]TABLAS FLUJOS'!$C29=4,'[1]TABLAS FLUJOS'!$B29,"")</f>
        <v/>
      </c>
      <c r="C29" s="12" t="s">
        <v>18</v>
      </c>
      <c r="D29" s="48"/>
      <c r="E29" s="9">
        <f>'[1]TABLAS FLUJOS'!G29</f>
        <v>723.39710000000002</v>
      </c>
      <c r="F29" s="10">
        <f>'[1]TABLAS FLUJOS'!H29</f>
        <v>0</v>
      </c>
      <c r="G29" s="9">
        <f>'[1]TABLAS FLUJOS'!I29</f>
        <v>365.75564000000003</v>
      </c>
      <c r="H29" s="10"/>
      <c r="I29" s="9">
        <f>SUM('[1]TABLAS FLUJOS'!G29:K29)</f>
        <v>1091.5109</v>
      </c>
      <c r="J29" s="10"/>
      <c r="K29" s="9">
        <f>'[1]TABLAS FLUJOS'!M29</f>
        <v>983.49888999999996</v>
      </c>
      <c r="L29" s="47"/>
      <c r="M29" s="9">
        <f>'[1]TABLAS FLUJOS'!U29</f>
        <v>471.49660999999998</v>
      </c>
      <c r="N29" s="10"/>
      <c r="O29" s="9">
        <f>SUM('T1'!K29:M29)</f>
        <v>1454.9955</v>
      </c>
      <c r="P29" s="60"/>
    </row>
    <row r="30" spans="2:16" ht="12.75" customHeight="1" x14ac:dyDescent="0.25">
      <c r="B30" s="16">
        <f>IF('[1]TABLAS FLUJOS'!$C30=4,'[1]TABLAS FLUJOS'!$B30,"")</f>
        <v>2011</v>
      </c>
      <c r="C30" t="s">
        <v>19</v>
      </c>
      <c r="D30" s="48"/>
      <c r="E30" s="14">
        <f>'[1]TABLAS FLUJOS'!G30</f>
        <v>877.30656999999997</v>
      </c>
      <c r="F30" s="10">
        <f>'[1]TABLAS FLUJOS'!H30</f>
        <v>0</v>
      </c>
      <c r="G30" s="14">
        <f>'[1]TABLAS FLUJOS'!I30</f>
        <v>481.67651000000001</v>
      </c>
      <c r="H30" s="10"/>
      <c r="I30" s="14">
        <f>SUM('[1]TABLAS FLUJOS'!G30:K30)</f>
        <v>1359.46568</v>
      </c>
      <c r="J30" s="10"/>
      <c r="K30" s="14">
        <f>'[1]TABLAS FLUJOS'!M30</f>
        <v>1026.6310900000001</v>
      </c>
      <c r="L30" s="47"/>
      <c r="M30" s="14">
        <f>'[1]TABLAS FLUJOS'!U30</f>
        <v>602.60856000000001</v>
      </c>
      <c r="N30" s="10"/>
      <c r="O30" s="14">
        <f>SUM('T1'!K30:M30)</f>
        <v>1629.23965</v>
      </c>
      <c r="P30" s="60"/>
    </row>
    <row r="31" spans="2:16" ht="12.75" customHeight="1" x14ac:dyDescent="0.25">
      <c r="B31" s="16" t="str">
        <f>IF('[1]TABLAS FLUJOS'!$C31=4,'[1]TABLAS FLUJOS'!$B31,"")</f>
        <v/>
      </c>
      <c r="C31" s="15" t="s">
        <v>16</v>
      </c>
      <c r="D31" s="48"/>
      <c r="E31" s="14">
        <f>'[1]TABLAS FLUJOS'!G31</f>
        <v>938.37554</v>
      </c>
      <c r="F31" s="10">
        <f>'[1]TABLAS FLUJOS'!H31</f>
        <v>0</v>
      </c>
      <c r="G31" s="14">
        <f>'[1]TABLAS FLUJOS'!I31</f>
        <v>489.55444999999997</v>
      </c>
      <c r="H31" s="10"/>
      <c r="I31" s="14">
        <f>SUM('[1]TABLAS FLUJOS'!G31:K31)</f>
        <v>1431.9087000000002</v>
      </c>
      <c r="J31" s="10"/>
      <c r="K31" s="14">
        <f>'[1]TABLAS FLUJOS'!M31</f>
        <v>887.34559000000002</v>
      </c>
      <c r="L31" s="47"/>
      <c r="M31" s="14">
        <f>'[1]TABLAS FLUJOS'!U31</f>
        <v>620.78386</v>
      </c>
      <c r="N31" s="10"/>
      <c r="O31" s="14">
        <f>SUM('T1'!K31:M31)</f>
        <v>1508.1294499999999</v>
      </c>
      <c r="P31" s="60"/>
    </row>
    <row r="32" spans="2:16" ht="12.75" customHeight="1" x14ac:dyDescent="0.25">
      <c r="B32" s="16" t="str">
        <f>IF('[1]TABLAS FLUJOS'!$C32=4,'[1]TABLAS FLUJOS'!$B32,"")</f>
        <v/>
      </c>
      <c r="C32" s="15" t="s">
        <v>17</v>
      </c>
      <c r="D32" s="48"/>
      <c r="E32" s="14">
        <f>'[1]TABLAS FLUJOS'!G32</f>
        <v>987.73206000000005</v>
      </c>
      <c r="F32" s="10">
        <f>'[1]TABLAS FLUJOS'!H32</f>
        <v>0</v>
      </c>
      <c r="G32" s="14">
        <f>'[1]TABLAS FLUJOS'!I32</f>
        <v>431.91501</v>
      </c>
      <c r="H32" s="10"/>
      <c r="I32" s="14">
        <f>SUM('[1]TABLAS FLUJOS'!G32:K32)</f>
        <v>1422.00567</v>
      </c>
      <c r="J32" s="10"/>
      <c r="K32" s="14">
        <f>'[1]TABLAS FLUJOS'!M32</f>
        <v>773.41198999999995</v>
      </c>
      <c r="L32" s="47"/>
      <c r="M32" s="14">
        <f>'[1]TABLAS FLUJOS'!U32</f>
        <v>455.88529999999997</v>
      </c>
      <c r="N32" s="10"/>
      <c r="O32" s="14">
        <f>SUM('T1'!K32:M32)</f>
        <v>1229.29729</v>
      </c>
      <c r="P32" s="60"/>
    </row>
    <row r="33" spans="2:16" ht="12.75" customHeight="1" x14ac:dyDescent="0.25">
      <c r="B33" s="13" t="str">
        <f>IF('[1]TABLAS FLUJOS'!$C33=4,'[1]TABLAS FLUJOS'!$B33,"")</f>
        <v/>
      </c>
      <c r="C33" s="12" t="s">
        <v>18</v>
      </c>
      <c r="D33" s="48"/>
      <c r="E33" s="9">
        <f>'[1]TABLAS FLUJOS'!G33</f>
        <v>793.92737999999997</v>
      </c>
      <c r="F33" s="10">
        <f>'[1]TABLAS FLUJOS'!H33</f>
        <v>0</v>
      </c>
      <c r="G33" s="9">
        <f>'[1]TABLAS FLUJOS'!I33</f>
        <v>385.02170999999998</v>
      </c>
      <c r="H33" s="10"/>
      <c r="I33" s="9">
        <f>SUM('[1]TABLAS FLUJOS'!G33:K33)</f>
        <v>1179.09806</v>
      </c>
      <c r="J33" s="10"/>
      <c r="K33" s="9">
        <f>'[1]TABLAS FLUJOS'!M33</f>
        <v>906.14086999999995</v>
      </c>
      <c r="L33" s="47"/>
      <c r="M33" s="9">
        <f>'[1]TABLAS FLUJOS'!U33</f>
        <v>501.02683000000002</v>
      </c>
      <c r="N33" s="10"/>
      <c r="O33" s="9">
        <f>SUM('T1'!K33:M33)</f>
        <v>1407.1677</v>
      </c>
      <c r="P33" s="60"/>
    </row>
    <row r="34" spans="2:16" ht="12.75" customHeight="1" x14ac:dyDescent="0.25">
      <c r="B34" s="16">
        <f>IF('[1]TABLAS FLUJOS'!$C34=4,'[1]TABLAS FLUJOS'!$B34,"")</f>
        <v>2010</v>
      </c>
      <c r="C34" t="s">
        <v>19</v>
      </c>
      <c r="D34" s="48"/>
      <c r="E34" s="14">
        <f>'[1]TABLAS FLUJOS'!G34</f>
        <v>877.19210999999996</v>
      </c>
      <c r="F34" s="10">
        <f>'[1]TABLAS FLUJOS'!H34</f>
        <v>0</v>
      </c>
      <c r="G34" s="14">
        <f>'[1]TABLAS FLUJOS'!I34</f>
        <v>520.22578999999996</v>
      </c>
      <c r="H34" s="10"/>
      <c r="I34" s="14">
        <f>SUM('[1]TABLAS FLUJOS'!G34:K34)</f>
        <v>1397.4178999999999</v>
      </c>
      <c r="J34" s="10"/>
      <c r="K34" s="14">
        <f>'[1]TABLAS FLUJOS'!M34</f>
        <v>915.91808000000003</v>
      </c>
      <c r="L34" s="47"/>
      <c r="M34" s="14">
        <f>'[1]TABLAS FLUJOS'!U34</f>
        <v>629.27608999999995</v>
      </c>
      <c r="N34" s="10"/>
      <c r="O34" s="14">
        <f>SUM('T1'!K34:M34)</f>
        <v>1545.19417</v>
      </c>
      <c r="P34" s="60"/>
    </row>
    <row r="35" spans="2:16" ht="12.75" customHeight="1" x14ac:dyDescent="0.25">
      <c r="B35" s="16" t="str">
        <f>IF('[1]TABLAS FLUJOS'!$C35=4,'[1]TABLAS FLUJOS'!$B35,"")</f>
        <v/>
      </c>
      <c r="C35" s="15" t="s">
        <v>16</v>
      </c>
      <c r="D35" s="48"/>
      <c r="E35" s="14">
        <f>'[1]TABLAS FLUJOS'!G35</f>
        <v>949.24315999999999</v>
      </c>
      <c r="F35" s="10">
        <f>'[1]TABLAS FLUJOS'!H35</f>
        <v>0</v>
      </c>
      <c r="G35" s="14">
        <f>'[1]TABLAS FLUJOS'!I35</f>
        <v>520.20249999999999</v>
      </c>
      <c r="H35" s="10"/>
      <c r="I35" s="14">
        <f>SUM('[1]TABLAS FLUJOS'!G35:K35)</f>
        <v>1471.3632699999998</v>
      </c>
      <c r="J35" s="10"/>
      <c r="K35" s="14">
        <f>'[1]TABLAS FLUJOS'!M35</f>
        <v>845.27935000000002</v>
      </c>
      <c r="L35" s="47"/>
      <c r="M35" s="14">
        <f>'[1]TABLAS FLUJOS'!U35</f>
        <v>595.49432999999999</v>
      </c>
      <c r="N35" s="10"/>
      <c r="O35" s="14">
        <f>SUM('T1'!K35:M35)</f>
        <v>1440.77368</v>
      </c>
      <c r="P35" s="60"/>
    </row>
    <row r="36" spans="2:16" ht="12.75" customHeight="1" x14ac:dyDescent="0.25">
      <c r="B36" s="16" t="str">
        <f>IF('[1]TABLAS FLUJOS'!$C36=4,'[1]TABLAS FLUJOS'!$B36,"")</f>
        <v/>
      </c>
      <c r="C36" s="15" t="s">
        <v>17</v>
      </c>
      <c r="D36" s="48"/>
      <c r="E36" s="14">
        <f>'[1]TABLAS FLUJOS'!G36</f>
        <v>938.17460000000005</v>
      </c>
      <c r="F36" s="10">
        <f>'[1]TABLAS FLUJOS'!H36</f>
        <v>0</v>
      </c>
      <c r="G36" s="14">
        <f>'[1]TABLAS FLUJOS'!I36</f>
        <v>441.96582000000001</v>
      </c>
      <c r="H36" s="10"/>
      <c r="I36" s="14">
        <f>SUM('[1]TABLAS FLUJOS'!G36:K36)</f>
        <v>1380.3199500000003</v>
      </c>
      <c r="J36" s="10"/>
      <c r="K36" s="14">
        <f>'[1]TABLAS FLUJOS'!M36</f>
        <v>768.16682000000003</v>
      </c>
      <c r="L36" s="47"/>
      <c r="M36" s="14">
        <f>'[1]TABLAS FLUJOS'!U36</f>
        <v>493.66867999999999</v>
      </c>
      <c r="N36" s="10"/>
      <c r="O36" s="14">
        <f>SUM('T1'!K36:M36)</f>
        <v>1261.8355000000001</v>
      </c>
      <c r="P36" s="60"/>
    </row>
    <row r="37" spans="2:16" ht="12.75" customHeight="1" x14ac:dyDescent="0.25">
      <c r="B37" s="13" t="str">
        <f>IF('[1]TABLAS FLUJOS'!$C37=4,'[1]TABLAS FLUJOS'!$B37,"")</f>
        <v/>
      </c>
      <c r="C37" s="12" t="s">
        <v>18</v>
      </c>
      <c r="D37" s="48"/>
      <c r="E37" s="9">
        <f>'[1]TABLAS FLUJOS'!G37</f>
        <v>804.44524999999999</v>
      </c>
      <c r="F37" s="10">
        <f>'[1]TABLAS FLUJOS'!H37</f>
        <v>0</v>
      </c>
      <c r="G37" s="9">
        <f>'[1]TABLAS FLUJOS'!I37</f>
        <v>435.16638999999998</v>
      </c>
      <c r="H37" s="10"/>
      <c r="I37" s="9">
        <f>SUM('[1]TABLAS FLUJOS'!G37:K37)</f>
        <v>1242.2611200000001</v>
      </c>
      <c r="J37" s="10"/>
      <c r="K37" s="9">
        <f>'[1]TABLAS FLUJOS'!M37</f>
        <v>934.14092000000005</v>
      </c>
      <c r="L37" s="47"/>
      <c r="M37" s="9">
        <f>'[1]TABLAS FLUJOS'!U37</f>
        <v>571.74474999999995</v>
      </c>
      <c r="N37" s="10"/>
      <c r="O37" s="9">
        <f>SUM('T1'!K37:M37)</f>
        <v>1505.8856700000001</v>
      </c>
      <c r="P37" s="60"/>
    </row>
    <row r="38" spans="2:16" ht="12.75" customHeight="1" x14ac:dyDescent="0.25">
      <c r="B38" s="16">
        <f>IF('[1]TABLAS FLUJOS'!$C38=4,'[1]TABLAS FLUJOS'!$B38,"")</f>
        <v>2009</v>
      </c>
      <c r="C38" t="s">
        <v>19</v>
      </c>
      <c r="D38" s="48"/>
      <c r="E38" s="14">
        <f>'[1]TABLAS FLUJOS'!G38</f>
        <v>907.53521000000001</v>
      </c>
      <c r="F38" s="10">
        <f>'[1]TABLAS FLUJOS'!H38</f>
        <v>0</v>
      </c>
      <c r="G38" s="14">
        <f>'[1]TABLAS FLUJOS'!I38</f>
        <v>568.64635999999996</v>
      </c>
      <c r="H38" s="10"/>
      <c r="I38" s="14">
        <f>SUM('[1]TABLAS FLUJOS'!G38:K38)</f>
        <v>1477.03169</v>
      </c>
      <c r="J38" s="10"/>
      <c r="K38" s="14">
        <f>'[1]TABLAS FLUJOS'!M38</f>
        <v>970.31872999999996</v>
      </c>
      <c r="L38" s="47"/>
      <c r="M38" s="14">
        <f>'[1]TABLAS FLUJOS'!U38</f>
        <v>728.54111</v>
      </c>
      <c r="N38" s="10"/>
      <c r="O38" s="14">
        <f>SUM('T1'!K38:M38)</f>
        <v>1698.8598400000001</v>
      </c>
      <c r="P38" s="60"/>
    </row>
    <row r="39" spans="2:16" ht="12.75" customHeight="1" x14ac:dyDescent="0.25">
      <c r="B39" s="16" t="str">
        <f>IF('[1]TABLAS FLUJOS'!$C39=4,'[1]TABLAS FLUJOS'!$B39,"")</f>
        <v/>
      </c>
      <c r="C39" s="15" t="s">
        <v>16</v>
      </c>
      <c r="D39" s="48"/>
      <c r="E39" s="14">
        <f>'[1]TABLAS FLUJOS'!G39</f>
        <v>911.71955000000003</v>
      </c>
      <c r="F39" s="10">
        <f>'[1]TABLAS FLUJOS'!H39</f>
        <v>0</v>
      </c>
      <c r="G39" s="14">
        <f>'[1]TABLAS FLUJOS'!I39</f>
        <v>540.29516000000001</v>
      </c>
      <c r="H39" s="10"/>
      <c r="I39" s="14">
        <f>SUM('[1]TABLAS FLUJOS'!G39:K39)</f>
        <v>1455.03729</v>
      </c>
      <c r="J39" s="10"/>
      <c r="K39" s="14">
        <f>'[1]TABLAS FLUJOS'!M39</f>
        <v>849.08429999999998</v>
      </c>
      <c r="L39" s="47"/>
      <c r="M39" s="14">
        <f>'[1]TABLAS FLUJOS'!U39</f>
        <v>691.58555000000001</v>
      </c>
      <c r="N39" s="10"/>
      <c r="O39" s="14">
        <f>SUM('T1'!K39:M39)</f>
        <v>1540.66985</v>
      </c>
      <c r="P39" s="60"/>
    </row>
    <row r="40" spans="2:16" ht="12.75" customHeight="1" x14ac:dyDescent="0.25">
      <c r="B40" s="16" t="str">
        <f>IF('[1]TABLAS FLUJOS'!$C40=4,'[1]TABLAS FLUJOS'!$B40,"")</f>
        <v/>
      </c>
      <c r="C40" s="15" t="s">
        <v>17</v>
      </c>
      <c r="D40" s="48"/>
      <c r="E40" s="14">
        <f>'[1]TABLAS FLUJOS'!G40</f>
        <v>900.92294000000004</v>
      </c>
      <c r="F40" s="10">
        <f>'[1]TABLAS FLUJOS'!H40</f>
        <v>0</v>
      </c>
      <c r="G40" s="14">
        <f>'[1]TABLAS FLUJOS'!I40</f>
        <v>465.12412999999998</v>
      </c>
      <c r="H40" s="10"/>
      <c r="I40" s="14">
        <f>SUM('[1]TABLAS FLUJOS'!G40:K40)</f>
        <v>1369.5350800000001</v>
      </c>
      <c r="J40" s="10"/>
      <c r="K40" s="14">
        <f>'[1]TABLAS FLUJOS'!M40</f>
        <v>853.67893000000004</v>
      </c>
      <c r="L40" s="47"/>
      <c r="M40" s="14">
        <f>'[1]TABLAS FLUJOS'!U40</f>
        <v>558.70173999999997</v>
      </c>
      <c r="N40" s="10"/>
      <c r="O40" s="14">
        <f>SUM('T1'!K40:M40)</f>
        <v>1412.38067</v>
      </c>
      <c r="P40" s="60"/>
    </row>
    <row r="41" spans="2:16" ht="12.75" customHeight="1" x14ac:dyDescent="0.25">
      <c r="B41" s="13" t="str">
        <f>IF('[1]TABLAS FLUJOS'!$C41=4,'[1]TABLAS FLUJOS'!$B41,"")</f>
        <v/>
      </c>
      <c r="C41" s="12" t="s">
        <v>18</v>
      </c>
      <c r="D41" s="48"/>
      <c r="E41" s="9">
        <f>'[1]TABLAS FLUJOS'!G41</f>
        <v>624.17493000000002</v>
      </c>
      <c r="F41" s="10">
        <f>'[1]TABLAS FLUJOS'!H41</f>
        <v>0</v>
      </c>
      <c r="G41" s="9">
        <f>'[1]TABLAS FLUJOS'!I41</f>
        <v>404.27749</v>
      </c>
      <c r="H41" s="10"/>
      <c r="I41" s="9">
        <f>SUM('[1]TABLAS FLUJOS'!G41:K41)</f>
        <v>1036.9199900000001</v>
      </c>
      <c r="J41" s="10"/>
      <c r="K41" s="9">
        <f>'[1]TABLAS FLUJOS'!M41</f>
        <v>1111.1481100000001</v>
      </c>
      <c r="L41" s="47"/>
      <c r="M41" s="9">
        <f>'[1]TABLAS FLUJOS'!U41</f>
        <v>653.82998999999995</v>
      </c>
      <c r="N41" s="10"/>
      <c r="O41" s="9">
        <f>SUM('T1'!K41:M41)</f>
        <v>1764.9781</v>
      </c>
      <c r="P41" s="60"/>
    </row>
    <row r="42" spans="2:16" ht="12.75" customHeight="1" x14ac:dyDescent="0.25">
      <c r="B42" s="16">
        <f>IF('[1]TABLAS FLUJOS'!$C42=4,'[1]TABLAS FLUJOS'!$B42,"")</f>
        <v>2008</v>
      </c>
      <c r="C42" t="s">
        <v>19</v>
      </c>
      <c r="D42" s="48"/>
      <c r="E42" s="14">
        <f>'[1]TABLAS FLUJOS'!G42</f>
        <v>730.38009999999997</v>
      </c>
      <c r="F42" s="10">
        <f>'[1]TABLAS FLUJOS'!H42</f>
        <v>0</v>
      </c>
      <c r="G42" s="14">
        <f>'[1]TABLAS FLUJOS'!I42</f>
        <v>656.21456999999998</v>
      </c>
      <c r="H42" s="10"/>
      <c r="I42" s="14">
        <f>SUM('[1]TABLAS FLUJOS'!G42:K42)</f>
        <v>1390.83233</v>
      </c>
      <c r="J42" s="10"/>
      <c r="K42" s="14">
        <f>'[1]TABLAS FLUJOS'!M42</f>
        <v>1047.4616599999999</v>
      </c>
      <c r="L42" s="47"/>
      <c r="M42" s="14">
        <f>'[1]TABLAS FLUJOS'!U42</f>
        <v>839.29184999999995</v>
      </c>
      <c r="N42" s="10"/>
      <c r="O42" s="14">
        <f>SUM('T1'!K42:M42)</f>
        <v>1886.75351</v>
      </c>
      <c r="P42" s="60"/>
    </row>
    <row r="43" spans="2:16" ht="12.75" customHeight="1" x14ac:dyDescent="0.25">
      <c r="B43" s="16" t="str">
        <f>IF('[1]TABLAS FLUJOS'!$C43=4,'[1]TABLAS FLUJOS'!$B43,"")</f>
        <v/>
      </c>
      <c r="C43" s="15" t="s">
        <v>16</v>
      </c>
      <c r="D43" s="48"/>
      <c r="E43" s="14">
        <f>'[1]TABLAS FLUJOS'!G43</f>
        <v>730.75694999999996</v>
      </c>
      <c r="F43" s="10">
        <f>'[1]TABLAS FLUJOS'!H43</f>
        <v>0</v>
      </c>
      <c r="G43" s="14">
        <f>'[1]TABLAS FLUJOS'!I43</f>
        <v>697.52210000000002</v>
      </c>
      <c r="H43" s="10"/>
      <c r="I43" s="14">
        <f>SUM('[1]TABLAS FLUJOS'!G43:K43)</f>
        <v>1448.8326500000001</v>
      </c>
      <c r="J43" s="10"/>
      <c r="K43" s="14">
        <f>'[1]TABLAS FLUJOS'!M43</f>
        <v>789.93650000000002</v>
      </c>
      <c r="L43" s="47"/>
      <c r="M43" s="14">
        <f>'[1]TABLAS FLUJOS'!U43</f>
        <v>759.81857000000002</v>
      </c>
      <c r="N43" s="10"/>
      <c r="O43" s="14">
        <f>SUM('T1'!K43:M43)</f>
        <v>1549.7550700000002</v>
      </c>
      <c r="P43" s="60"/>
    </row>
    <row r="44" spans="2:16" ht="12.75" customHeight="1" x14ac:dyDescent="0.25">
      <c r="B44" s="16" t="str">
        <f>IF('[1]TABLAS FLUJOS'!$C44=4,'[1]TABLAS FLUJOS'!$B44,"")</f>
        <v/>
      </c>
      <c r="C44" s="15" t="s">
        <v>17</v>
      </c>
      <c r="D44" s="48"/>
      <c r="E44" s="14">
        <f>'[1]TABLAS FLUJOS'!G44</f>
        <v>698.44980999999996</v>
      </c>
      <c r="F44" s="10">
        <f>'[1]TABLAS FLUJOS'!H44</f>
        <v>0</v>
      </c>
      <c r="G44" s="14">
        <f>'[1]TABLAS FLUJOS'!I44</f>
        <v>608.01944000000003</v>
      </c>
      <c r="H44" s="10"/>
      <c r="I44" s="14">
        <f>SUM('[1]TABLAS FLUJOS'!G44:K44)</f>
        <v>1316.7026000000001</v>
      </c>
      <c r="J44" s="10"/>
      <c r="K44" s="14">
        <f>'[1]TABLAS FLUJOS'!M44</f>
        <v>704.44839999999999</v>
      </c>
      <c r="L44" s="47"/>
      <c r="M44" s="14">
        <f>'[1]TABLAS FLUJOS'!U44</f>
        <v>616.06142</v>
      </c>
      <c r="N44" s="10"/>
      <c r="O44" s="14">
        <f>SUM('T1'!K44:M44)</f>
        <v>1320.50982</v>
      </c>
      <c r="P44" s="60"/>
    </row>
    <row r="45" spans="2:16" ht="12.75" customHeight="1" x14ac:dyDescent="0.25">
      <c r="B45" s="8" t="str">
        <f>IF('[1]TABLAS FLUJOS'!$C45=4,'[1]TABLAS FLUJOS'!$B45,"")</f>
        <v/>
      </c>
      <c r="C45" s="7" t="s">
        <v>18</v>
      </c>
      <c r="D45" s="46"/>
      <c r="E45" s="43">
        <f>'[1]TABLAS FLUJOS'!G45</f>
        <v>562.55579</v>
      </c>
      <c r="F45" s="44">
        <f>'[1]TABLAS FLUJOS'!H45</f>
        <v>0</v>
      </c>
      <c r="G45" s="43">
        <f>'[1]TABLAS FLUJOS'!I45</f>
        <v>622.88505999999995</v>
      </c>
      <c r="H45" s="44"/>
      <c r="I45" s="43">
        <f>SUM('[1]TABLAS FLUJOS'!G45:K45)</f>
        <v>1196.5979299999999</v>
      </c>
      <c r="J45" s="44"/>
      <c r="K45" s="43">
        <f>'[1]TABLAS FLUJOS'!M45</f>
        <v>651.45384999999999</v>
      </c>
      <c r="L45" s="45"/>
      <c r="M45" s="43">
        <f>'[1]TABLAS FLUJOS'!U45</f>
        <v>680.50008000000003</v>
      </c>
      <c r="N45" s="44"/>
      <c r="O45" s="43">
        <f>SUM('T1'!K45:M45)</f>
        <v>1331.9539300000001</v>
      </c>
      <c r="P45" s="60"/>
    </row>
    <row r="46" spans="2:16" x14ac:dyDescent="0.25">
      <c r="B46" s="76" t="s">
        <v>20</v>
      </c>
      <c r="C46" s="59"/>
      <c r="D46" s="59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2:16" s="64" customFormat="1" ht="15.75" x14ac:dyDescent="0.25">
      <c r="B47" s="67"/>
      <c r="C47" s="67"/>
      <c r="D47" s="67"/>
      <c r="E47" s="66"/>
      <c r="F47" s="66"/>
      <c r="G47" s="66"/>
      <c r="H47" s="66"/>
      <c r="K47" s="66"/>
      <c r="L47" s="66"/>
      <c r="M47" s="66"/>
      <c r="N47" s="66"/>
      <c r="O47" s="65"/>
    </row>
    <row r="48" spans="2:16" s="64" customFormat="1" ht="63" customHeight="1" x14ac:dyDescent="0.25">
      <c r="B48" s="67"/>
      <c r="C48" s="67"/>
      <c r="D48" s="67"/>
      <c r="E48" s="66"/>
      <c r="F48" s="66"/>
      <c r="G48" s="66"/>
      <c r="H48" s="66"/>
      <c r="K48" s="66"/>
      <c r="L48" s="66"/>
      <c r="M48" s="66"/>
      <c r="N48" s="66"/>
      <c r="O48" s="65"/>
    </row>
    <row r="49" spans="2:16" s="53" customFormat="1" ht="19.5" customHeight="1" thickBot="1" x14ac:dyDescent="0.3">
      <c r="B49" s="56" t="s">
        <v>21</v>
      </c>
      <c r="C49" s="56"/>
      <c r="D49" s="56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4" t="s">
        <v>2</v>
      </c>
    </row>
    <row r="50" spans="2:16" x14ac:dyDescent="0.25">
      <c r="B50" s="57"/>
      <c r="C50" s="57"/>
      <c r="D50" s="57"/>
      <c r="E50" s="82" t="s">
        <v>3</v>
      </c>
      <c r="F50" s="82"/>
      <c r="G50" s="82"/>
      <c r="H50" s="82"/>
      <c r="I50" s="82"/>
      <c r="J50" s="73"/>
      <c r="K50" s="82" t="s">
        <v>4</v>
      </c>
      <c r="L50" s="82"/>
      <c r="M50" s="82"/>
      <c r="N50" s="82"/>
      <c r="O50" s="82"/>
    </row>
    <row r="51" spans="2:16" ht="39" customHeight="1" x14ac:dyDescent="0.25">
      <c r="B51" s="63" t="s">
        <v>5</v>
      </c>
      <c r="C51" s="63"/>
      <c r="D51" s="63"/>
      <c r="E51" s="71" t="s">
        <v>7</v>
      </c>
      <c r="F51" s="71"/>
      <c r="G51" s="71" t="s">
        <v>8</v>
      </c>
      <c r="H51" s="71"/>
      <c r="I51" s="80" t="s">
        <v>11</v>
      </c>
      <c r="J51" s="72"/>
      <c r="K51" s="75" t="s">
        <v>12</v>
      </c>
      <c r="L51" s="52"/>
      <c r="M51" s="71" t="s">
        <v>14</v>
      </c>
      <c r="N51" s="71"/>
      <c r="O51" s="62" t="s">
        <v>0</v>
      </c>
    </row>
    <row r="52" spans="2:16" x14ac:dyDescent="0.25">
      <c r="B52" s="20" t="s">
        <v>6</v>
      </c>
      <c r="C52" s="20"/>
      <c r="D52" s="70"/>
      <c r="E52" s="51" t="s">
        <v>9</v>
      </c>
      <c r="F52" s="62"/>
      <c r="G52" s="51" t="s">
        <v>10</v>
      </c>
      <c r="H52" s="70"/>
      <c r="I52" s="81"/>
      <c r="J52" s="70"/>
      <c r="K52" s="51" t="s">
        <v>13</v>
      </c>
      <c r="L52" s="62"/>
      <c r="M52" s="51" t="s">
        <v>15</v>
      </c>
      <c r="N52" s="70"/>
      <c r="O52" s="69"/>
      <c r="P52" s="60"/>
    </row>
    <row r="53" spans="2:16" x14ac:dyDescent="0.25">
      <c r="B53" s="19">
        <v>2017</v>
      </c>
      <c r="C53" s="18" t="s">
        <v>19</v>
      </c>
      <c r="D53" s="48"/>
      <c r="E53" s="14">
        <v>779.49845000000005</v>
      </c>
      <c r="F53" s="14"/>
      <c r="G53" s="14">
        <v>790.23733000000004</v>
      </c>
      <c r="H53" s="10"/>
      <c r="I53" s="14">
        <v>1572.5794900000001</v>
      </c>
      <c r="J53" s="10"/>
      <c r="K53" s="14">
        <v>860.70397000000003</v>
      </c>
      <c r="L53" s="49"/>
      <c r="M53" s="14">
        <v>616.02225999999996</v>
      </c>
      <c r="N53" s="10"/>
      <c r="O53" s="14">
        <v>1476.72623</v>
      </c>
      <c r="P53" s="60"/>
    </row>
    <row r="54" spans="2:16" x14ac:dyDescent="0.25">
      <c r="B54" s="19"/>
      <c r="C54" s="18" t="s">
        <v>16</v>
      </c>
      <c r="D54" s="48"/>
      <c r="E54" s="14">
        <f>'[1]TABLAS FLUJOS'!M7</f>
        <v>732.33668999999998</v>
      </c>
      <c r="F54" s="14">
        <f>'[1]TABLAS FLUJOS'!N7</f>
        <v>0</v>
      </c>
      <c r="G54" s="14">
        <f>'[1]TABLAS FLUJOS'!Q7</f>
        <v>758.01391000000001</v>
      </c>
      <c r="H54" s="10"/>
      <c r="I54" s="14">
        <f>SUM(E54:G54)+'[1]TABLAS FLUJOS'!S7</f>
        <v>1492.54628</v>
      </c>
      <c r="J54" s="10">
        <f>SUM(F54:H54)+'[1]DATOS110 TABLAS'!L7</f>
        <v>1290.52124</v>
      </c>
      <c r="K54" s="14">
        <f>'[1]TABLAS FLUJOS'!G7</f>
        <v>902.71235000000001</v>
      </c>
      <c r="L54" s="49">
        <f>'[1]TABLAS FLUJOS'!H7</f>
        <v>0</v>
      </c>
      <c r="M54" s="14">
        <f>'[1]TABLAS FLUJOS'!W7</f>
        <v>659.24383999999998</v>
      </c>
      <c r="N54" s="10"/>
      <c r="O54" s="14">
        <f t="shared" ref="O54:O92" si="0">SUM(K54:M54)</f>
        <v>1561.9561899999999</v>
      </c>
      <c r="P54" s="61"/>
    </row>
    <row r="55" spans="2:16" x14ac:dyDescent="0.25">
      <c r="B55" s="19" t="str">
        <f>IF('[1]TABLAS FLUJOS'!$C8=4,'[1]TABLAS FLUJOS'!$B8,"")</f>
        <v/>
      </c>
      <c r="C55" s="18" t="s">
        <v>17</v>
      </c>
      <c r="D55" s="50"/>
      <c r="E55" s="14">
        <f>'[1]TABLAS FLUJOS'!M8</f>
        <v>587.96488999999997</v>
      </c>
      <c r="F55" s="10">
        <f>'[1]TABLAS FLUJOS'!N8</f>
        <v>0</v>
      </c>
      <c r="G55" s="14">
        <f>'[1]TABLAS FLUJOS'!Q8</f>
        <v>737.32</v>
      </c>
      <c r="H55" s="10"/>
      <c r="I55" s="14">
        <f>SUM(E55:G55)+'[1]TABLAS FLUJOS'!S8</f>
        <v>1327.88077</v>
      </c>
      <c r="J55" s="10">
        <f>SUM(F55:H55)+'[1]DATOS110 TABLAS'!L8</f>
        <v>1148.06728</v>
      </c>
      <c r="K55" s="14">
        <f>'[1]TABLAS FLUJOS'!G8</f>
        <v>1030.1973700000001</v>
      </c>
      <c r="L55" s="49">
        <f>'[1]TABLAS FLUJOS'!H8</f>
        <v>0</v>
      </c>
      <c r="M55" s="14">
        <f>'[1]TABLAS FLUJOS'!W8</f>
        <v>641.62721999999997</v>
      </c>
      <c r="N55" s="10"/>
      <c r="O55" s="14">
        <f t="shared" si="0"/>
        <v>1671.8245900000002</v>
      </c>
      <c r="P55" s="60"/>
    </row>
    <row r="56" spans="2:16" ht="12.75" customHeight="1" x14ac:dyDescent="0.25">
      <c r="B56" s="13" t="str">
        <f>IF('[1]TABLAS FLUJOS'!$C9=4,'[1]TABLAS FLUJOS'!$B9,"")</f>
        <v/>
      </c>
      <c r="C56" s="12" t="s">
        <v>18</v>
      </c>
      <c r="D56" s="48"/>
      <c r="E56" s="9">
        <f>'[1]TABLAS FLUJOS'!M9</f>
        <v>747.04906000000005</v>
      </c>
      <c r="F56" s="10">
        <f>'[1]TABLAS FLUJOS'!N9</f>
        <v>0</v>
      </c>
      <c r="G56" s="9">
        <f>'[1]TABLAS FLUJOS'!Q9</f>
        <v>728.28002000000004</v>
      </c>
      <c r="H56" s="10"/>
      <c r="I56" s="9">
        <f>SUM(E56:G56)+'[1]TABLAS FLUJOS'!S9</f>
        <v>1478.5692899999999</v>
      </c>
      <c r="J56" s="10">
        <f>SUM(F56:H56)+'[1]DATOS110 TABLAS'!L9</f>
        <v>1163.9001000000001</v>
      </c>
      <c r="K56" s="9">
        <f>'[1]TABLAS FLUJOS'!G9</f>
        <v>791.20874000000003</v>
      </c>
      <c r="L56" s="49">
        <f>'[1]TABLAS FLUJOS'!H9</f>
        <v>0</v>
      </c>
      <c r="M56" s="9">
        <f>'[1]TABLAS FLUJOS'!W9</f>
        <v>658.59577999999999</v>
      </c>
      <c r="N56" s="10"/>
      <c r="O56" s="9">
        <f t="shared" si="0"/>
        <v>1449.8045200000001</v>
      </c>
      <c r="P56" s="60"/>
    </row>
    <row r="57" spans="2:16" ht="12.75" customHeight="1" x14ac:dyDescent="0.25">
      <c r="B57" s="16">
        <f>IF('[1]TABLAS FLUJOS'!$C10=4,'[1]TABLAS FLUJOS'!$B10,"")</f>
        <v>2016</v>
      </c>
      <c r="C57" t="s">
        <v>19</v>
      </c>
      <c r="D57" s="48"/>
      <c r="E57" s="14">
        <f>'[1]TABLAS FLUJOS'!M10</f>
        <v>789.06781999999998</v>
      </c>
      <c r="F57" s="10">
        <f>'[1]TABLAS FLUJOS'!N10</f>
        <v>0</v>
      </c>
      <c r="G57" s="14">
        <f>'[1]TABLAS FLUJOS'!Q10</f>
        <v>762.93992000000003</v>
      </c>
      <c r="H57" s="10"/>
      <c r="I57" s="14">
        <f>SUM(E57:G57)+'[1]TABLAS FLUJOS'!S10</f>
        <v>1554.4694999999999</v>
      </c>
      <c r="J57" s="10">
        <f>SUM(F57:H57)+'[1]DATOS110 TABLAS'!L10</f>
        <v>1313.6826500000002</v>
      </c>
      <c r="K57" s="14">
        <f>'[1]TABLAS FLUJOS'!G10</f>
        <v>940.20137999999997</v>
      </c>
      <c r="L57" s="47">
        <f>'[1]TABLAS FLUJOS'!H10</f>
        <v>0</v>
      </c>
      <c r="M57" s="14">
        <f>'[1]TABLAS FLUJOS'!W10</f>
        <v>674.28488000000004</v>
      </c>
      <c r="N57" s="10"/>
      <c r="O57" s="14">
        <f t="shared" si="0"/>
        <v>1614.4862600000001</v>
      </c>
      <c r="P57" s="60"/>
    </row>
    <row r="58" spans="2:16" ht="12.75" customHeight="1" x14ac:dyDescent="0.25">
      <c r="B58" s="16" t="str">
        <f>IF('[1]TABLAS FLUJOS'!$C11=4,'[1]TABLAS FLUJOS'!$B11,"")</f>
        <v/>
      </c>
      <c r="C58" s="15" t="s">
        <v>16</v>
      </c>
      <c r="D58" s="48"/>
      <c r="E58" s="14">
        <f>'[1]TABLAS FLUJOS'!M11</f>
        <v>703.28493000000003</v>
      </c>
      <c r="F58" s="10">
        <f>'[1]TABLAS FLUJOS'!N11</f>
        <v>0</v>
      </c>
      <c r="G58" s="14">
        <f>'[1]TABLAS FLUJOS'!Q11</f>
        <v>809.86541999999997</v>
      </c>
      <c r="H58" s="10"/>
      <c r="I58" s="14">
        <f>SUM(E58:G58)+'[1]TABLAS FLUJOS'!S11</f>
        <v>1515.0948599999999</v>
      </c>
      <c r="J58" s="10">
        <f>SUM(F58:H58)+'[1]DATOS110 TABLAS'!L11</f>
        <v>1326.8392799999999</v>
      </c>
      <c r="K58" s="14">
        <f>'[1]TABLAS FLUJOS'!G11</f>
        <v>977.42867000000001</v>
      </c>
      <c r="L58" s="47">
        <f>'[1]TABLAS FLUJOS'!H11</f>
        <v>0</v>
      </c>
      <c r="M58" s="14">
        <f>'[1]TABLAS FLUJOS'!W11</f>
        <v>719.38612000000001</v>
      </c>
      <c r="N58" s="10"/>
      <c r="O58" s="14">
        <f t="shared" si="0"/>
        <v>1696.8147899999999</v>
      </c>
      <c r="P58" s="60"/>
    </row>
    <row r="59" spans="2:16" ht="12.75" customHeight="1" x14ac:dyDescent="0.25">
      <c r="B59" s="16" t="str">
        <f>IF('[1]TABLAS FLUJOS'!$C12=4,'[1]TABLAS FLUJOS'!$B12,"")</f>
        <v/>
      </c>
      <c r="C59" s="15" t="s">
        <v>17</v>
      </c>
      <c r="D59" s="48"/>
      <c r="E59" s="14">
        <f>'[1]TABLAS FLUJOS'!M12</f>
        <v>617.14648</v>
      </c>
      <c r="F59" s="10">
        <f>'[1]TABLAS FLUJOS'!N12</f>
        <v>0</v>
      </c>
      <c r="G59" s="14">
        <f>'[1]TABLAS FLUJOS'!Q12</f>
        <v>763.73496999999998</v>
      </c>
      <c r="H59" s="10"/>
      <c r="I59" s="14">
        <f>SUM(E59:G59)+'[1]TABLAS FLUJOS'!S12</f>
        <v>1382.9895399999998</v>
      </c>
      <c r="J59" s="10">
        <f>SUM(F59:H59)+'[1]DATOS110 TABLAS'!L12</f>
        <v>1139.7259899999999</v>
      </c>
      <c r="K59" s="14">
        <f>'[1]TABLAS FLUJOS'!G12</f>
        <v>923.33300999999994</v>
      </c>
      <c r="L59" s="47">
        <f>'[1]TABLAS FLUJOS'!H12</f>
        <v>0</v>
      </c>
      <c r="M59" s="14">
        <f>'[1]TABLAS FLUJOS'!W12</f>
        <v>658.01955999999996</v>
      </c>
      <c r="N59" s="10"/>
      <c r="O59" s="14">
        <f t="shared" si="0"/>
        <v>1581.35257</v>
      </c>
      <c r="P59" s="60"/>
    </row>
    <row r="60" spans="2:16" ht="12.75" customHeight="1" x14ac:dyDescent="0.25">
      <c r="B60" s="13" t="str">
        <f>IF('[1]TABLAS FLUJOS'!$C13=4,'[1]TABLAS FLUJOS'!$B13,"")</f>
        <v/>
      </c>
      <c r="C60" s="12" t="s">
        <v>18</v>
      </c>
      <c r="D60" s="48"/>
      <c r="E60" s="9">
        <f>'[1]TABLAS FLUJOS'!M13</f>
        <v>788.87270000000001</v>
      </c>
      <c r="F60" s="10">
        <f>'[1]TABLAS FLUJOS'!N13</f>
        <v>0</v>
      </c>
      <c r="G60" s="9">
        <f>'[1]TABLAS FLUJOS'!Q13</f>
        <v>774.10303999999996</v>
      </c>
      <c r="H60" s="10"/>
      <c r="I60" s="9">
        <f>SUM(E60:G60)+'[1]TABLAS FLUJOS'!S13</f>
        <v>1565.5822199999998</v>
      </c>
      <c r="J60" s="10">
        <f>SUM(F60:H60)+'[1]DATOS110 TABLAS'!L13</f>
        <v>1158.0265099999999</v>
      </c>
      <c r="K60" s="9">
        <f>'[1]TABLAS FLUJOS'!G13</f>
        <v>804.83942999999999</v>
      </c>
      <c r="L60" s="47">
        <f>'[1]TABLAS FLUJOS'!H13</f>
        <v>0</v>
      </c>
      <c r="M60" s="9">
        <f>'[1]TABLAS FLUJOS'!W13</f>
        <v>689.78285000000005</v>
      </c>
      <c r="N60" s="10"/>
      <c r="O60" s="9">
        <f t="shared" si="0"/>
        <v>1494.62228</v>
      </c>
      <c r="P60" s="60"/>
    </row>
    <row r="61" spans="2:16" ht="12.75" customHeight="1" x14ac:dyDescent="0.25">
      <c r="B61" s="16">
        <f>IF('[1]TABLAS FLUJOS'!$C14=4,'[1]TABLAS FLUJOS'!$B14,"")</f>
        <v>2015</v>
      </c>
      <c r="C61" t="s">
        <v>19</v>
      </c>
      <c r="D61" s="48"/>
      <c r="E61" s="14">
        <f>'[1]TABLAS FLUJOS'!M14</f>
        <v>855.11568999999997</v>
      </c>
      <c r="F61" s="10">
        <f>'[1]TABLAS FLUJOS'!N14</f>
        <v>0</v>
      </c>
      <c r="G61" s="14">
        <f>'[1]TABLAS FLUJOS'!Q14</f>
        <v>779.15228000000002</v>
      </c>
      <c r="H61" s="10"/>
      <c r="I61" s="14">
        <f>SUM(E61:G61)+'[1]TABLAS FLUJOS'!S14</f>
        <v>1637.7972799999998</v>
      </c>
      <c r="J61" s="10">
        <f>SUM(F61:H61)+'[1]DATOS110 TABLAS'!L14</f>
        <v>1297.2546200000002</v>
      </c>
      <c r="K61" s="14">
        <f>'[1]TABLAS FLUJOS'!G14</f>
        <v>932.45264999999995</v>
      </c>
      <c r="L61" s="47">
        <f>'[1]TABLAS FLUJOS'!H14</f>
        <v>0</v>
      </c>
      <c r="M61" s="14">
        <f>'[1]TABLAS FLUJOS'!W14</f>
        <v>702.80740000000003</v>
      </c>
      <c r="N61" s="10"/>
      <c r="O61" s="14">
        <f t="shared" si="0"/>
        <v>1635.2600499999999</v>
      </c>
      <c r="P61" s="60"/>
    </row>
    <row r="62" spans="2:16" ht="12.75" customHeight="1" x14ac:dyDescent="0.25">
      <c r="B62" s="16" t="str">
        <f>IF('[1]TABLAS FLUJOS'!$C15=4,'[1]TABLAS FLUJOS'!$B15,"")</f>
        <v/>
      </c>
      <c r="C62" s="15" t="s">
        <v>16</v>
      </c>
      <c r="D62" s="48"/>
      <c r="E62" s="14">
        <f>'[1]TABLAS FLUJOS'!M15</f>
        <v>768.78457000000003</v>
      </c>
      <c r="F62" s="10">
        <f>'[1]TABLAS FLUJOS'!N15</f>
        <v>0</v>
      </c>
      <c r="G62" s="14">
        <f>'[1]TABLAS FLUJOS'!Q15</f>
        <v>772.55669</v>
      </c>
      <c r="H62" s="10"/>
      <c r="I62" s="14">
        <f>SUM(E62:G62)+'[1]TABLAS FLUJOS'!S15</f>
        <v>1544.2664400000001</v>
      </c>
      <c r="J62" s="10">
        <f>SUM(F62:H62)+'[1]DATOS110 TABLAS'!L15</f>
        <v>1271.6736000000001</v>
      </c>
      <c r="K62" s="14">
        <f>'[1]TABLAS FLUJOS'!G15</f>
        <v>997.94744000000003</v>
      </c>
      <c r="L62" s="47">
        <f>'[1]TABLAS FLUJOS'!H15</f>
        <v>0</v>
      </c>
      <c r="M62" s="14">
        <f>'[1]TABLAS FLUJOS'!W15</f>
        <v>753.05156999999997</v>
      </c>
      <c r="N62" s="10"/>
      <c r="O62" s="14">
        <f t="shared" si="0"/>
        <v>1750.99901</v>
      </c>
      <c r="P62" s="60"/>
    </row>
    <row r="63" spans="2:16" ht="12.75" customHeight="1" x14ac:dyDescent="0.25">
      <c r="B63" s="16" t="str">
        <f>IF('[1]TABLAS FLUJOS'!$C16=4,'[1]TABLAS FLUJOS'!$B16,"")</f>
        <v/>
      </c>
      <c r="C63" s="15" t="s">
        <v>17</v>
      </c>
      <c r="D63" s="48"/>
      <c r="E63" s="14">
        <f>'[1]TABLAS FLUJOS'!M16</f>
        <v>616.45029999999997</v>
      </c>
      <c r="F63" s="10">
        <f>'[1]TABLAS FLUJOS'!N16</f>
        <v>0</v>
      </c>
      <c r="G63" s="14">
        <f>'[1]TABLAS FLUJOS'!Q16</f>
        <v>829.54576999999995</v>
      </c>
      <c r="H63" s="10"/>
      <c r="I63" s="14">
        <f>SUM(E63:G63)+'[1]TABLAS FLUJOS'!S16</f>
        <v>1446.9845399999999</v>
      </c>
      <c r="J63" s="10">
        <f>SUM(F63:H63)+'[1]DATOS110 TABLAS'!L16</f>
        <v>1177.73351</v>
      </c>
      <c r="K63" s="14">
        <f>'[1]TABLAS FLUJOS'!G16</f>
        <v>1010.58681</v>
      </c>
      <c r="L63" s="47">
        <f>'[1]TABLAS FLUJOS'!H16</f>
        <v>0</v>
      </c>
      <c r="M63" s="14">
        <f>'[1]TABLAS FLUJOS'!W16</f>
        <v>662.63990999999999</v>
      </c>
      <c r="N63" s="10"/>
      <c r="O63" s="14">
        <f t="shared" si="0"/>
        <v>1673.2267200000001</v>
      </c>
      <c r="P63" s="60"/>
    </row>
    <row r="64" spans="2:16" ht="12.75" customHeight="1" x14ac:dyDescent="0.25">
      <c r="B64" s="13" t="str">
        <f>IF('[1]TABLAS FLUJOS'!$C17=4,'[1]TABLAS FLUJOS'!$B17,"")</f>
        <v/>
      </c>
      <c r="C64" s="12" t="s">
        <v>18</v>
      </c>
      <c r="D64" s="48"/>
      <c r="E64" s="9">
        <f>'[1]TABLAS FLUJOS'!M17</f>
        <v>743.78476000000001</v>
      </c>
      <c r="F64" s="10">
        <f>'[1]TABLAS FLUJOS'!N17</f>
        <v>0</v>
      </c>
      <c r="G64" s="9">
        <f>'[1]TABLAS FLUJOS'!Q17</f>
        <v>801.87773000000004</v>
      </c>
      <c r="H64" s="10"/>
      <c r="I64" s="9">
        <f>SUM(E64:G64)+'[1]TABLAS FLUJOS'!S17</f>
        <v>1547.1440900000002</v>
      </c>
      <c r="J64" s="10">
        <f>SUM(F64:H64)+'[1]DATOS110 TABLAS'!L17</f>
        <v>1228.6379300000001</v>
      </c>
      <c r="K64" s="9">
        <f>'[1]TABLAS FLUJOS'!G17</f>
        <v>778.09990000000005</v>
      </c>
      <c r="L64" s="47">
        <f>'[1]TABLAS FLUJOS'!H17</f>
        <v>0</v>
      </c>
      <c r="M64" s="9">
        <f>'[1]TABLAS FLUJOS'!W17</f>
        <v>734.68700000000001</v>
      </c>
      <c r="N64" s="10"/>
      <c r="O64" s="9">
        <f t="shared" si="0"/>
        <v>1512.7869000000001</v>
      </c>
      <c r="P64" s="60"/>
    </row>
    <row r="65" spans="2:16" ht="12.75" customHeight="1" x14ac:dyDescent="0.25">
      <c r="B65" s="16">
        <f>IF('[1]TABLAS FLUJOS'!$C18=4,'[1]TABLAS FLUJOS'!$B18,"")</f>
        <v>2014</v>
      </c>
      <c r="C65" t="s">
        <v>19</v>
      </c>
      <c r="D65" s="48"/>
      <c r="E65" s="14">
        <f>'[1]TABLAS FLUJOS'!M18</f>
        <v>893.66411000000005</v>
      </c>
      <c r="F65" s="10">
        <f>'[1]TABLAS FLUJOS'!N18</f>
        <v>0</v>
      </c>
      <c r="G65" s="14">
        <f>'[1]TABLAS FLUJOS'!Q18</f>
        <v>892.99991999999997</v>
      </c>
      <c r="H65" s="10"/>
      <c r="I65" s="14">
        <f>SUM(E65:G65)+'[1]TABLAS FLUJOS'!S18</f>
        <v>1788.6798199999998</v>
      </c>
      <c r="J65" s="10">
        <f>SUM(F65:H65)+'[1]DATOS110 TABLAS'!L18</f>
        <v>1384.93497</v>
      </c>
      <c r="K65" s="14">
        <f>'[1]TABLAS FLUJOS'!G18</f>
        <v>990.62481000000002</v>
      </c>
      <c r="L65" s="47">
        <f>'[1]TABLAS FLUJOS'!H18</f>
        <v>0</v>
      </c>
      <c r="M65" s="14">
        <f>'[1]TABLAS FLUJOS'!W18</f>
        <v>690.23353999999995</v>
      </c>
      <c r="N65" s="10"/>
      <c r="O65" s="14">
        <f t="shared" si="0"/>
        <v>1680.85835</v>
      </c>
      <c r="P65" s="60"/>
    </row>
    <row r="66" spans="2:16" ht="12.75" customHeight="1" x14ac:dyDescent="0.25">
      <c r="B66" s="16" t="str">
        <f>IF('[1]TABLAS FLUJOS'!$C19=4,'[1]TABLAS FLUJOS'!$B19,"")</f>
        <v/>
      </c>
      <c r="C66" s="15" t="s">
        <v>16</v>
      </c>
      <c r="D66" s="48"/>
      <c r="E66" s="14">
        <f>'[1]TABLAS FLUJOS'!M19</f>
        <v>810.74078999999995</v>
      </c>
      <c r="F66" s="10">
        <f>'[1]TABLAS FLUJOS'!N19</f>
        <v>0</v>
      </c>
      <c r="G66" s="14">
        <f>'[1]TABLAS FLUJOS'!Q19</f>
        <v>883.06271000000004</v>
      </c>
      <c r="H66" s="10"/>
      <c r="I66" s="14">
        <f>SUM(E66:G66)+'[1]TABLAS FLUJOS'!S19</f>
        <v>1693.9661799999999</v>
      </c>
      <c r="J66" s="10">
        <f>SUM(F66:H66)+'[1]DATOS110 TABLAS'!L19</f>
        <v>1355.15797</v>
      </c>
      <c r="K66" s="14">
        <f>'[1]TABLAS FLUJOS'!G19</f>
        <v>965.40801999999996</v>
      </c>
      <c r="L66" s="47">
        <f>'[1]TABLAS FLUJOS'!H19</f>
        <v>0</v>
      </c>
      <c r="M66" s="14">
        <f>'[1]TABLAS FLUJOS'!W19</f>
        <v>768.59464000000003</v>
      </c>
      <c r="N66" s="10"/>
      <c r="O66" s="14">
        <f t="shared" si="0"/>
        <v>1734.0026600000001</v>
      </c>
      <c r="P66" s="60"/>
    </row>
    <row r="67" spans="2:16" ht="12.75" customHeight="1" x14ac:dyDescent="0.25">
      <c r="B67" s="16" t="str">
        <f>IF('[1]TABLAS FLUJOS'!$C20=4,'[1]TABLAS FLUJOS'!$B20,"")</f>
        <v/>
      </c>
      <c r="C67" s="15" t="s">
        <v>17</v>
      </c>
      <c r="D67" s="48"/>
      <c r="E67" s="14">
        <f>'[1]TABLAS FLUJOS'!M20</f>
        <v>646.17316000000005</v>
      </c>
      <c r="F67" s="10">
        <f>'[1]TABLAS FLUJOS'!N20</f>
        <v>0</v>
      </c>
      <c r="G67" s="14">
        <f>'[1]TABLAS FLUJOS'!Q20</f>
        <v>834.07070999999996</v>
      </c>
      <c r="H67" s="10"/>
      <c r="I67" s="14">
        <f>SUM(E67:G67)+'[1]TABLAS FLUJOS'!S20</f>
        <v>1482.40347</v>
      </c>
      <c r="J67" s="10">
        <f>SUM(F67:H67)+'[1]DATOS110 TABLAS'!L20</f>
        <v>1183.31519</v>
      </c>
      <c r="K67" s="14">
        <f>'[1]TABLAS FLUJOS'!G20</f>
        <v>981.86081000000001</v>
      </c>
      <c r="L67" s="47">
        <f>'[1]TABLAS FLUJOS'!H20</f>
        <v>0</v>
      </c>
      <c r="M67" s="14">
        <f>'[1]TABLAS FLUJOS'!W20</f>
        <v>746.38784999999996</v>
      </c>
      <c r="N67" s="10"/>
      <c r="O67" s="14">
        <f t="shared" si="0"/>
        <v>1728.24866</v>
      </c>
      <c r="P67" s="60"/>
    </row>
    <row r="68" spans="2:16" ht="12.75" customHeight="1" x14ac:dyDescent="0.25">
      <c r="B68" s="13" t="str">
        <f>IF('[1]TABLAS FLUJOS'!$C21=4,'[1]TABLAS FLUJOS'!$B21,"")</f>
        <v/>
      </c>
      <c r="C68" s="12" t="s">
        <v>18</v>
      </c>
      <c r="D68" s="48"/>
      <c r="E68" s="9">
        <f>'[1]TABLAS FLUJOS'!M21</f>
        <v>817.77976999999998</v>
      </c>
      <c r="F68" s="10">
        <f>'[1]TABLAS FLUJOS'!N21</f>
        <v>0</v>
      </c>
      <c r="G68" s="9">
        <f>'[1]TABLAS FLUJOS'!Q21</f>
        <v>817.09208000000001</v>
      </c>
      <c r="H68" s="10"/>
      <c r="I68" s="9">
        <f>SUM(E68:G68)+'[1]TABLAS FLUJOS'!S21</f>
        <v>1636.5092199999999</v>
      </c>
      <c r="J68" s="10">
        <f>SUM(F68:H68)+'[1]DATOS110 TABLAS'!L21</f>
        <v>1237.8217400000001</v>
      </c>
      <c r="K68" s="9">
        <f>'[1]TABLAS FLUJOS'!G21</f>
        <v>798.12747000000002</v>
      </c>
      <c r="L68" s="47">
        <f>'[1]TABLAS FLUJOS'!H21</f>
        <v>0</v>
      </c>
      <c r="M68" s="9">
        <f>'[1]TABLAS FLUJOS'!W21</f>
        <v>781.34436000000005</v>
      </c>
      <c r="N68" s="10"/>
      <c r="O68" s="9">
        <f t="shared" si="0"/>
        <v>1579.47183</v>
      </c>
      <c r="P68" s="60"/>
    </row>
    <row r="69" spans="2:16" ht="12.75" customHeight="1" x14ac:dyDescent="0.25">
      <c r="B69" s="16">
        <f>IF('[1]TABLAS FLUJOS'!$C22=4,'[1]TABLAS FLUJOS'!$B22,"")</f>
        <v>2013</v>
      </c>
      <c r="C69" t="s">
        <v>19</v>
      </c>
      <c r="D69" s="48"/>
      <c r="E69" s="14">
        <f>'[1]TABLAS FLUJOS'!M22</f>
        <v>919.15719000000001</v>
      </c>
      <c r="F69" s="10">
        <f>'[1]TABLAS FLUJOS'!N22</f>
        <v>0</v>
      </c>
      <c r="G69" s="14">
        <f>'[1]TABLAS FLUJOS'!Q22</f>
        <v>912.86212999999998</v>
      </c>
      <c r="H69" s="10"/>
      <c r="I69" s="14">
        <f>SUM(E69:G69)+'[1]TABLAS FLUJOS'!S22</f>
        <v>1834.3570299999999</v>
      </c>
      <c r="J69" s="10">
        <f>SUM(F69:H69)+'[1]DATOS110 TABLAS'!L22</f>
        <v>1411.08665</v>
      </c>
      <c r="K69" s="14">
        <f>'[1]TABLAS FLUJOS'!G22</f>
        <v>964.69291999999996</v>
      </c>
      <c r="L69" s="47">
        <f>'[1]TABLAS FLUJOS'!H22</f>
        <v>0</v>
      </c>
      <c r="M69" s="14">
        <f>'[1]TABLAS FLUJOS'!W22</f>
        <v>802.30350999999996</v>
      </c>
      <c r="N69" s="10"/>
      <c r="O69" s="14">
        <f t="shared" si="0"/>
        <v>1766.9964299999999</v>
      </c>
      <c r="P69" s="60"/>
    </row>
    <row r="70" spans="2:16" ht="12.75" customHeight="1" x14ac:dyDescent="0.25">
      <c r="B70" s="16" t="str">
        <f>IF('[1]TABLAS FLUJOS'!$C23=4,'[1]TABLAS FLUJOS'!$B23,"")</f>
        <v/>
      </c>
      <c r="C70" s="15" t="s">
        <v>16</v>
      </c>
      <c r="D70" s="48"/>
      <c r="E70" s="14">
        <f>'[1]TABLAS FLUJOS'!M23</f>
        <v>797.69583999999998</v>
      </c>
      <c r="F70" s="10">
        <f>'[1]TABLAS FLUJOS'!N23</f>
        <v>0</v>
      </c>
      <c r="G70" s="14">
        <f>'[1]TABLAS FLUJOS'!Q23</f>
        <v>982.63635999999997</v>
      </c>
      <c r="H70" s="10"/>
      <c r="I70" s="14">
        <f>SUM(E70:G70)+'[1]TABLAS FLUJOS'!S23</f>
        <v>1781.2320399999999</v>
      </c>
      <c r="J70" s="10">
        <f>SUM(F70:H70)+'[1]DATOS110 TABLAS'!L23</f>
        <v>1480.6700499999999</v>
      </c>
      <c r="K70" s="14">
        <f>'[1]TABLAS FLUJOS'!G23</f>
        <v>1004.31262</v>
      </c>
      <c r="L70" s="47">
        <f>'[1]TABLAS FLUJOS'!H23</f>
        <v>0</v>
      </c>
      <c r="M70" s="14">
        <f>'[1]TABLAS FLUJOS'!W23</f>
        <v>807.35062000000005</v>
      </c>
      <c r="N70" s="10"/>
      <c r="O70" s="14">
        <f t="shared" si="0"/>
        <v>1811.6632400000001</v>
      </c>
      <c r="P70" s="60"/>
    </row>
    <row r="71" spans="2:16" ht="12.75" customHeight="1" x14ac:dyDescent="0.25">
      <c r="B71" s="16" t="str">
        <f>IF('[1]TABLAS FLUJOS'!$C24=4,'[1]TABLAS FLUJOS'!$B24,"")</f>
        <v/>
      </c>
      <c r="C71" s="15" t="s">
        <v>17</v>
      </c>
      <c r="D71" s="48"/>
      <c r="E71" s="14">
        <f>'[1]TABLAS FLUJOS'!M24</f>
        <v>672.48076000000003</v>
      </c>
      <c r="F71" s="10">
        <f>'[1]TABLAS FLUJOS'!N24</f>
        <v>0</v>
      </c>
      <c r="G71" s="14">
        <f>'[1]TABLAS FLUJOS'!Q24</f>
        <v>873.98280999999997</v>
      </c>
      <c r="H71" s="10"/>
      <c r="I71" s="14">
        <f>SUM(E71:G71)+'[1]TABLAS FLUJOS'!S24</f>
        <v>1548.3241099999998</v>
      </c>
      <c r="J71" s="10">
        <f>SUM(F71:H71)+'[1]DATOS110 TABLAS'!L24</f>
        <v>1260.97495</v>
      </c>
      <c r="K71" s="14">
        <f>'[1]TABLAS FLUJOS'!G24</f>
        <v>943.303</v>
      </c>
      <c r="L71" s="47">
        <f>'[1]TABLAS FLUJOS'!H24</f>
        <v>0</v>
      </c>
      <c r="M71" s="14">
        <f>'[1]TABLAS FLUJOS'!W24</f>
        <v>814.50644</v>
      </c>
      <c r="N71" s="10"/>
      <c r="O71" s="14">
        <f t="shared" si="0"/>
        <v>1757.80944</v>
      </c>
      <c r="P71" s="60"/>
    </row>
    <row r="72" spans="2:16" ht="12.75" customHeight="1" x14ac:dyDescent="0.25">
      <c r="B72" s="13" t="str">
        <f>IF('[1]TABLAS FLUJOS'!$C25=4,'[1]TABLAS FLUJOS'!$B25,"")</f>
        <v/>
      </c>
      <c r="C72" s="12" t="s">
        <v>18</v>
      </c>
      <c r="D72" s="48"/>
      <c r="E72" s="9">
        <f>'[1]TABLAS FLUJOS'!M25</f>
        <v>882.73796000000004</v>
      </c>
      <c r="F72" s="10">
        <f>'[1]TABLAS FLUJOS'!N25</f>
        <v>0</v>
      </c>
      <c r="G72" s="9">
        <f>'[1]TABLAS FLUJOS'!Q25</f>
        <v>903.18726000000004</v>
      </c>
      <c r="H72" s="10"/>
      <c r="I72" s="9">
        <f>SUM(E72:G72)+'[1]TABLAS FLUJOS'!S25</f>
        <v>1789.0798500000001</v>
      </c>
      <c r="J72" s="10">
        <f>SUM(F72:H72)+'[1]DATOS110 TABLAS'!L25</f>
        <v>1330.84277</v>
      </c>
      <c r="K72" s="9">
        <f>'[1]TABLAS FLUJOS'!G25</f>
        <v>733.16476</v>
      </c>
      <c r="L72" s="47">
        <f>'[1]TABLAS FLUJOS'!H25</f>
        <v>0</v>
      </c>
      <c r="M72" s="9">
        <f>'[1]TABLAS FLUJOS'!W25</f>
        <v>728.90868</v>
      </c>
      <c r="N72" s="10"/>
      <c r="O72" s="9">
        <f t="shared" si="0"/>
        <v>1462.0734400000001</v>
      </c>
      <c r="P72" s="60"/>
    </row>
    <row r="73" spans="2:16" ht="12.75" customHeight="1" x14ac:dyDescent="0.25">
      <c r="B73" s="16">
        <f>IF('[1]TABLAS FLUJOS'!$C26=4,'[1]TABLAS FLUJOS'!$B26,"")</f>
        <v>2012</v>
      </c>
      <c r="C73" t="s">
        <v>19</v>
      </c>
      <c r="D73" s="48"/>
      <c r="E73" s="14">
        <f>'[1]TABLAS FLUJOS'!M26</f>
        <v>1010.66436</v>
      </c>
      <c r="F73" s="10">
        <f>'[1]TABLAS FLUJOS'!N26</f>
        <v>0</v>
      </c>
      <c r="G73" s="14">
        <f>'[1]TABLAS FLUJOS'!Q26</f>
        <v>900.90237000000002</v>
      </c>
      <c r="H73" s="10"/>
      <c r="I73" s="14">
        <f>SUM(E73:G73)+'[1]TABLAS FLUJOS'!S26</f>
        <v>1913.3991000000001</v>
      </c>
      <c r="J73" s="10">
        <f>SUM(F73:H73)+'[1]DATOS110 TABLAS'!L26</f>
        <v>1461.90335</v>
      </c>
      <c r="K73" s="14">
        <f>'[1]TABLAS FLUJOS'!G26</f>
        <v>891.54701</v>
      </c>
      <c r="L73" s="47">
        <f>'[1]TABLAS FLUJOS'!H26</f>
        <v>0</v>
      </c>
      <c r="M73" s="14">
        <f>'[1]TABLAS FLUJOS'!W26</f>
        <v>804.69262000000003</v>
      </c>
      <c r="N73" s="10"/>
      <c r="O73" s="14">
        <f t="shared" si="0"/>
        <v>1696.23963</v>
      </c>
      <c r="P73" s="60"/>
    </row>
    <row r="74" spans="2:16" ht="12.75" customHeight="1" x14ac:dyDescent="0.25">
      <c r="B74" s="16" t="str">
        <f>IF('[1]TABLAS FLUJOS'!$C27=4,'[1]TABLAS FLUJOS'!$B27,"")</f>
        <v/>
      </c>
      <c r="C74" s="15" t="s">
        <v>16</v>
      </c>
      <c r="D74" s="48"/>
      <c r="E74" s="14">
        <f>'[1]TABLAS FLUJOS'!M27</f>
        <v>891.05512999999996</v>
      </c>
      <c r="F74" s="10">
        <f>'[1]TABLAS FLUJOS'!N27</f>
        <v>0</v>
      </c>
      <c r="G74" s="14">
        <f>'[1]TABLAS FLUJOS'!Q27</f>
        <v>978.86634000000004</v>
      </c>
      <c r="H74" s="10"/>
      <c r="I74" s="14">
        <f>SUM(E74:G74)+'[1]TABLAS FLUJOS'!S27</f>
        <v>1873.4469999999999</v>
      </c>
      <c r="J74" s="10">
        <f>SUM(F74:H74)+'[1]DATOS110 TABLAS'!L27</f>
        <v>1516.1513500000001</v>
      </c>
      <c r="K74" s="14">
        <f>'[1]TABLAS FLUJOS'!G27</f>
        <v>953.45835</v>
      </c>
      <c r="L74" s="47">
        <f>'[1]TABLAS FLUJOS'!H27</f>
        <v>0</v>
      </c>
      <c r="M74" s="14">
        <f>'[1]TABLAS FLUJOS'!W27</f>
        <v>744.39823999999999</v>
      </c>
      <c r="N74" s="10"/>
      <c r="O74" s="14">
        <f t="shared" si="0"/>
        <v>1697.8565899999999</v>
      </c>
      <c r="P74" s="60"/>
    </row>
    <row r="75" spans="2:16" ht="12.75" customHeight="1" x14ac:dyDescent="0.25">
      <c r="B75" s="16" t="str">
        <f>IF('[1]TABLAS FLUJOS'!$C28=4,'[1]TABLAS FLUJOS'!$B28,"")</f>
        <v/>
      </c>
      <c r="C75" s="15" t="s">
        <v>17</v>
      </c>
      <c r="D75" s="48"/>
      <c r="E75" s="14">
        <f>'[1]TABLAS FLUJOS'!M28</f>
        <v>809.42961000000003</v>
      </c>
      <c r="F75" s="10">
        <f>'[1]TABLAS FLUJOS'!N28</f>
        <v>0</v>
      </c>
      <c r="G75" s="14">
        <f>'[1]TABLAS FLUJOS'!Q28</f>
        <v>883.43588999999997</v>
      </c>
      <c r="H75" s="10"/>
      <c r="I75" s="14">
        <f>SUM(E75:G75)+'[1]TABLAS FLUJOS'!S28</f>
        <v>1696.56414</v>
      </c>
      <c r="J75" s="10">
        <f>SUM(F75:H75)+'[1]DATOS110 TABLAS'!L28</f>
        <v>1274.5128099999999</v>
      </c>
      <c r="K75" s="14">
        <f>'[1]TABLAS FLUJOS'!G28</f>
        <v>888.82575999999995</v>
      </c>
      <c r="L75" s="47">
        <f>'[1]TABLAS FLUJOS'!H28</f>
        <v>0</v>
      </c>
      <c r="M75" s="14">
        <f>'[1]TABLAS FLUJOS'!W28</f>
        <v>713.86103000000003</v>
      </c>
      <c r="N75" s="10"/>
      <c r="O75" s="14">
        <f t="shared" si="0"/>
        <v>1602.68679</v>
      </c>
      <c r="P75" s="60"/>
    </row>
    <row r="76" spans="2:16" ht="12.75" customHeight="1" x14ac:dyDescent="0.25">
      <c r="B76" s="13" t="str">
        <f>IF('[1]TABLAS FLUJOS'!$C29=4,'[1]TABLAS FLUJOS'!$B29,"")</f>
        <v/>
      </c>
      <c r="C76" s="12" t="s">
        <v>18</v>
      </c>
      <c r="D76" s="48"/>
      <c r="E76" s="9">
        <f>'[1]TABLAS FLUJOS'!M29</f>
        <v>983.49888999999996</v>
      </c>
      <c r="F76" s="10">
        <f>'[1]TABLAS FLUJOS'!N29</f>
        <v>0</v>
      </c>
      <c r="G76" s="9">
        <f>'[1]TABLAS FLUJOS'!Q29</f>
        <v>855.28803000000005</v>
      </c>
      <c r="H76" s="10"/>
      <c r="I76" s="9">
        <f>SUM(E76:G76)+'[1]TABLAS FLUJOS'!S29</f>
        <v>1841.05629</v>
      </c>
      <c r="J76" s="10">
        <f>SUM(F76:H76)+'[1]DATOS110 TABLAS'!L29</f>
        <v>1326.7846400000001</v>
      </c>
      <c r="K76" s="9">
        <f>'[1]TABLAS FLUJOS'!G29</f>
        <v>723.39710000000002</v>
      </c>
      <c r="L76" s="47">
        <f>'[1]TABLAS FLUJOS'!H29</f>
        <v>0</v>
      </c>
      <c r="M76" s="9">
        <f>'[1]TABLAS FLUJOS'!W29</f>
        <v>688.61982</v>
      </c>
      <c r="N76" s="10"/>
      <c r="O76" s="9">
        <f t="shared" si="0"/>
        <v>1412.01692</v>
      </c>
      <c r="P76" s="60"/>
    </row>
    <row r="77" spans="2:16" ht="12.75" customHeight="1" x14ac:dyDescent="0.25">
      <c r="B77" s="16">
        <f>IF('[1]TABLAS FLUJOS'!$C30=4,'[1]TABLAS FLUJOS'!$B30,"")</f>
        <v>2011</v>
      </c>
      <c r="C77" t="s">
        <v>19</v>
      </c>
      <c r="D77" s="48"/>
      <c r="E77" s="14">
        <f>'[1]TABLAS FLUJOS'!M30</f>
        <v>1026.6310900000001</v>
      </c>
      <c r="F77" s="10">
        <f>'[1]TABLAS FLUJOS'!N30</f>
        <v>0</v>
      </c>
      <c r="G77" s="14">
        <f>'[1]TABLAS FLUJOS'!Q30</f>
        <v>859.44667000000004</v>
      </c>
      <c r="H77" s="10"/>
      <c r="I77" s="14">
        <f>SUM(E77:G77)+'[1]TABLAS FLUJOS'!S30</f>
        <v>1891.1173900000001</v>
      </c>
      <c r="J77" s="10">
        <f>SUM(F77:H77)+'[1]DATOS110 TABLAS'!L30</f>
        <v>1462.0552299999999</v>
      </c>
      <c r="K77" s="14">
        <f>'[1]TABLAS FLUJOS'!G30</f>
        <v>877.30656999999997</v>
      </c>
      <c r="L77" s="47">
        <f>'[1]TABLAS FLUJOS'!H30</f>
        <v>0</v>
      </c>
      <c r="M77" s="14">
        <f>'[1]TABLAS FLUJOS'!W30</f>
        <v>717.95513000000005</v>
      </c>
      <c r="N77" s="10"/>
      <c r="O77" s="14">
        <f t="shared" si="0"/>
        <v>1595.2617</v>
      </c>
      <c r="P77" s="60"/>
    </row>
    <row r="78" spans="2:16" ht="12.75" customHeight="1" x14ac:dyDescent="0.25">
      <c r="B78" s="16" t="str">
        <f>IF('[1]TABLAS FLUJOS'!$C31=4,'[1]TABLAS FLUJOS'!$B31,"")</f>
        <v/>
      </c>
      <c r="C78" s="15" t="s">
        <v>16</v>
      </c>
      <c r="D78" s="48"/>
      <c r="E78" s="14">
        <f>'[1]TABLAS FLUJOS'!M31</f>
        <v>887.34559000000002</v>
      </c>
      <c r="F78" s="10">
        <f>'[1]TABLAS FLUJOS'!N31</f>
        <v>0</v>
      </c>
      <c r="G78" s="14">
        <f>'[1]TABLAS FLUJOS'!Q31</f>
        <v>934.46864000000005</v>
      </c>
      <c r="H78" s="10"/>
      <c r="I78" s="14">
        <f>SUM(E78:G78)+'[1]TABLAS FLUJOS'!S31</f>
        <v>1824.28944</v>
      </c>
      <c r="J78" s="10">
        <f>SUM(F78:H78)+'[1]DATOS110 TABLAS'!L31</f>
        <v>1555.2525000000001</v>
      </c>
      <c r="K78" s="14">
        <f>'[1]TABLAS FLUJOS'!G31</f>
        <v>938.37554</v>
      </c>
      <c r="L78" s="47">
        <f>'[1]TABLAS FLUJOS'!H31</f>
        <v>0</v>
      </c>
      <c r="M78" s="14">
        <f>'[1]TABLAS FLUJOS'!W31</f>
        <v>726.57469000000003</v>
      </c>
      <c r="N78" s="10"/>
      <c r="O78" s="14">
        <f t="shared" si="0"/>
        <v>1664.9502299999999</v>
      </c>
      <c r="P78" s="60"/>
    </row>
    <row r="79" spans="2:16" ht="12.75" customHeight="1" x14ac:dyDescent="0.25">
      <c r="B79" s="16" t="str">
        <f>IF('[1]TABLAS FLUJOS'!$C32=4,'[1]TABLAS FLUJOS'!$B32,"")</f>
        <v/>
      </c>
      <c r="C79" s="15" t="s">
        <v>17</v>
      </c>
      <c r="D79" s="48"/>
      <c r="E79" s="14">
        <f>'[1]TABLAS FLUJOS'!M32</f>
        <v>773.41198999999995</v>
      </c>
      <c r="F79" s="10">
        <f>'[1]TABLAS FLUJOS'!N32</f>
        <v>0</v>
      </c>
      <c r="G79" s="14">
        <f>'[1]TABLAS FLUJOS'!Q32</f>
        <v>848.30521999999996</v>
      </c>
      <c r="H79" s="10"/>
      <c r="I79" s="14">
        <f>SUM(E79:G79)+'[1]TABLAS FLUJOS'!S32</f>
        <v>1629.3490799999997</v>
      </c>
      <c r="J79" s="10">
        <f>SUM(F79:H79)+'[1]DATOS110 TABLAS'!L32</f>
        <v>1304.1905199999999</v>
      </c>
      <c r="K79" s="14">
        <f>'[1]TABLAS FLUJOS'!G32</f>
        <v>987.73206000000005</v>
      </c>
      <c r="L79" s="47">
        <f>'[1]TABLAS FLUJOS'!H32</f>
        <v>0</v>
      </c>
      <c r="M79" s="14">
        <f>'[1]TABLAS FLUJOS'!W32</f>
        <v>674.73194000000001</v>
      </c>
      <c r="N79" s="10"/>
      <c r="O79" s="14">
        <f t="shared" si="0"/>
        <v>1662.4639999999999</v>
      </c>
      <c r="P79" s="60"/>
    </row>
    <row r="80" spans="2:16" ht="12.75" customHeight="1" x14ac:dyDescent="0.25">
      <c r="B80" s="13" t="str">
        <f>IF('[1]TABLAS FLUJOS'!$C33=4,'[1]TABLAS FLUJOS'!$B33,"")</f>
        <v/>
      </c>
      <c r="C80" s="12" t="s">
        <v>18</v>
      </c>
      <c r="D80" s="48"/>
      <c r="E80" s="9">
        <f>'[1]TABLAS FLUJOS'!M33</f>
        <v>906.14086999999995</v>
      </c>
      <c r="F80" s="10">
        <f>'[1]TABLAS FLUJOS'!N33</f>
        <v>0</v>
      </c>
      <c r="G80" s="9">
        <f>'[1]TABLAS FLUJOS'!Q33</f>
        <v>814.40661999999998</v>
      </c>
      <c r="H80" s="10"/>
      <c r="I80" s="9">
        <f>SUM(E80:G80)+'[1]TABLAS FLUJOS'!S33</f>
        <v>1720.9022399999999</v>
      </c>
      <c r="J80" s="10">
        <f>SUM(F80:H80)+'[1]DATOS110 TABLAS'!L33</f>
        <v>1315.43345</v>
      </c>
      <c r="K80" s="9">
        <f>'[1]TABLAS FLUJOS'!G33</f>
        <v>793.92737999999997</v>
      </c>
      <c r="L80" s="47">
        <f>'[1]TABLAS FLUJOS'!H33</f>
        <v>0</v>
      </c>
      <c r="M80" s="9">
        <f>'[1]TABLAS FLUJOS'!W33</f>
        <v>659.85177999999996</v>
      </c>
      <c r="N80" s="10"/>
      <c r="O80" s="9">
        <f t="shared" si="0"/>
        <v>1453.77916</v>
      </c>
      <c r="P80" s="60"/>
    </row>
    <row r="81" spans="2:16" ht="12.75" customHeight="1" x14ac:dyDescent="0.25">
      <c r="B81" s="16">
        <f>IF('[1]TABLAS FLUJOS'!$C34=4,'[1]TABLAS FLUJOS'!$B34,"")</f>
        <v>2010</v>
      </c>
      <c r="C81" t="s">
        <v>19</v>
      </c>
      <c r="D81" s="48"/>
      <c r="E81" s="14">
        <f>'[1]TABLAS FLUJOS'!M34</f>
        <v>915.91808000000003</v>
      </c>
      <c r="F81" s="10">
        <f>'[1]TABLAS FLUJOS'!N34</f>
        <v>0</v>
      </c>
      <c r="G81" s="14">
        <f>'[1]TABLAS FLUJOS'!Q34</f>
        <v>845.11586</v>
      </c>
      <c r="H81" s="10"/>
      <c r="I81" s="14">
        <f>SUM(E81:G81)+'[1]TABLAS FLUJOS'!S34</f>
        <v>1767.0340200000001</v>
      </c>
      <c r="J81" s="10">
        <f>SUM(F81:H81)+'[1]DATOS110 TABLAS'!L34</f>
        <v>1474.39195</v>
      </c>
      <c r="K81" s="14">
        <f>'[1]TABLAS FLUJOS'!G34</f>
        <v>877.19210999999996</v>
      </c>
      <c r="L81" s="47">
        <f>'[1]TABLAS FLUJOS'!H34</f>
        <v>0</v>
      </c>
      <c r="M81" s="14">
        <f>'[1]TABLAS FLUJOS'!W34</f>
        <v>684.65968999999996</v>
      </c>
      <c r="N81" s="10"/>
      <c r="O81" s="14">
        <f t="shared" si="0"/>
        <v>1561.8517999999999</v>
      </c>
      <c r="P81" s="60"/>
    </row>
    <row r="82" spans="2:16" ht="12.75" customHeight="1" x14ac:dyDescent="0.25">
      <c r="B82" s="16" t="str">
        <f>IF('[1]TABLAS FLUJOS'!$C35=4,'[1]TABLAS FLUJOS'!$B35,"")</f>
        <v/>
      </c>
      <c r="C82" s="15" t="s">
        <v>16</v>
      </c>
      <c r="D82" s="48"/>
      <c r="E82" s="14">
        <f>'[1]TABLAS FLUJOS'!M35</f>
        <v>845.27935000000002</v>
      </c>
      <c r="F82" s="10">
        <f>'[1]TABLAS FLUJOS'!N35</f>
        <v>0</v>
      </c>
      <c r="G82" s="14">
        <f>'[1]TABLAS FLUJOS'!Q35</f>
        <v>864.29051000000004</v>
      </c>
      <c r="H82" s="10"/>
      <c r="I82" s="14">
        <f>SUM(E82:G82)+'[1]TABLAS FLUJOS'!S35</f>
        <v>1711.8489500000001</v>
      </c>
      <c r="J82" s="10">
        <f>SUM(F82:H82)+'[1]DATOS110 TABLAS'!L35</f>
        <v>1459.78484</v>
      </c>
      <c r="K82" s="14">
        <f>'[1]TABLAS FLUJOS'!G35</f>
        <v>949.24315999999999</v>
      </c>
      <c r="L82" s="47">
        <f>'[1]TABLAS FLUJOS'!H35</f>
        <v>0</v>
      </c>
      <c r="M82" s="14">
        <f>'[1]TABLAS FLUJOS'!W35</f>
        <v>738.84645999999998</v>
      </c>
      <c r="N82" s="10"/>
      <c r="O82" s="14">
        <f t="shared" si="0"/>
        <v>1688.08962</v>
      </c>
      <c r="P82" s="60"/>
    </row>
    <row r="83" spans="2:16" ht="12.75" customHeight="1" x14ac:dyDescent="0.25">
      <c r="B83" s="16" t="str">
        <f>IF('[1]TABLAS FLUJOS'!$C36=4,'[1]TABLAS FLUJOS'!$B36,"")</f>
        <v/>
      </c>
      <c r="C83" s="15" t="s">
        <v>17</v>
      </c>
      <c r="D83" s="48"/>
      <c r="E83" s="14">
        <f>'[1]TABLAS FLUJOS'!M36</f>
        <v>768.16682000000003</v>
      </c>
      <c r="F83" s="10">
        <f>'[1]TABLAS FLUJOS'!N36</f>
        <v>0</v>
      </c>
      <c r="G83" s="14">
        <f>'[1]TABLAS FLUJOS'!Q36</f>
        <v>847.36307999999997</v>
      </c>
      <c r="H83" s="10"/>
      <c r="I83" s="14">
        <f>SUM(E83:G83)+'[1]TABLAS FLUJOS'!S36</f>
        <v>1618.2012</v>
      </c>
      <c r="J83" s="10">
        <f>SUM(F83:H83)+'[1]DATOS110 TABLAS'!L36</f>
        <v>1341.0317599999998</v>
      </c>
      <c r="K83" s="14">
        <f>'[1]TABLAS FLUJOS'!G36</f>
        <v>938.17460000000005</v>
      </c>
      <c r="L83" s="47">
        <f>'[1]TABLAS FLUJOS'!H36</f>
        <v>0</v>
      </c>
      <c r="M83" s="14">
        <f>'[1]TABLAS FLUJOS'!W36</f>
        <v>633.88181999999995</v>
      </c>
      <c r="N83" s="10"/>
      <c r="O83" s="14">
        <f t="shared" si="0"/>
        <v>1572.0564199999999</v>
      </c>
      <c r="P83" s="60"/>
    </row>
    <row r="84" spans="2:16" ht="12.75" customHeight="1" x14ac:dyDescent="0.25">
      <c r="B84" s="13" t="str">
        <f>IF('[1]TABLAS FLUJOS'!$C37=4,'[1]TABLAS FLUJOS'!$B37,"")</f>
        <v/>
      </c>
      <c r="C84" s="12" t="s">
        <v>18</v>
      </c>
      <c r="D84" s="48"/>
      <c r="E84" s="9">
        <f>'[1]TABLAS FLUJOS'!M37</f>
        <v>934.14092000000005</v>
      </c>
      <c r="F84" s="10">
        <f>'[1]TABLAS FLUJOS'!N37</f>
        <v>0</v>
      </c>
      <c r="G84" s="9">
        <f>'[1]TABLAS FLUJOS'!Q37</f>
        <v>879.02025000000003</v>
      </c>
      <c r="H84" s="10"/>
      <c r="I84" s="9">
        <f>SUM(E84:G84)+'[1]TABLAS FLUJOS'!S37</f>
        <v>1820.5223500000002</v>
      </c>
      <c r="J84" s="10">
        <f>SUM(F84:H84)+'[1]DATOS110 TABLAS'!L37</f>
        <v>1450.7649999999999</v>
      </c>
      <c r="K84" s="9">
        <f>'[1]TABLAS FLUJOS'!G37</f>
        <v>804.44524999999999</v>
      </c>
      <c r="L84" s="47">
        <f>'[1]TABLAS FLUJOS'!H37</f>
        <v>0</v>
      </c>
      <c r="M84" s="9">
        <f>'[1]TABLAS FLUJOS'!W37</f>
        <v>626.55472999999995</v>
      </c>
      <c r="N84" s="10"/>
      <c r="O84" s="9">
        <f t="shared" si="0"/>
        <v>1430.9999800000001</v>
      </c>
      <c r="P84" s="60"/>
    </row>
    <row r="85" spans="2:16" ht="12.75" customHeight="1" x14ac:dyDescent="0.25">
      <c r="B85" s="16">
        <f>IF('[1]TABLAS FLUJOS'!$C38=4,'[1]TABLAS FLUJOS'!$B38,"")</f>
        <v>2009</v>
      </c>
      <c r="C85" t="s">
        <v>19</v>
      </c>
      <c r="D85" s="48"/>
      <c r="E85" s="14">
        <f>'[1]TABLAS FLUJOS'!M38</f>
        <v>970.31872999999996</v>
      </c>
      <c r="F85" s="10">
        <f>'[1]TABLAS FLUJOS'!N38</f>
        <v>0</v>
      </c>
      <c r="G85" s="14">
        <f>'[1]TABLAS FLUJOS'!Q38</f>
        <v>864.83982000000003</v>
      </c>
      <c r="H85" s="10"/>
      <c r="I85" s="14">
        <f>SUM(E85:G85)+'[1]TABLAS FLUJOS'!S38</f>
        <v>1839.79393</v>
      </c>
      <c r="J85" s="10">
        <f>SUM(F85:H85)+'[1]DATOS110 TABLAS'!L38</f>
        <v>1593.38093</v>
      </c>
      <c r="K85" s="14">
        <f>'[1]TABLAS FLUJOS'!G38</f>
        <v>907.53521000000001</v>
      </c>
      <c r="L85" s="47">
        <f>'[1]TABLAS FLUJOS'!H38</f>
        <v>0</v>
      </c>
      <c r="M85" s="14">
        <f>'[1]TABLAS FLUJOS'!W38</f>
        <v>694.30256999999995</v>
      </c>
      <c r="N85" s="10"/>
      <c r="O85" s="14">
        <f t="shared" si="0"/>
        <v>1601.8377799999998</v>
      </c>
      <c r="P85" s="60"/>
    </row>
    <row r="86" spans="2:16" ht="12.75" customHeight="1" x14ac:dyDescent="0.25">
      <c r="B86" s="16" t="str">
        <f>IF('[1]TABLAS FLUJOS'!$C39=4,'[1]TABLAS FLUJOS'!$B39,"")</f>
        <v/>
      </c>
      <c r="C86" s="15" t="s">
        <v>16</v>
      </c>
      <c r="D86" s="48"/>
      <c r="E86" s="14">
        <f>'[1]TABLAS FLUJOS'!M39</f>
        <v>849.08429999999998</v>
      </c>
      <c r="F86" s="10">
        <f>'[1]TABLAS FLUJOS'!N39</f>
        <v>0</v>
      </c>
      <c r="G86" s="14">
        <f>'[1]TABLAS FLUJOS'!Q39</f>
        <v>817.51495999999997</v>
      </c>
      <c r="H86" s="10"/>
      <c r="I86" s="14">
        <f>SUM(E86:G86)+'[1]TABLAS FLUJOS'!S39</f>
        <v>1670.6198999999999</v>
      </c>
      <c r="J86" s="10">
        <f>SUM(F86:H86)+'[1]DATOS110 TABLAS'!L39</f>
        <v>1509.10051</v>
      </c>
      <c r="K86" s="14">
        <f>'[1]TABLAS FLUJOS'!G39</f>
        <v>911.71955000000003</v>
      </c>
      <c r="L86" s="47">
        <f>'[1]TABLAS FLUJOS'!H39</f>
        <v>0</v>
      </c>
      <c r="M86" s="14">
        <f>'[1]TABLAS FLUJOS'!W39</f>
        <v>680.11093000000005</v>
      </c>
      <c r="N86" s="10"/>
      <c r="O86" s="14">
        <f t="shared" si="0"/>
        <v>1591.8304800000001</v>
      </c>
      <c r="P86" s="60"/>
    </row>
    <row r="87" spans="2:16" ht="12.75" customHeight="1" x14ac:dyDescent="0.25">
      <c r="B87" s="16" t="str">
        <f>IF('[1]TABLAS FLUJOS'!$C40=4,'[1]TABLAS FLUJOS'!$B40,"")</f>
        <v/>
      </c>
      <c r="C87" s="15" t="s">
        <v>17</v>
      </c>
      <c r="D87" s="48"/>
      <c r="E87" s="14">
        <f>'[1]TABLAS FLUJOS'!M40</f>
        <v>853.67893000000004</v>
      </c>
      <c r="F87" s="10">
        <f>'[1]TABLAS FLUJOS'!N40</f>
        <v>0</v>
      </c>
      <c r="G87" s="14">
        <f>'[1]TABLAS FLUJOS'!Q40</f>
        <v>770.54798000000005</v>
      </c>
      <c r="H87" s="10"/>
      <c r="I87" s="14">
        <f>SUM(E87:G87)+'[1]TABLAS FLUJOS'!S40</f>
        <v>1632.45614</v>
      </c>
      <c r="J87" s="10">
        <f>SUM(F87:H87)+'[1]DATOS110 TABLAS'!L40</f>
        <v>1329.24972</v>
      </c>
      <c r="K87" s="14">
        <f>'[1]TABLAS FLUJOS'!G40</f>
        <v>900.92294000000004</v>
      </c>
      <c r="L87" s="47">
        <f>'[1]TABLAS FLUJOS'!H40</f>
        <v>0</v>
      </c>
      <c r="M87" s="14">
        <f>'[1]TABLAS FLUJOS'!W40</f>
        <v>636.80652999999995</v>
      </c>
      <c r="N87" s="10"/>
      <c r="O87" s="14">
        <f t="shared" si="0"/>
        <v>1537.72947</v>
      </c>
      <c r="P87" s="60"/>
    </row>
    <row r="88" spans="2:16" ht="12.75" customHeight="1" x14ac:dyDescent="0.25">
      <c r="B88" s="13" t="str">
        <f>IF('[1]TABLAS FLUJOS'!$C41=4,'[1]TABLAS FLUJOS'!$B41,"")</f>
        <v/>
      </c>
      <c r="C88" s="12" t="s">
        <v>18</v>
      </c>
      <c r="D88" s="48"/>
      <c r="E88" s="9">
        <f>'[1]TABLAS FLUJOS'!M41</f>
        <v>1111.1481100000001</v>
      </c>
      <c r="F88" s="10">
        <f>'[1]TABLAS FLUJOS'!N41</f>
        <v>0</v>
      </c>
      <c r="G88" s="9">
        <f>'[1]TABLAS FLUJOS'!Q41</f>
        <v>793.31731000000002</v>
      </c>
      <c r="H88" s="10"/>
      <c r="I88" s="9">
        <f>SUM(E88:G88)+'[1]TABLAS FLUJOS'!S41</f>
        <v>1916.9718600000001</v>
      </c>
      <c r="J88" s="10">
        <f>SUM(F88:H88)+'[1]DATOS110 TABLAS'!L41</f>
        <v>1447.1473000000001</v>
      </c>
      <c r="K88" s="9">
        <f>'[1]TABLAS FLUJOS'!G41</f>
        <v>624.17493000000002</v>
      </c>
      <c r="L88" s="47">
        <f>'[1]TABLAS FLUJOS'!H41</f>
        <v>0</v>
      </c>
      <c r="M88" s="9">
        <f>'[1]TABLAS FLUJOS'!W41</f>
        <v>487.11345999999998</v>
      </c>
      <c r="N88" s="10"/>
      <c r="O88" s="9">
        <f t="shared" si="0"/>
        <v>1111.2883899999999</v>
      </c>
      <c r="P88" s="60"/>
    </row>
    <row r="89" spans="2:16" ht="12.75" customHeight="1" x14ac:dyDescent="0.25">
      <c r="B89" s="16">
        <f>IF('[1]TABLAS FLUJOS'!$C42=4,'[1]TABLAS FLUJOS'!$B42,"")</f>
        <v>2008</v>
      </c>
      <c r="C89" t="s">
        <v>19</v>
      </c>
      <c r="D89" s="48"/>
      <c r="E89" s="14">
        <f>'[1]TABLAS FLUJOS'!M42</f>
        <v>1047.4616599999999</v>
      </c>
      <c r="F89" s="10">
        <f>'[1]TABLAS FLUJOS'!N42</f>
        <v>0</v>
      </c>
      <c r="G89" s="14">
        <f>'[1]TABLAS FLUJOS'!Q42</f>
        <v>737.49216999999999</v>
      </c>
      <c r="H89" s="10"/>
      <c r="I89" s="14">
        <f>SUM(E89:G89)+'[1]TABLAS FLUJOS'!S42</f>
        <v>1795.8444399999998</v>
      </c>
      <c r="J89" s="10">
        <f>SUM(F89:H89)+'[1]DATOS110 TABLAS'!L42</f>
        <v>1576.7840200000001</v>
      </c>
      <c r="K89" s="14">
        <f>'[1]TABLAS FLUJOS'!G42</f>
        <v>730.38009999999997</v>
      </c>
      <c r="L89" s="47">
        <f>'[1]TABLAS FLUJOS'!H42</f>
        <v>0</v>
      </c>
      <c r="M89" s="14">
        <f>'[1]TABLAS FLUJOS'!W42</f>
        <v>472.93261999999999</v>
      </c>
      <c r="N89" s="10"/>
      <c r="O89" s="14">
        <f t="shared" si="0"/>
        <v>1203.3127199999999</v>
      </c>
      <c r="P89" s="60"/>
    </row>
    <row r="90" spans="2:16" ht="12.75" customHeight="1" x14ac:dyDescent="0.25">
      <c r="B90" s="16" t="str">
        <f>IF('[1]TABLAS FLUJOS'!$C43=4,'[1]TABLAS FLUJOS'!$B43,"")</f>
        <v/>
      </c>
      <c r="C90" s="15" t="s">
        <v>16</v>
      </c>
      <c r="D90" s="48"/>
      <c r="E90" s="14">
        <f>'[1]TABLAS FLUJOS'!M43</f>
        <v>789.93650000000002</v>
      </c>
      <c r="F90" s="10">
        <f>'[1]TABLAS FLUJOS'!N43</f>
        <v>0</v>
      </c>
      <c r="G90" s="14">
        <f>'[1]TABLAS FLUJOS'!Q43</f>
        <v>656.53115000000003</v>
      </c>
      <c r="H90" s="10"/>
      <c r="I90" s="14">
        <f>SUM(E90:G90)+'[1]TABLAS FLUJOS'!S43</f>
        <v>1453.12519</v>
      </c>
      <c r="J90" s="10">
        <f>SUM(F90:H90)+'[1]DATOS110 TABLAS'!L43</f>
        <v>1416.3497200000002</v>
      </c>
      <c r="K90" s="14">
        <f>'[1]TABLAS FLUJOS'!G43</f>
        <v>730.75694999999996</v>
      </c>
      <c r="L90" s="47">
        <f>'[1]TABLAS FLUJOS'!H43</f>
        <v>0</v>
      </c>
      <c r="M90" s="14">
        <f>'[1]TABLAS FLUJOS'!W43</f>
        <v>503.33278999999999</v>
      </c>
      <c r="N90" s="10"/>
      <c r="O90" s="14">
        <f t="shared" si="0"/>
        <v>1234.0897399999999</v>
      </c>
      <c r="P90" s="60"/>
    </row>
    <row r="91" spans="2:16" ht="12.75" customHeight="1" x14ac:dyDescent="0.25">
      <c r="B91" s="16" t="str">
        <f>IF('[1]TABLAS FLUJOS'!$C44=4,'[1]TABLAS FLUJOS'!$B44,"")</f>
        <v/>
      </c>
      <c r="C91" s="15" t="s">
        <v>17</v>
      </c>
      <c r="D91" s="48"/>
      <c r="E91" s="14">
        <f>'[1]TABLAS FLUJOS'!M44</f>
        <v>704.44839999999999</v>
      </c>
      <c r="F91" s="10">
        <f>'[1]TABLAS FLUJOS'!N44</f>
        <v>0</v>
      </c>
      <c r="G91" s="14">
        <f>'[1]TABLAS FLUJOS'!Q44</f>
        <v>640.42993999999999</v>
      </c>
      <c r="H91" s="10"/>
      <c r="I91" s="14">
        <f>SUM(E91:G91)+'[1]TABLAS FLUJOS'!S44</f>
        <v>1350.40497</v>
      </c>
      <c r="J91" s="10">
        <f>SUM(F91:H91)+'[1]DATOS110 TABLAS'!L44</f>
        <v>1256.49136</v>
      </c>
      <c r="K91" s="14">
        <f>'[1]TABLAS FLUJOS'!G44</f>
        <v>698.44980999999996</v>
      </c>
      <c r="L91" s="47">
        <f>'[1]TABLAS FLUJOS'!H44</f>
        <v>0</v>
      </c>
      <c r="M91" s="14">
        <f>'[1]TABLAS FLUJOS'!W44</f>
        <v>440.88517000000002</v>
      </c>
      <c r="N91" s="10"/>
      <c r="O91" s="14">
        <f t="shared" si="0"/>
        <v>1139.3349800000001</v>
      </c>
      <c r="P91" s="60"/>
    </row>
    <row r="92" spans="2:16" ht="12.75" customHeight="1" x14ac:dyDescent="0.25">
      <c r="B92" s="8" t="str">
        <f>IF('[1]TABLAS FLUJOS'!$C45=4,'[1]TABLAS FLUJOS'!$B45,"")</f>
        <v/>
      </c>
      <c r="C92" s="7" t="s">
        <v>18</v>
      </c>
      <c r="D92" s="46"/>
      <c r="E92" s="43">
        <f>'[1]TABLAS FLUJOS'!M45</f>
        <v>651.45384999999999</v>
      </c>
      <c r="F92" s="44">
        <f>'[1]TABLAS FLUJOS'!N45</f>
        <v>0</v>
      </c>
      <c r="G92" s="43">
        <f>'[1]TABLAS FLUJOS'!Q45</f>
        <v>599.07533999999998</v>
      </c>
      <c r="H92" s="44"/>
      <c r="I92" s="43">
        <f>SUM(E92:G92)+'[1]TABLAS FLUJOS'!S45</f>
        <v>1260.3718799999999</v>
      </c>
      <c r="J92" s="44">
        <f>SUM(F92:H92)+'[1]DATOS110 TABLAS'!L45</f>
        <v>1279.5754200000001</v>
      </c>
      <c r="K92" s="43">
        <f>'[1]TABLAS FLUJOS'!G45</f>
        <v>562.55579</v>
      </c>
      <c r="L92" s="45">
        <f>'[1]TABLAS FLUJOS'!H45</f>
        <v>0</v>
      </c>
      <c r="M92" s="43">
        <f>'[1]TABLAS FLUJOS'!W45</f>
        <v>416.84028999999998</v>
      </c>
      <c r="N92" s="44"/>
      <c r="O92" s="43">
        <f t="shared" si="0"/>
        <v>979.39607999999998</v>
      </c>
      <c r="P92" s="60"/>
    </row>
    <row r="93" spans="2:16" x14ac:dyDescent="0.25">
      <c r="B93" s="76" t="s">
        <v>20</v>
      </c>
      <c r="C93" s="59"/>
      <c r="D93" s="59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</row>
    <row r="94" spans="2:16" ht="15.75" x14ac:dyDescent="0.25">
      <c r="B94" s="58"/>
      <c r="C94" s="58"/>
      <c r="D94" s="58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</row>
    <row r="95" spans="2:16" ht="67.5" customHeight="1" x14ac:dyDescent="0.25">
      <c r="B95" s="58"/>
      <c r="C95" s="58"/>
      <c r="D95" s="58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2:16" s="53" customFormat="1" ht="20.25" customHeight="1" thickBot="1" x14ac:dyDescent="0.3">
      <c r="B96" s="56" t="s">
        <v>22</v>
      </c>
      <c r="C96" s="56"/>
      <c r="D96" s="56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4" t="s">
        <v>2</v>
      </c>
    </row>
    <row r="97" spans="2:15" s="25" customFormat="1" x14ac:dyDescent="0.25">
      <c r="B97" s="57"/>
      <c r="C97" s="57"/>
      <c r="D97" s="57"/>
      <c r="E97" s="82" t="s">
        <v>3</v>
      </c>
      <c r="F97" s="82"/>
      <c r="G97" s="82"/>
      <c r="H97" s="82"/>
      <c r="I97" s="82"/>
      <c r="J97" s="73"/>
      <c r="K97" s="82" t="s">
        <v>4</v>
      </c>
      <c r="L97" s="82"/>
      <c r="M97" s="82"/>
      <c r="N97" s="82"/>
      <c r="O97" s="82"/>
    </row>
    <row r="98" spans="2:15" s="25" customFormat="1" ht="39" customHeight="1" x14ac:dyDescent="0.25">
      <c r="B98" s="63" t="s">
        <v>5</v>
      </c>
      <c r="C98" s="63"/>
      <c r="D98" s="63"/>
      <c r="E98" s="71" t="s">
        <v>7</v>
      </c>
      <c r="F98" s="71"/>
      <c r="G98" s="71" t="s">
        <v>8</v>
      </c>
      <c r="H98" s="71"/>
      <c r="I98" s="80" t="s">
        <v>11</v>
      </c>
      <c r="J98" s="72"/>
      <c r="K98" s="75" t="s">
        <v>12</v>
      </c>
      <c r="L98" s="52"/>
      <c r="M98" s="71" t="s">
        <v>14</v>
      </c>
      <c r="N98" s="71"/>
      <c r="O98" s="62" t="s">
        <v>0</v>
      </c>
    </row>
    <row r="99" spans="2:15" s="25" customFormat="1" x14ac:dyDescent="0.25">
      <c r="B99" s="20" t="s">
        <v>6</v>
      </c>
      <c r="C99" s="20"/>
      <c r="D99" s="70"/>
      <c r="E99" s="51" t="s">
        <v>9</v>
      </c>
      <c r="F99" s="62"/>
      <c r="G99" s="51" t="s">
        <v>10</v>
      </c>
      <c r="H99" s="70"/>
      <c r="I99" s="81"/>
      <c r="J99" s="70"/>
      <c r="K99" s="51" t="s">
        <v>13</v>
      </c>
      <c r="L99" s="62"/>
      <c r="M99" s="51" t="s">
        <v>15</v>
      </c>
      <c r="N99" s="70"/>
      <c r="O99" s="69"/>
    </row>
    <row r="100" spans="2:15" s="25" customFormat="1" x14ac:dyDescent="0.25">
      <c r="B100" s="19">
        <v>2017</v>
      </c>
      <c r="C100" s="18" t="s">
        <v>19</v>
      </c>
      <c r="D100" s="48"/>
      <c r="E100" s="14">
        <v>469.81209000000001</v>
      </c>
      <c r="F100" s="14"/>
      <c r="G100" s="14">
        <v>790.23733000000004</v>
      </c>
      <c r="H100" s="10"/>
      <c r="I100" s="14">
        <v>1260.0494200000001</v>
      </c>
      <c r="J100" s="10"/>
      <c r="K100" s="14">
        <v>605.55100000000004</v>
      </c>
      <c r="L100" s="49"/>
      <c r="M100" s="14">
        <v>616.02225999999996</v>
      </c>
      <c r="N100" s="10"/>
      <c r="O100" s="14">
        <v>1352.9864300000002</v>
      </c>
    </row>
    <row r="101" spans="2:15" x14ac:dyDescent="0.25">
      <c r="B101" s="19"/>
      <c r="C101" s="18" t="s">
        <v>16</v>
      </c>
      <c r="D101" s="48"/>
      <c r="E101" s="14">
        <f>'[1]TABLAS FLUJOS'!I7</f>
        <v>522.45605999999998</v>
      </c>
      <c r="F101" s="14">
        <f>'[1]TABLAS FLUJOS'!J7</f>
        <v>0</v>
      </c>
      <c r="G101" s="14">
        <f>'[1]TABLAS FLUJOS'!Q7</f>
        <v>758.01391000000001</v>
      </c>
      <c r="H101" s="10"/>
      <c r="I101" s="14">
        <f t="shared" ref="I101:I139" si="1">SUM(E101:G101)</f>
        <v>1280.4699700000001</v>
      </c>
      <c r="J101" s="10"/>
      <c r="K101" s="14">
        <f>'[1]TABLAS FLUJOS'!U7</f>
        <v>532.50733000000002</v>
      </c>
      <c r="L101" s="49">
        <f>'[1]TABLAS FLUJOS'!V7</f>
        <v>0</v>
      </c>
      <c r="M101" s="14">
        <f>'[1]TABLAS FLUJOS'!W7</f>
        <v>659.24383999999998</v>
      </c>
      <c r="N101" s="10"/>
      <c r="O101" s="14">
        <f>SUM(K101:M101)+'[1]TABLAS FLUJOS'!AA7</f>
        <v>1307.08771</v>
      </c>
    </row>
    <row r="102" spans="2:15" x14ac:dyDescent="0.25">
      <c r="B102" s="19" t="str">
        <f>IF('[1]TABLAS FLUJOS'!$C8=4,'[1]TABLAS FLUJOS'!$B8,"")</f>
        <v/>
      </c>
      <c r="C102" s="18" t="s">
        <v>17</v>
      </c>
      <c r="D102" s="50"/>
      <c r="E102" s="14">
        <f>'[1]TABLAS FLUJOS'!I8</f>
        <v>403.67644000000001</v>
      </c>
      <c r="F102" s="10">
        <f>'[1]TABLAS FLUJOS'!J8</f>
        <v>0</v>
      </c>
      <c r="G102" s="14">
        <f>'[1]TABLAS FLUJOS'!Q8</f>
        <v>737.32</v>
      </c>
      <c r="H102" s="10"/>
      <c r="I102" s="14">
        <f t="shared" si="1"/>
        <v>1140.9964400000001</v>
      </c>
      <c r="J102" s="10"/>
      <c r="K102" s="14">
        <f>'[1]TABLAS FLUJOS'!U8</f>
        <v>410.74727999999999</v>
      </c>
      <c r="L102" s="49">
        <f>'[1]TABLAS FLUJOS'!V8</f>
        <v>0</v>
      </c>
      <c r="M102" s="14">
        <f>'[1]TABLAS FLUJOS'!W8</f>
        <v>641.62721999999997</v>
      </c>
      <c r="N102" s="10"/>
      <c r="O102" s="14">
        <f>SUM(K102:M102)+'[1]TABLAS FLUJOS'!AA8</f>
        <v>1172.5126899999998</v>
      </c>
    </row>
    <row r="103" spans="2:15" ht="12.75" customHeight="1" x14ac:dyDescent="0.25">
      <c r="B103" s="13" t="str">
        <f>IF('[1]TABLAS FLUJOS'!$C9=4,'[1]TABLAS FLUJOS'!$B9,"")</f>
        <v/>
      </c>
      <c r="C103" s="12" t="s">
        <v>18</v>
      </c>
      <c r="D103" s="48"/>
      <c r="E103" s="9">
        <f>'[1]TABLAS FLUJOS'!I9</f>
        <v>345.16118</v>
      </c>
      <c r="F103" s="10">
        <f>'[1]TABLAS FLUJOS'!J9</f>
        <v>0</v>
      </c>
      <c r="G103" s="9">
        <f>'[1]TABLAS FLUJOS'!Q9</f>
        <v>728.28002000000004</v>
      </c>
      <c r="H103" s="10"/>
      <c r="I103" s="9">
        <f t="shared" si="1"/>
        <v>1073.4412</v>
      </c>
      <c r="J103" s="10"/>
      <c r="K103" s="9">
        <f>'[1]TABLAS FLUJOS'!U9</f>
        <v>435.62007999999997</v>
      </c>
      <c r="L103" s="49">
        <f>'[1]TABLAS FLUJOS'!V9</f>
        <v>0</v>
      </c>
      <c r="M103" s="9">
        <f>'[1]TABLAS FLUJOS'!W9</f>
        <v>658.59577999999999</v>
      </c>
      <c r="N103" s="10"/>
      <c r="O103" s="9">
        <f>SUM(K103:M103)+'[1]TABLAS FLUJOS'!AA9</f>
        <v>1222.9235200000001</v>
      </c>
    </row>
    <row r="104" spans="2:15" ht="12.75" customHeight="1" x14ac:dyDescent="0.25">
      <c r="B104" s="16">
        <f>IF('[1]TABLAS FLUJOS'!$C10=4,'[1]TABLAS FLUJOS'!$B10,"")</f>
        <v>2016</v>
      </c>
      <c r="C104" t="s">
        <v>19</v>
      </c>
      <c r="D104" s="48"/>
      <c r="E104" s="14">
        <f>'[1]TABLAS FLUJOS'!I10</f>
        <v>415.74412999999998</v>
      </c>
      <c r="F104" s="10">
        <f>'[1]TABLAS FLUJOS'!J10</f>
        <v>0</v>
      </c>
      <c r="G104" s="14">
        <f>'[1]TABLAS FLUJOS'!Q10</f>
        <v>762.93992000000003</v>
      </c>
      <c r="H104" s="10"/>
      <c r="I104" s="14">
        <f t="shared" si="1"/>
        <v>1178.6840500000001</v>
      </c>
      <c r="J104" s="10"/>
      <c r="K104" s="14">
        <f>'[1]TABLAS FLUJOS'!U10</f>
        <v>550.74273000000005</v>
      </c>
      <c r="L104" s="47">
        <f>'[1]TABLAS FLUJOS'!V10</f>
        <v>0</v>
      </c>
      <c r="M104" s="14">
        <f>'[1]TABLAS FLUJOS'!W10</f>
        <v>674.28488000000004</v>
      </c>
      <c r="N104" s="10"/>
      <c r="O104" s="14">
        <f>SUM(K104:M104)+'[1]TABLAS FLUJOS'!AA10</f>
        <v>1342.40021</v>
      </c>
    </row>
    <row r="105" spans="2:15" ht="12.75" customHeight="1" x14ac:dyDescent="0.25">
      <c r="B105" s="16" t="str">
        <f>IF('[1]TABLAS FLUJOS'!$C11=4,'[1]TABLAS FLUJOS'!$B11,"")</f>
        <v/>
      </c>
      <c r="C105" s="15" t="s">
        <v>16</v>
      </c>
      <c r="D105" s="48"/>
      <c r="E105" s="14">
        <f>'[1]TABLAS FLUJOS'!I11</f>
        <v>449.76816000000002</v>
      </c>
      <c r="F105" s="10">
        <f>'[1]TABLAS FLUJOS'!J11</f>
        <v>0</v>
      </c>
      <c r="G105" s="14">
        <f>'[1]TABLAS FLUJOS'!Q11</f>
        <v>809.86541999999997</v>
      </c>
      <c r="H105" s="10"/>
      <c r="I105" s="14">
        <f t="shared" si="1"/>
        <v>1259.6335799999999</v>
      </c>
      <c r="J105" s="10"/>
      <c r="K105" s="14">
        <f>'[1]TABLAS FLUJOS'!U11</f>
        <v>516.97385999999995</v>
      </c>
      <c r="L105" s="47">
        <f>'[1]TABLAS FLUJOS'!V11</f>
        <v>0</v>
      </c>
      <c r="M105" s="14">
        <f>'[1]TABLAS FLUJOS'!W11</f>
        <v>719.38612000000001</v>
      </c>
      <c r="N105" s="10"/>
      <c r="O105" s="14">
        <f>SUM(K105:M105)+'[1]TABLAS FLUJOS'!AA11</f>
        <v>1350.31071</v>
      </c>
    </row>
    <row r="106" spans="2:15" ht="12.75" customHeight="1" x14ac:dyDescent="0.25">
      <c r="B106" s="16" t="str">
        <f>IF('[1]TABLAS FLUJOS'!$C12=4,'[1]TABLAS FLUJOS'!$B12,"")</f>
        <v/>
      </c>
      <c r="C106" s="15" t="s">
        <v>17</v>
      </c>
      <c r="D106" s="48"/>
      <c r="E106" s="14">
        <f>'[1]TABLAS FLUJOS'!I12</f>
        <v>370.33972999999997</v>
      </c>
      <c r="F106" s="10">
        <f>'[1]TABLAS FLUJOS'!J12</f>
        <v>0</v>
      </c>
      <c r="G106" s="14">
        <f>'[1]TABLAS FLUJOS'!Q12</f>
        <v>763.73496999999998</v>
      </c>
      <c r="H106" s="10"/>
      <c r="I106" s="14">
        <f t="shared" si="1"/>
        <v>1134.0746999999999</v>
      </c>
      <c r="J106" s="10"/>
      <c r="K106" s="14">
        <f>'[1]TABLAS FLUJOS'!U12</f>
        <v>375.99101999999999</v>
      </c>
      <c r="L106" s="47">
        <f>'[1]TABLAS FLUJOS'!V12</f>
        <v>0</v>
      </c>
      <c r="M106" s="14">
        <f>'[1]TABLAS FLUJOS'!W12</f>
        <v>658.01955999999996</v>
      </c>
      <c r="N106" s="10"/>
      <c r="O106" s="14">
        <f>SUM(K106:M106)+'[1]TABLAS FLUJOS'!AA12</f>
        <v>1147.8578599999998</v>
      </c>
    </row>
    <row r="107" spans="2:15" ht="12.75" customHeight="1" x14ac:dyDescent="0.25">
      <c r="B107" s="13" t="str">
        <f>IF('[1]TABLAS FLUJOS'!$C13=4,'[1]TABLAS FLUJOS'!$B13,"")</f>
        <v/>
      </c>
      <c r="C107" s="12" t="s">
        <v>18</v>
      </c>
      <c r="D107" s="48"/>
      <c r="E107" s="9">
        <f>'[1]TABLAS FLUJOS'!I13</f>
        <v>322.48549000000003</v>
      </c>
      <c r="F107" s="10">
        <f>'[1]TABLAS FLUJOS'!J13</f>
        <v>0</v>
      </c>
      <c r="G107" s="9">
        <f>'[1]TABLAS FLUJOS'!Q13</f>
        <v>774.10303999999996</v>
      </c>
      <c r="H107" s="10"/>
      <c r="I107" s="9">
        <f t="shared" si="1"/>
        <v>1096.58853</v>
      </c>
      <c r="J107" s="10"/>
      <c r="K107" s="9">
        <f>'[1]TABLAS FLUJOS'!U13</f>
        <v>383.92347000000001</v>
      </c>
      <c r="L107" s="47">
        <f>'[1]TABLAS FLUJOS'!V13</f>
        <v>0</v>
      </c>
      <c r="M107" s="9">
        <f>'[1]TABLAS FLUJOS'!W13</f>
        <v>689.78285000000005</v>
      </c>
      <c r="N107" s="10"/>
      <c r="O107" s="9">
        <f>SUM(K107:M107)+'[1]TABLAS FLUJOS'!AA13</f>
        <v>1197.1456700000001</v>
      </c>
    </row>
    <row r="108" spans="2:15" ht="12.75" customHeight="1" x14ac:dyDescent="0.25">
      <c r="B108" s="16">
        <f>IF('[1]TABLAS FLUJOS'!$C14=4,'[1]TABLAS FLUJOS'!$B14,"")</f>
        <v>2015</v>
      </c>
      <c r="C108" t="s">
        <v>19</v>
      </c>
      <c r="D108" s="48"/>
      <c r="E108" s="14">
        <f>'[1]TABLAS FLUJOS'!I14</f>
        <v>455.55815000000001</v>
      </c>
      <c r="F108" s="10">
        <f>'[1]TABLAS FLUJOS'!J14</f>
        <v>0</v>
      </c>
      <c r="G108" s="14">
        <f>'[1]TABLAS FLUJOS'!Q14</f>
        <v>779.15228000000002</v>
      </c>
      <c r="H108" s="10"/>
      <c r="I108" s="14">
        <f t="shared" si="1"/>
        <v>1234.7104300000001</v>
      </c>
      <c r="J108" s="10"/>
      <c r="K108" s="14">
        <f>'[1]TABLAS FLUJOS'!U14</f>
        <v>518.10234000000003</v>
      </c>
      <c r="L108" s="47">
        <f>'[1]TABLAS FLUJOS'!V14</f>
        <v>0</v>
      </c>
      <c r="M108" s="14">
        <f>'[1]TABLAS FLUJOS'!W14</f>
        <v>702.80740000000003</v>
      </c>
      <c r="N108" s="10"/>
      <c r="O108" s="14">
        <f>SUM(K108:M108)+'[1]TABLAS FLUJOS'!AA14</f>
        <v>1336.87319</v>
      </c>
    </row>
    <row r="109" spans="2:15" ht="12.75" customHeight="1" x14ac:dyDescent="0.25">
      <c r="B109" s="16" t="str">
        <f>IF('[1]TABLAS FLUJOS'!$C15=4,'[1]TABLAS FLUJOS'!$B15,"")</f>
        <v/>
      </c>
      <c r="C109" s="15" t="s">
        <v>16</v>
      </c>
      <c r="D109" s="48"/>
      <c r="E109" s="14">
        <f>'[1]TABLAS FLUJOS'!I15</f>
        <v>399.94144</v>
      </c>
      <c r="F109" s="10">
        <f>'[1]TABLAS FLUJOS'!J15</f>
        <v>0</v>
      </c>
      <c r="G109" s="14">
        <f>'[1]TABLAS FLUJOS'!Q15</f>
        <v>772.55669</v>
      </c>
      <c r="H109" s="10"/>
      <c r="I109" s="14">
        <f t="shared" si="1"/>
        <v>1172.4981299999999</v>
      </c>
      <c r="J109" s="10"/>
      <c r="K109" s="14">
        <f>'[1]TABLAS FLUJOS'!U15</f>
        <v>499.11691000000002</v>
      </c>
      <c r="L109" s="47">
        <f>'[1]TABLAS FLUJOS'!V15</f>
        <v>0</v>
      </c>
      <c r="M109" s="14">
        <f>'[1]TABLAS FLUJOS'!W15</f>
        <v>753.05156999999997</v>
      </c>
      <c r="N109" s="10"/>
      <c r="O109" s="14">
        <f>SUM(K109:M109)+'[1]TABLAS FLUJOS'!AA15</f>
        <v>1358.69444</v>
      </c>
    </row>
    <row r="110" spans="2:15" ht="12.75" customHeight="1" x14ac:dyDescent="0.25">
      <c r="B110" s="16" t="str">
        <f>IF('[1]TABLAS FLUJOS'!$C16=4,'[1]TABLAS FLUJOS'!$B16,"")</f>
        <v/>
      </c>
      <c r="C110" s="15" t="s">
        <v>17</v>
      </c>
      <c r="D110" s="48"/>
      <c r="E110" s="14">
        <f>'[1]TABLAS FLUJOS'!I16</f>
        <v>387.96019000000001</v>
      </c>
      <c r="F110" s="10">
        <f>'[1]TABLAS FLUJOS'!J16</f>
        <v>0</v>
      </c>
      <c r="G110" s="14">
        <f>'[1]TABLAS FLUJOS'!Q16</f>
        <v>829.54576999999995</v>
      </c>
      <c r="H110" s="10"/>
      <c r="I110" s="14">
        <f t="shared" si="1"/>
        <v>1217.50596</v>
      </c>
      <c r="J110" s="10"/>
      <c r="K110" s="14">
        <f>'[1]TABLAS FLUJOS'!U16</f>
        <v>348.18774000000002</v>
      </c>
      <c r="L110" s="47">
        <f>'[1]TABLAS FLUJOS'!V16</f>
        <v>0</v>
      </c>
      <c r="M110" s="14">
        <f>'[1]TABLAS FLUJOS'!W16</f>
        <v>662.63990999999999</v>
      </c>
      <c r="N110" s="10"/>
      <c r="O110" s="14">
        <f>SUM(K110:M110)+'[1]TABLAS FLUJOS'!AA16</f>
        <v>1130.5587399999999</v>
      </c>
    </row>
    <row r="111" spans="2:15" ht="12.75" customHeight="1" x14ac:dyDescent="0.25">
      <c r="B111" s="13" t="str">
        <f>IF('[1]TABLAS FLUJOS'!$C17=4,'[1]TABLAS FLUJOS'!$B17,"")</f>
        <v/>
      </c>
      <c r="C111" s="12" t="s">
        <v>18</v>
      </c>
      <c r="D111" s="48"/>
      <c r="E111" s="9">
        <f>'[1]TABLAS FLUJOS'!I17</f>
        <v>294.13173</v>
      </c>
      <c r="F111" s="10">
        <f>'[1]TABLAS FLUJOS'!J17</f>
        <v>0</v>
      </c>
      <c r="G111" s="9">
        <f>'[1]TABLAS FLUJOS'!Q17</f>
        <v>801.87773000000004</v>
      </c>
      <c r="H111" s="10"/>
      <c r="I111" s="9">
        <f t="shared" si="1"/>
        <v>1096.00946</v>
      </c>
      <c r="J111" s="10"/>
      <c r="K111" s="9">
        <f>'[1]TABLAS FLUJOS'!U17</f>
        <v>426.7602</v>
      </c>
      <c r="L111" s="47">
        <f>'[1]TABLAS FLUJOS'!V17</f>
        <v>0</v>
      </c>
      <c r="M111" s="9">
        <f>'[1]TABLAS FLUJOS'!W17</f>
        <v>734.68700000000001</v>
      </c>
      <c r="N111" s="10"/>
      <c r="O111" s="9">
        <f>SUM(K111:M111)+'[1]TABLAS FLUJOS'!AA17</f>
        <v>1258.10105</v>
      </c>
    </row>
    <row r="112" spans="2:15" ht="12.75" customHeight="1" x14ac:dyDescent="0.25">
      <c r="B112" s="16">
        <f>IF('[1]TABLAS FLUJOS'!$C18=4,'[1]TABLAS FLUJOS'!$B18,"")</f>
        <v>2014</v>
      </c>
      <c r="C112" t="s">
        <v>19</v>
      </c>
      <c r="D112" s="48"/>
      <c r="E112" s="14">
        <f>'[1]TABLAS FLUJOS'!I18</f>
        <v>408.67471</v>
      </c>
      <c r="F112" s="10">
        <f>'[1]TABLAS FLUJOS'!J18</f>
        <v>0</v>
      </c>
      <c r="G112" s="14">
        <f>'[1]TABLAS FLUJOS'!Q18</f>
        <v>892.99991999999997</v>
      </c>
      <c r="H112" s="10"/>
      <c r="I112" s="14">
        <f t="shared" si="1"/>
        <v>1301.67463</v>
      </c>
      <c r="J112" s="10"/>
      <c r="K112" s="14">
        <f>'[1]TABLAS FLUJOS'!U18</f>
        <v>491.93504999999999</v>
      </c>
      <c r="L112" s="47">
        <f>'[1]TABLAS FLUJOS'!V18</f>
        <v>0</v>
      </c>
      <c r="M112" s="14">
        <f>'[1]TABLAS FLUJOS'!W18</f>
        <v>690.23353999999995</v>
      </c>
      <c r="N112" s="10"/>
      <c r="O112" s="14">
        <f>SUM(K112:M112)+'[1]TABLAS FLUJOS'!AA18</f>
        <v>1291.2328600000001</v>
      </c>
    </row>
    <row r="113" spans="2:15" ht="12.75" customHeight="1" x14ac:dyDescent="0.25">
      <c r="B113" s="16" t="str">
        <f>IF('[1]TABLAS FLUJOS'!$C19=4,'[1]TABLAS FLUJOS'!$B19,"")</f>
        <v/>
      </c>
      <c r="C113" s="15" t="s">
        <v>16</v>
      </c>
      <c r="D113" s="48"/>
      <c r="E113" s="14">
        <f>'[1]TABLAS FLUJOS'!I19</f>
        <v>380.89715999999999</v>
      </c>
      <c r="F113" s="10">
        <f>'[1]TABLAS FLUJOS'!J19</f>
        <v>0</v>
      </c>
      <c r="G113" s="14">
        <f>'[1]TABLAS FLUJOS'!Q19</f>
        <v>883.06271000000004</v>
      </c>
      <c r="H113" s="10"/>
      <c r="I113" s="14">
        <f t="shared" si="1"/>
        <v>1263.9598700000001</v>
      </c>
      <c r="J113" s="10"/>
      <c r="K113" s="14">
        <f>'[1]TABLAS FLUJOS'!U19</f>
        <v>472.09526</v>
      </c>
      <c r="L113" s="47">
        <f>'[1]TABLAS FLUJOS'!V19</f>
        <v>0</v>
      </c>
      <c r="M113" s="14">
        <f>'[1]TABLAS FLUJOS'!W19</f>
        <v>768.59464000000003</v>
      </c>
      <c r="N113" s="10"/>
      <c r="O113" s="14">
        <f>SUM(K113:M113)+'[1]TABLAS FLUJOS'!AA19</f>
        <v>1342.2101200000002</v>
      </c>
    </row>
    <row r="114" spans="2:15" ht="12.75" customHeight="1" x14ac:dyDescent="0.25">
      <c r="B114" s="16" t="str">
        <f>IF('[1]TABLAS FLUJOS'!$C20=4,'[1]TABLAS FLUJOS'!$B20,"")</f>
        <v/>
      </c>
      <c r="C114" s="15" t="s">
        <v>17</v>
      </c>
      <c r="D114" s="48"/>
      <c r="E114" s="14">
        <f>'[1]TABLAS FLUJOS'!I20</f>
        <v>366.85631000000001</v>
      </c>
      <c r="F114" s="10">
        <f>'[1]TABLAS FLUJOS'!J20</f>
        <v>0</v>
      </c>
      <c r="G114" s="14">
        <f>'[1]TABLAS FLUJOS'!Q20</f>
        <v>834.07070999999996</v>
      </c>
      <c r="H114" s="10"/>
      <c r="I114" s="14">
        <f t="shared" si="1"/>
        <v>1200.9270200000001</v>
      </c>
      <c r="J114" s="10"/>
      <c r="K114" s="14">
        <f>'[1]TABLAS FLUJOS'!U20</f>
        <v>349.24448000000001</v>
      </c>
      <c r="L114" s="47">
        <f>'[1]TABLAS FLUJOS'!V20</f>
        <v>0</v>
      </c>
      <c r="M114" s="14">
        <f>'[1]TABLAS FLUJOS'!W20</f>
        <v>746.38784999999996</v>
      </c>
      <c r="N114" s="10"/>
      <c r="O114" s="14">
        <f>SUM(K114:M114)+'[1]TABLAS FLUJOS'!AA20</f>
        <v>1207.2596199999998</v>
      </c>
    </row>
    <row r="115" spans="2:15" ht="12.75" customHeight="1" x14ac:dyDescent="0.25">
      <c r="B115" s="13" t="str">
        <f>IF('[1]TABLAS FLUJOS'!$C21=4,'[1]TABLAS FLUJOS'!$B21,"")</f>
        <v/>
      </c>
      <c r="C115" s="12" t="s">
        <v>18</v>
      </c>
      <c r="D115" s="48"/>
      <c r="E115" s="9">
        <f>'[1]TABLAS FLUJOS'!I21</f>
        <v>284.63054</v>
      </c>
      <c r="F115" s="10">
        <f>'[1]TABLAS FLUJOS'!J21</f>
        <v>0</v>
      </c>
      <c r="G115" s="9">
        <f>'[1]TABLAS FLUJOS'!Q21</f>
        <v>817.09208000000001</v>
      </c>
      <c r="H115" s="10"/>
      <c r="I115" s="9">
        <f t="shared" si="1"/>
        <v>1101.72262</v>
      </c>
      <c r="J115" s="10"/>
      <c r="K115" s="9">
        <f>'[1]TABLAS FLUJOS'!U21</f>
        <v>420.72966000000002</v>
      </c>
      <c r="L115" s="47">
        <f>'[1]TABLAS FLUJOS'!V21</f>
        <v>0</v>
      </c>
      <c r="M115" s="9">
        <f>'[1]TABLAS FLUJOS'!W21</f>
        <v>781.34436000000005</v>
      </c>
      <c r="N115" s="10"/>
      <c r="O115" s="9">
        <f>SUM(K115:M115)+'[1]TABLAS FLUJOS'!AA21</f>
        <v>1317.6608200000001</v>
      </c>
    </row>
    <row r="116" spans="2:15" ht="12.75" customHeight="1" x14ac:dyDescent="0.25">
      <c r="B116" s="16">
        <f>IF('[1]TABLAS FLUJOS'!$C22=4,'[1]TABLAS FLUJOS'!$B22,"")</f>
        <v>2013</v>
      </c>
      <c r="C116" t="s">
        <v>19</v>
      </c>
      <c r="D116" s="48"/>
      <c r="E116" s="14">
        <f>'[1]TABLAS FLUJOS'!I22</f>
        <v>421.88931000000002</v>
      </c>
      <c r="F116" s="10">
        <f>'[1]TABLAS FLUJOS'!J22</f>
        <v>0</v>
      </c>
      <c r="G116" s="14">
        <f>'[1]TABLAS FLUJOS'!Q22</f>
        <v>912.86212999999998</v>
      </c>
      <c r="H116" s="10"/>
      <c r="I116" s="14">
        <f t="shared" si="1"/>
        <v>1334.75144</v>
      </c>
      <c r="J116" s="10"/>
      <c r="K116" s="14">
        <f>'[1]TABLAS FLUJOS'!U22</f>
        <v>498.22451999999998</v>
      </c>
      <c r="L116" s="47">
        <f>'[1]TABLAS FLUJOS'!V22</f>
        <v>0</v>
      </c>
      <c r="M116" s="14">
        <f>'[1]TABLAS FLUJOS'!W22</f>
        <v>802.30350999999996</v>
      </c>
      <c r="N116" s="10"/>
      <c r="O116" s="14">
        <f>SUM(K116:M116)+'[1]TABLAS FLUJOS'!AA22</f>
        <v>1406.30116</v>
      </c>
    </row>
    <row r="117" spans="2:15" ht="12.75" customHeight="1" x14ac:dyDescent="0.25">
      <c r="B117" s="16" t="str">
        <f>IF('[1]TABLAS FLUJOS'!$C23=4,'[1]TABLAS FLUJOS'!$B23,"")</f>
        <v/>
      </c>
      <c r="C117" s="15" t="s">
        <v>16</v>
      </c>
      <c r="D117" s="48"/>
      <c r="E117" s="14">
        <f>'[1]TABLAS FLUJOS'!I23</f>
        <v>382.47672</v>
      </c>
      <c r="F117" s="10">
        <f>'[1]TABLAS FLUJOS'!J23</f>
        <v>0</v>
      </c>
      <c r="G117" s="14">
        <f>'[1]TABLAS FLUJOS'!Q23</f>
        <v>982.63635999999997</v>
      </c>
      <c r="H117" s="10"/>
      <c r="I117" s="14">
        <f t="shared" si="1"/>
        <v>1365.1130800000001</v>
      </c>
      <c r="J117" s="10"/>
      <c r="K117" s="14">
        <f>'[1]TABLAS FLUJOS'!U23</f>
        <v>498.03368999999998</v>
      </c>
      <c r="L117" s="47">
        <f>'[1]TABLAS FLUJOS'!V23</f>
        <v>0</v>
      </c>
      <c r="M117" s="14">
        <f>'[1]TABLAS FLUJOS'!W23</f>
        <v>807.35062000000005</v>
      </c>
      <c r="N117" s="10"/>
      <c r="O117" s="14">
        <f>SUM(K117:M117)+'[1]TABLAS FLUJOS'!AA23</f>
        <v>1412.8579</v>
      </c>
    </row>
    <row r="118" spans="2:15" ht="12.75" customHeight="1" x14ac:dyDescent="0.25">
      <c r="B118" s="16" t="str">
        <f>IF('[1]TABLAS FLUJOS'!$C24=4,'[1]TABLAS FLUJOS'!$B24,"")</f>
        <v/>
      </c>
      <c r="C118" s="15" t="s">
        <v>17</v>
      </c>
      <c r="D118" s="48"/>
      <c r="E118" s="14">
        <f>'[1]TABLAS FLUJOS'!I24</f>
        <v>322.75630000000001</v>
      </c>
      <c r="F118" s="10">
        <f>'[1]TABLAS FLUJOS'!J24</f>
        <v>0</v>
      </c>
      <c r="G118" s="14">
        <f>'[1]TABLAS FLUJOS'!Q24</f>
        <v>873.98280999999997</v>
      </c>
      <c r="H118" s="10"/>
      <c r="I118" s="14">
        <f t="shared" si="1"/>
        <v>1196.73911</v>
      </c>
      <c r="J118" s="10"/>
      <c r="K118" s="14">
        <f>'[1]TABLAS FLUJOS'!U24</f>
        <v>386.99214000000001</v>
      </c>
      <c r="L118" s="47">
        <f>'[1]TABLAS FLUJOS'!V24</f>
        <v>0</v>
      </c>
      <c r="M118" s="14">
        <f>'[1]TABLAS FLUJOS'!W24</f>
        <v>814.50644</v>
      </c>
      <c r="N118" s="10"/>
      <c r="O118" s="14">
        <f>SUM(K118:M118)+'[1]TABLAS FLUJOS'!AA24</f>
        <v>1302.3863999999999</v>
      </c>
    </row>
    <row r="119" spans="2:15" ht="12.75" customHeight="1" x14ac:dyDescent="0.25">
      <c r="B119" s="13" t="str">
        <f>IF('[1]TABLAS FLUJOS'!$C25=4,'[1]TABLAS FLUJOS'!$B25,"")</f>
        <v/>
      </c>
      <c r="C119" s="12" t="s">
        <v>18</v>
      </c>
      <c r="D119" s="48"/>
      <c r="E119" s="9">
        <f>'[1]TABLAS FLUJOS'!I25</f>
        <v>294.80759</v>
      </c>
      <c r="F119" s="10">
        <f>'[1]TABLAS FLUJOS'!J25</f>
        <v>0</v>
      </c>
      <c r="G119" s="9">
        <f>'[1]TABLAS FLUJOS'!Q25</f>
        <v>903.18726000000004</v>
      </c>
      <c r="H119" s="10"/>
      <c r="I119" s="9">
        <f t="shared" si="1"/>
        <v>1197.99485</v>
      </c>
      <c r="J119" s="10"/>
      <c r="K119" s="9">
        <f>'[1]TABLAS FLUJOS'!U25</f>
        <v>427.65550999999999</v>
      </c>
      <c r="L119" s="47">
        <f>'[1]TABLAS FLUJOS'!V25</f>
        <v>0</v>
      </c>
      <c r="M119" s="9">
        <f>'[1]TABLAS FLUJOS'!W25</f>
        <v>728.90868</v>
      </c>
      <c r="N119" s="10"/>
      <c r="O119" s="9">
        <f>SUM(K119:M119)+'[1]TABLAS FLUJOS'!AA25</f>
        <v>1268.75928</v>
      </c>
    </row>
    <row r="120" spans="2:15" ht="12.75" customHeight="1" x14ac:dyDescent="0.25">
      <c r="B120" s="16">
        <f>IF('[1]TABLAS FLUJOS'!$C26=4,'[1]TABLAS FLUJOS'!$B26,"")</f>
        <v>2012</v>
      </c>
      <c r="C120" t="s">
        <v>19</v>
      </c>
      <c r="D120" s="48"/>
      <c r="E120" s="14">
        <f>'[1]TABLAS FLUJOS'!I26</f>
        <v>440.8913</v>
      </c>
      <c r="F120" s="10">
        <f>'[1]TABLAS FLUJOS'!J26</f>
        <v>0</v>
      </c>
      <c r="G120" s="14">
        <f>'[1]TABLAS FLUJOS'!Q26</f>
        <v>900.90237000000002</v>
      </c>
      <c r="H120" s="10"/>
      <c r="I120" s="14">
        <f t="shared" si="1"/>
        <v>1341.79367</v>
      </c>
      <c r="J120" s="10"/>
      <c r="K120" s="14">
        <f>'[1]TABLAS FLUJOS'!U26</f>
        <v>561.00098000000003</v>
      </c>
      <c r="L120" s="47">
        <f>'[1]TABLAS FLUJOS'!V26</f>
        <v>0</v>
      </c>
      <c r="M120" s="14">
        <f>'[1]TABLAS FLUJOS'!W26</f>
        <v>804.69262000000003</v>
      </c>
      <c r="N120" s="10"/>
      <c r="O120" s="14">
        <f>SUM(K120:M120)+'[1]TABLAS FLUJOS'!AA26</f>
        <v>1483.4916800000001</v>
      </c>
    </row>
    <row r="121" spans="2:15" ht="12.75" customHeight="1" x14ac:dyDescent="0.25">
      <c r="B121" s="16" t="str">
        <f>IF('[1]TABLAS FLUJOS'!$C27=4,'[1]TABLAS FLUJOS'!$B27,"")</f>
        <v/>
      </c>
      <c r="C121" s="15" t="s">
        <v>16</v>
      </c>
      <c r="D121" s="48"/>
      <c r="E121" s="14">
        <f>'[1]TABLAS FLUJOS'!I27</f>
        <v>430.58098000000001</v>
      </c>
      <c r="F121" s="10">
        <f>'[1]TABLAS FLUJOS'!J27</f>
        <v>0</v>
      </c>
      <c r="G121" s="14">
        <f>'[1]TABLAS FLUJOS'!Q27</f>
        <v>978.86634000000004</v>
      </c>
      <c r="H121" s="10"/>
      <c r="I121" s="14">
        <f t="shared" si="1"/>
        <v>1409.44732</v>
      </c>
      <c r="J121" s="10"/>
      <c r="K121" s="14">
        <f>'[1]TABLAS FLUJOS'!U27</f>
        <v>537.28501000000006</v>
      </c>
      <c r="L121" s="47">
        <f>'[1]TABLAS FLUJOS'!V27</f>
        <v>0</v>
      </c>
      <c r="M121" s="14">
        <f>'[1]TABLAS FLUJOS'!W27</f>
        <v>744.39823999999999</v>
      </c>
      <c r="N121" s="10"/>
      <c r="O121" s="14">
        <f>SUM(K121:M121)+'[1]TABLAS FLUJOS'!AA27</f>
        <v>1391.9077200000002</v>
      </c>
    </row>
    <row r="122" spans="2:15" ht="12.75" customHeight="1" x14ac:dyDescent="0.25">
      <c r="B122" s="16" t="str">
        <f>IF('[1]TABLAS FLUJOS'!$C28=4,'[1]TABLAS FLUJOS'!$B28,"")</f>
        <v/>
      </c>
      <c r="C122" s="15" t="s">
        <v>17</v>
      </c>
      <c r="D122" s="48"/>
      <c r="E122" s="14">
        <f>'[1]TABLAS FLUJOS'!I28</f>
        <v>375.38382000000001</v>
      </c>
      <c r="F122" s="10">
        <f>'[1]TABLAS FLUJOS'!J28</f>
        <v>0</v>
      </c>
      <c r="G122" s="14">
        <f>'[1]TABLAS FLUJOS'!Q28</f>
        <v>883.43588999999997</v>
      </c>
      <c r="H122" s="10"/>
      <c r="I122" s="14">
        <f t="shared" si="1"/>
        <v>1258.81971</v>
      </c>
      <c r="J122" s="10"/>
      <c r="K122" s="14">
        <f>'[1]TABLAS FLUJOS'!U28</f>
        <v>391.07691999999997</v>
      </c>
      <c r="L122" s="47">
        <f>'[1]TABLAS FLUJOS'!V28</f>
        <v>0</v>
      </c>
      <c r="M122" s="14">
        <f>'[1]TABLAS FLUJOS'!W28</f>
        <v>713.86103000000003</v>
      </c>
      <c r="N122" s="10"/>
      <c r="O122" s="14">
        <f>SUM(K122:M122)+'[1]TABLAS FLUJOS'!AA28</f>
        <v>1205.0664300000001</v>
      </c>
    </row>
    <row r="123" spans="2:15" ht="12.75" customHeight="1" x14ac:dyDescent="0.25">
      <c r="B123" s="13" t="str">
        <f>IF('[1]TABLAS FLUJOS'!$C29=4,'[1]TABLAS FLUJOS'!$B29,"")</f>
        <v/>
      </c>
      <c r="C123" s="12" t="s">
        <v>18</v>
      </c>
      <c r="D123" s="48"/>
      <c r="E123" s="9">
        <f>'[1]TABLAS FLUJOS'!I29</f>
        <v>365.75564000000003</v>
      </c>
      <c r="F123" s="10">
        <f>'[1]TABLAS FLUJOS'!J29</f>
        <v>0</v>
      </c>
      <c r="G123" s="9">
        <f>'[1]TABLAS FLUJOS'!Q29</f>
        <v>855.28803000000005</v>
      </c>
      <c r="H123" s="10"/>
      <c r="I123" s="9">
        <f t="shared" si="1"/>
        <v>1221.04367</v>
      </c>
      <c r="J123" s="10"/>
      <c r="K123" s="9">
        <f>'[1]TABLAS FLUJOS'!U29</f>
        <v>471.49660999999998</v>
      </c>
      <c r="L123" s="47">
        <f>'[1]TABLAS FLUJOS'!V29</f>
        <v>0</v>
      </c>
      <c r="M123" s="9">
        <f>'[1]TABLAS FLUJOS'!W29</f>
        <v>688.61982</v>
      </c>
      <c r="N123" s="10"/>
      <c r="O123" s="9">
        <f>SUM(K123:M123)+'[1]TABLAS FLUJOS'!AA29</f>
        <v>1281.8260600000001</v>
      </c>
    </row>
    <row r="124" spans="2:15" ht="12.75" customHeight="1" x14ac:dyDescent="0.25">
      <c r="B124" s="16">
        <f>IF('[1]TABLAS FLUJOS'!$C30=4,'[1]TABLAS FLUJOS'!$B30,"")</f>
        <v>2011</v>
      </c>
      <c r="C124" t="s">
        <v>19</v>
      </c>
      <c r="D124" s="48"/>
      <c r="E124" s="14">
        <f>'[1]TABLAS FLUJOS'!I30</f>
        <v>481.67651000000001</v>
      </c>
      <c r="F124" s="10">
        <f>'[1]TABLAS FLUJOS'!J30</f>
        <v>0</v>
      </c>
      <c r="G124" s="14">
        <f>'[1]TABLAS FLUJOS'!Q30</f>
        <v>859.44667000000004</v>
      </c>
      <c r="H124" s="10"/>
      <c r="I124" s="14">
        <f t="shared" si="1"/>
        <v>1341.12318</v>
      </c>
      <c r="J124" s="10"/>
      <c r="K124" s="14">
        <f>'[1]TABLAS FLUJOS'!U30</f>
        <v>602.60856000000001</v>
      </c>
      <c r="L124" s="47">
        <f>'[1]TABLAS FLUJOS'!V30</f>
        <v>0</v>
      </c>
      <c r="M124" s="14">
        <f>'[1]TABLAS FLUJOS'!W30</f>
        <v>717.95513000000005</v>
      </c>
      <c r="N124" s="10"/>
      <c r="O124" s="14">
        <f>SUM(K124:M124)+'[1]TABLAS FLUJOS'!AA30</f>
        <v>1437.37042</v>
      </c>
    </row>
    <row r="125" spans="2:15" ht="12.75" customHeight="1" x14ac:dyDescent="0.25">
      <c r="B125" s="16" t="str">
        <f>IF('[1]TABLAS FLUJOS'!$C31=4,'[1]TABLAS FLUJOS'!$B31,"")</f>
        <v/>
      </c>
      <c r="C125" s="15" t="s">
        <v>16</v>
      </c>
      <c r="D125" s="48"/>
      <c r="E125" s="14">
        <f>'[1]TABLAS FLUJOS'!I31</f>
        <v>489.55444999999997</v>
      </c>
      <c r="F125" s="10">
        <f>'[1]TABLAS FLUJOS'!J31</f>
        <v>0</v>
      </c>
      <c r="G125" s="14">
        <f>'[1]TABLAS FLUJOS'!Q31</f>
        <v>934.46864000000005</v>
      </c>
      <c r="H125" s="10"/>
      <c r="I125" s="14">
        <f t="shared" si="1"/>
        <v>1424.0230900000001</v>
      </c>
      <c r="J125" s="10"/>
      <c r="K125" s="14">
        <f>'[1]TABLAS FLUJOS'!U31</f>
        <v>620.78386</v>
      </c>
      <c r="L125" s="47">
        <f>'[1]TABLAS FLUJOS'!V31</f>
        <v>0</v>
      </c>
      <c r="M125" s="14">
        <f>'[1]TABLAS FLUJOS'!W31</f>
        <v>726.57469000000003</v>
      </c>
      <c r="N125" s="10"/>
      <c r="O125" s="14">
        <f>SUM(K125:M125)+'[1]TABLAS FLUJOS'!AA31</f>
        <v>1452.5937299999998</v>
      </c>
    </row>
    <row r="126" spans="2:15" ht="12.75" customHeight="1" x14ac:dyDescent="0.25">
      <c r="B126" s="16" t="str">
        <f>IF('[1]TABLAS FLUJOS'!$C32=4,'[1]TABLAS FLUJOS'!$B32,"")</f>
        <v/>
      </c>
      <c r="C126" s="15" t="s">
        <v>17</v>
      </c>
      <c r="D126" s="48"/>
      <c r="E126" s="14">
        <f>'[1]TABLAS FLUJOS'!I32</f>
        <v>431.91501</v>
      </c>
      <c r="F126" s="10">
        <f>'[1]TABLAS FLUJOS'!J32</f>
        <v>0</v>
      </c>
      <c r="G126" s="14">
        <f>'[1]TABLAS FLUJOS'!Q32</f>
        <v>848.30521999999996</v>
      </c>
      <c r="H126" s="10"/>
      <c r="I126" s="14">
        <f t="shared" si="1"/>
        <v>1280.2202299999999</v>
      </c>
      <c r="J126" s="10"/>
      <c r="K126" s="14">
        <f>'[1]TABLAS FLUJOS'!U32</f>
        <v>455.88529999999997</v>
      </c>
      <c r="L126" s="47">
        <f>'[1]TABLAS FLUJOS'!V32</f>
        <v>0</v>
      </c>
      <c r="M126" s="14">
        <f>'[1]TABLAS FLUJOS'!W32</f>
        <v>674.73194000000001</v>
      </c>
      <c r="N126" s="10"/>
      <c r="O126" s="14">
        <f>SUM(K126:M126)+'[1]TABLAS FLUJOS'!AA32</f>
        <v>1240.27008</v>
      </c>
    </row>
    <row r="127" spans="2:15" ht="12.75" customHeight="1" x14ac:dyDescent="0.25">
      <c r="B127" s="13" t="str">
        <f>IF('[1]TABLAS FLUJOS'!$C33=4,'[1]TABLAS FLUJOS'!$B33,"")</f>
        <v/>
      </c>
      <c r="C127" s="12" t="s">
        <v>18</v>
      </c>
      <c r="D127" s="48"/>
      <c r="E127" s="9">
        <f>'[1]TABLAS FLUJOS'!I33</f>
        <v>385.02170999999998</v>
      </c>
      <c r="F127" s="10">
        <f>'[1]TABLAS FLUJOS'!J33</f>
        <v>0</v>
      </c>
      <c r="G127" s="9">
        <f>'[1]TABLAS FLUJOS'!Q33</f>
        <v>814.40661999999998</v>
      </c>
      <c r="H127" s="10"/>
      <c r="I127" s="9">
        <f t="shared" si="1"/>
        <v>1199.42833</v>
      </c>
      <c r="J127" s="10"/>
      <c r="K127" s="9">
        <f>'[1]TABLAS FLUJOS'!U33</f>
        <v>501.02683000000002</v>
      </c>
      <c r="L127" s="47">
        <f>'[1]TABLAS FLUJOS'!V33</f>
        <v>0</v>
      </c>
      <c r="M127" s="9">
        <f>'[1]TABLAS FLUJOS'!W33</f>
        <v>659.85177999999996</v>
      </c>
      <c r="N127" s="10"/>
      <c r="O127" s="9">
        <f>SUM(K127:M127)+'[1]TABLAS FLUJOS'!AA33</f>
        <v>1284.7440999999999</v>
      </c>
    </row>
    <row r="128" spans="2:15" ht="12.75" customHeight="1" x14ac:dyDescent="0.25">
      <c r="B128" s="16">
        <f>IF('[1]TABLAS FLUJOS'!$C34=4,'[1]TABLAS FLUJOS'!$B34,"")</f>
        <v>2010</v>
      </c>
      <c r="C128" t="s">
        <v>19</v>
      </c>
      <c r="D128" s="48"/>
      <c r="E128" s="14">
        <f>'[1]TABLAS FLUJOS'!I34</f>
        <v>520.22578999999996</v>
      </c>
      <c r="F128" s="10">
        <f>'[1]TABLAS FLUJOS'!J34</f>
        <v>0</v>
      </c>
      <c r="G128" s="14">
        <f>'[1]TABLAS FLUJOS'!Q34</f>
        <v>845.11586</v>
      </c>
      <c r="H128" s="10"/>
      <c r="I128" s="14">
        <f t="shared" si="1"/>
        <v>1365.3416499999998</v>
      </c>
      <c r="J128" s="10"/>
      <c r="K128" s="14">
        <f>'[1]TABLAS FLUJOS'!U34</f>
        <v>629.27608999999995</v>
      </c>
      <c r="L128" s="47">
        <f>'[1]TABLAS FLUJOS'!V34</f>
        <v>0</v>
      </c>
      <c r="M128" s="14">
        <f>'[1]TABLAS FLUJOS'!W34</f>
        <v>684.65968999999996</v>
      </c>
      <c r="N128" s="10"/>
      <c r="O128" s="14">
        <f>SUM(K128:M128)+'[1]TABLAS FLUJOS'!AA34</f>
        <v>1418.1123799999998</v>
      </c>
    </row>
    <row r="129" spans="2:15" ht="12.75" customHeight="1" x14ac:dyDescent="0.25">
      <c r="B129" s="16" t="str">
        <f>IF('[1]TABLAS FLUJOS'!$C35=4,'[1]TABLAS FLUJOS'!$B35,"")</f>
        <v/>
      </c>
      <c r="C129" s="15" t="s">
        <v>16</v>
      </c>
      <c r="D129" s="48"/>
      <c r="E129" s="14">
        <f>'[1]TABLAS FLUJOS'!I35</f>
        <v>520.20249999999999</v>
      </c>
      <c r="F129" s="10">
        <f>'[1]TABLAS FLUJOS'!J35</f>
        <v>0</v>
      </c>
      <c r="G129" s="14">
        <f>'[1]TABLAS FLUJOS'!Q35</f>
        <v>864.29051000000004</v>
      </c>
      <c r="H129" s="10"/>
      <c r="I129" s="14">
        <f t="shared" si="1"/>
        <v>1384.4930100000001</v>
      </c>
      <c r="J129" s="10"/>
      <c r="K129" s="14">
        <f>'[1]TABLAS FLUJOS'!U35</f>
        <v>595.49432999999999</v>
      </c>
      <c r="L129" s="47">
        <f>'[1]TABLAS FLUJOS'!V35</f>
        <v>0</v>
      </c>
      <c r="M129" s="14">
        <f>'[1]TABLAS FLUJOS'!W35</f>
        <v>738.84645999999998</v>
      </c>
      <c r="N129" s="10"/>
      <c r="O129" s="14">
        <f>SUM(K129:M129)+'[1]TABLAS FLUJOS'!AA35</f>
        <v>1435.52424</v>
      </c>
    </row>
    <row r="130" spans="2:15" ht="12.75" customHeight="1" x14ac:dyDescent="0.25">
      <c r="B130" s="16" t="str">
        <f>IF('[1]TABLAS FLUJOS'!$C36=4,'[1]TABLAS FLUJOS'!$B36,"")</f>
        <v/>
      </c>
      <c r="C130" s="15" t="s">
        <v>17</v>
      </c>
      <c r="D130" s="48"/>
      <c r="E130" s="14">
        <f>'[1]TABLAS FLUJOS'!I36</f>
        <v>441.96582000000001</v>
      </c>
      <c r="F130" s="10">
        <f>'[1]TABLAS FLUJOS'!J36</f>
        <v>0</v>
      </c>
      <c r="G130" s="14">
        <f>'[1]TABLAS FLUJOS'!Q36</f>
        <v>847.36307999999997</v>
      </c>
      <c r="H130" s="10"/>
      <c r="I130" s="14">
        <f t="shared" si="1"/>
        <v>1289.3289</v>
      </c>
      <c r="J130" s="10"/>
      <c r="K130" s="14">
        <f>'[1]TABLAS FLUJOS'!U36</f>
        <v>493.66867999999999</v>
      </c>
      <c r="L130" s="47">
        <f>'[1]TABLAS FLUJOS'!V36</f>
        <v>0</v>
      </c>
      <c r="M130" s="14">
        <f>'[1]TABLAS FLUJOS'!W36</f>
        <v>633.88181999999995</v>
      </c>
      <c r="N130" s="10"/>
      <c r="O130" s="14">
        <f>SUM(K130:M130)+'[1]TABLAS FLUJOS'!AA36</f>
        <v>1231.8744499999998</v>
      </c>
    </row>
    <row r="131" spans="2:15" ht="12.75" customHeight="1" x14ac:dyDescent="0.25">
      <c r="B131" s="13" t="str">
        <f>IF('[1]TABLAS FLUJOS'!$C37=4,'[1]TABLAS FLUJOS'!$B37,"")</f>
        <v/>
      </c>
      <c r="C131" s="12" t="s">
        <v>18</v>
      </c>
      <c r="D131" s="48"/>
      <c r="E131" s="9">
        <f>'[1]TABLAS FLUJOS'!I37</f>
        <v>435.16638999999998</v>
      </c>
      <c r="F131" s="10">
        <f>'[1]TABLAS FLUJOS'!J37</f>
        <v>0</v>
      </c>
      <c r="G131" s="9">
        <f>'[1]TABLAS FLUJOS'!Q37</f>
        <v>879.02025000000003</v>
      </c>
      <c r="H131" s="10"/>
      <c r="I131" s="9">
        <f t="shared" si="1"/>
        <v>1314.1866399999999</v>
      </c>
      <c r="J131" s="10"/>
      <c r="K131" s="9">
        <f>'[1]TABLAS FLUJOS'!U37</f>
        <v>571.74474999999995</v>
      </c>
      <c r="L131" s="47">
        <f>'[1]TABLAS FLUJOS'!V37</f>
        <v>0</v>
      </c>
      <c r="M131" s="9">
        <f>'[1]TABLAS FLUJOS'!W37</f>
        <v>626.55472999999995</v>
      </c>
      <c r="N131" s="10"/>
      <c r="O131" s="9">
        <f>SUM(K131:M131)+'[1]TABLAS FLUJOS'!AA37</f>
        <v>1320.7624799999999</v>
      </c>
    </row>
    <row r="132" spans="2:15" ht="12.75" customHeight="1" x14ac:dyDescent="0.25">
      <c r="B132" s="16">
        <f>IF('[1]TABLAS FLUJOS'!$C38=4,'[1]TABLAS FLUJOS'!$B38,"")</f>
        <v>2009</v>
      </c>
      <c r="C132" t="s">
        <v>19</v>
      </c>
      <c r="D132" s="48"/>
      <c r="E132" s="14">
        <f>'[1]TABLAS FLUJOS'!I38</f>
        <v>568.64635999999996</v>
      </c>
      <c r="F132" s="10">
        <f>'[1]TABLAS FLUJOS'!J38</f>
        <v>0</v>
      </c>
      <c r="G132" s="14">
        <f>'[1]TABLAS FLUJOS'!Q38</f>
        <v>864.83982000000003</v>
      </c>
      <c r="H132" s="10"/>
      <c r="I132" s="14">
        <f t="shared" si="1"/>
        <v>1433.4861799999999</v>
      </c>
      <c r="J132" s="10"/>
      <c r="K132" s="14">
        <f>'[1]TABLAS FLUJOS'!U38</f>
        <v>728.54111</v>
      </c>
      <c r="L132" s="47">
        <f>'[1]TABLAS FLUJOS'!V38</f>
        <v>0</v>
      </c>
      <c r="M132" s="14">
        <f>'[1]TABLAS FLUJOS'!W38</f>
        <v>694.30256999999995</v>
      </c>
      <c r="N132" s="10"/>
      <c r="O132" s="14">
        <f>SUM(K132:M132)+'[1]TABLAS FLUJOS'!AA38</f>
        <v>1539.9903399999998</v>
      </c>
    </row>
    <row r="133" spans="2:15" ht="12.75" customHeight="1" x14ac:dyDescent="0.25">
      <c r="B133" s="16" t="str">
        <f>IF('[1]TABLAS FLUJOS'!$C39=4,'[1]TABLAS FLUJOS'!$B39,"")</f>
        <v/>
      </c>
      <c r="C133" s="15" t="s">
        <v>16</v>
      </c>
      <c r="D133" s="48"/>
      <c r="E133" s="14">
        <f>'[1]TABLAS FLUJOS'!I39</f>
        <v>540.29516000000001</v>
      </c>
      <c r="F133" s="10">
        <f>'[1]TABLAS FLUJOS'!J39</f>
        <v>0</v>
      </c>
      <c r="G133" s="14">
        <f>'[1]TABLAS FLUJOS'!Q39</f>
        <v>817.51495999999997</v>
      </c>
      <c r="H133" s="10"/>
      <c r="I133" s="14">
        <f t="shared" si="1"/>
        <v>1357.8101200000001</v>
      </c>
      <c r="J133" s="10"/>
      <c r="K133" s="14">
        <f>'[1]TABLAS FLUJOS'!U39</f>
        <v>691.58555000000001</v>
      </c>
      <c r="L133" s="47">
        <f>'[1]TABLAS FLUJOS'!V39</f>
        <v>0</v>
      </c>
      <c r="M133" s="14">
        <f>'[1]TABLAS FLUJOS'!W39</f>
        <v>680.11093000000005</v>
      </c>
      <c r="N133" s="10"/>
      <c r="O133" s="14">
        <f>SUM(K133:M133)+'[1]TABLAS FLUJOS'!AA39</f>
        <v>1489.2448900000002</v>
      </c>
    </row>
    <row r="134" spans="2:15" ht="12.75" customHeight="1" x14ac:dyDescent="0.25">
      <c r="B134" s="16" t="str">
        <f>IF('[1]TABLAS FLUJOS'!$C40=4,'[1]TABLAS FLUJOS'!$B40,"")</f>
        <v/>
      </c>
      <c r="C134" s="15" t="s">
        <v>17</v>
      </c>
      <c r="D134" s="48"/>
      <c r="E134" s="14">
        <f>'[1]TABLAS FLUJOS'!I40</f>
        <v>465.12412999999998</v>
      </c>
      <c r="F134" s="10">
        <f>'[1]TABLAS FLUJOS'!J40</f>
        <v>0</v>
      </c>
      <c r="G134" s="14">
        <f>'[1]TABLAS FLUJOS'!Q40</f>
        <v>770.54798000000005</v>
      </c>
      <c r="H134" s="10"/>
      <c r="I134" s="14">
        <f t="shared" si="1"/>
        <v>1235.67211</v>
      </c>
      <c r="J134" s="10"/>
      <c r="K134" s="14">
        <f>'[1]TABLAS FLUJOS'!U40</f>
        <v>558.70173999999997</v>
      </c>
      <c r="L134" s="47">
        <f>'[1]TABLAS FLUJOS'!V40</f>
        <v>0</v>
      </c>
      <c r="M134" s="14">
        <f>'[1]TABLAS FLUJOS'!W40</f>
        <v>636.80652999999995</v>
      </c>
      <c r="N134" s="10"/>
      <c r="O134" s="14">
        <f>SUM(K134:M134)+'[1]TABLAS FLUJOS'!AA40</f>
        <v>1315.5878899999998</v>
      </c>
    </row>
    <row r="135" spans="2:15" ht="12.75" customHeight="1" x14ac:dyDescent="0.25">
      <c r="B135" s="13" t="str">
        <f>IF('[1]TABLAS FLUJOS'!$C41=4,'[1]TABLAS FLUJOS'!$B41,"")</f>
        <v/>
      </c>
      <c r="C135" s="12" t="s">
        <v>18</v>
      </c>
      <c r="D135" s="48"/>
      <c r="E135" s="9">
        <f>'[1]TABLAS FLUJOS'!I41</f>
        <v>404.27749</v>
      </c>
      <c r="F135" s="10">
        <f>'[1]TABLAS FLUJOS'!J41</f>
        <v>0</v>
      </c>
      <c r="G135" s="9">
        <f>'[1]TABLAS FLUJOS'!Q41</f>
        <v>793.31731000000002</v>
      </c>
      <c r="H135" s="10"/>
      <c r="I135" s="9">
        <f t="shared" si="1"/>
        <v>1197.5948000000001</v>
      </c>
      <c r="J135" s="10"/>
      <c r="K135" s="9">
        <f>'[1]TABLAS FLUJOS'!U41</f>
        <v>653.82998999999995</v>
      </c>
      <c r="L135" s="47">
        <f>'[1]TABLAS FLUJOS'!V41</f>
        <v>0</v>
      </c>
      <c r="M135" s="9">
        <f>'[1]TABLAS FLUJOS'!W41</f>
        <v>487.11345999999998</v>
      </c>
      <c r="N135" s="10"/>
      <c r="O135" s="9">
        <f>SUM(K135:M135)+'[1]TABLAS FLUJOS'!AA41</f>
        <v>1276.2713200000001</v>
      </c>
    </row>
    <row r="136" spans="2:15" ht="12.75" customHeight="1" x14ac:dyDescent="0.25">
      <c r="B136" s="16">
        <f>IF('[1]TABLAS FLUJOS'!$C42=4,'[1]TABLAS FLUJOS'!$B42,"")</f>
        <v>2008</v>
      </c>
      <c r="C136" t="s">
        <v>19</v>
      </c>
      <c r="D136" s="48"/>
      <c r="E136" s="14">
        <f>'[1]TABLAS FLUJOS'!I42</f>
        <v>656.21456999999998</v>
      </c>
      <c r="F136" s="10">
        <f>'[1]TABLAS FLUJOS'!J42</f>
        <v>0</v>
      </c>
      <c r="G136" s="14">
        <f>'[1]TABLAS FLUJOS'!Q42</f>
        <v>737.49216999999999</v>
      </c>
      <c r="H136" s="10"/>
      <c r="I136" s="14">
        <f t="shared" si="1"/>
        <v>1393.7067400000001</v>
      </c>
      <c r="J136" s="10"/>
      <c r="K136" s="14">
        <f>'[1]TABLAS FLUJOS'!U42</f>
        <v>839.29184999999995</v>
      </c>
      <c r="L136" s="47">
        <f>'[1]TABLAS FLUJOS'!V42</f>
        <v>0</v>
      </c>
      <c r="M136" s="14">
        <f>'[1]TABLAS FLUJOS'!W42</f>
        <v>472.93261999999999</v>
      </c>
      <c r="N136" s="10"/>
      <c r="O136" s="14">
        <f>SUM(K136:M136)+'[1]TABLAS FLUJOS'!AA42</f>
        <v>1427.2175399999999</v>
      </c>
    </row>
    <row r="137" spans="2:15" ht="12.75" customHeight="1" x14ac:dyDescent="0.25">
      <c r="B137" s="16" t="str">
        <f>IF('[1]TABLAS FLUJOS'!$C43=4,'[1]TABLAS FLUJOS'!$B43,"")</f>
        <v/>
      </c>
      <c r="C137" s="15" t="s">
        <v>16</v>
      </c>
      <c r="D137" s="48"/>
      <c r="E137" s="14">
        <f>'[1]TABLAS FLUJOS'!I43</f>
        <v>697.52210000000002</v>
      </c>
      <c r="F137" s="10">
        <f>'[1]TABLAS FLUJOS'!J43</f>
        <v>0</v>
      </c>
      <c r="G137" s="14">
        <f>'[1]TABLAS FLUJOS'!Q43</f>
        <v>656.53115000000003</v>
      </c>
      <c r="H137" s="10"/>
      <c r="I137" s="14">
        <f t="shared" si="1"/>
        <v>1354.0532499999999</v>
      </c>
      <c r="J137" s="10"/>
      <c r="K137" s="14">
        <f>'[1]TABLAS FLUJOS'!U43</f>
        <v>759.81857000000002</v>
      </c>
      <c r="L137" s="47">
        <f>'[1]TABLAS FLUJOS'!V43</f>
        <v>0</v>
      </c>
      <c r="M137" s="14">
        <f>'[1]TABLAS FLUJOS'!W43</f>
        <v>503.33278999999999</v>
      </c>
      <c r="N137" s="10"/>
      <c r="O137" s="14">
        <f>SUM(K137:M137)+'[1]TABLAS FLUJOS'!AA43</f>
        <v>1364.7316600000001</v>
      </c>
    </row>
    <row r="138" spans="2:15" ht="12.75" customHeight="1" x14ac:dyDescent="0.25">
      <c r="B138" s="16" t="str">
        <f>IF('[1]TABLAS FLUJOS'!$C44=4,'[1]TABLAS FLUJOS'!$B44,"")</f>
        <v/>
      </c>
      <c r="C138" s="15" t="s">
        <v>17</v>
      </c>
      <c r="D138" s="48"/>
      <c r="E138" s="14">
        <f>'[1]TABLAS FLUJOS'!I44</f>
        <v>608.01944000000003</v>
      </c>
      <c r="F138" s="10">
        <f>'[1]TABLAS FLUJOS'!J44</f>
        <v>0</v>
      </c>
      <c r="G138" s="14">
        <f>'[1]TABLAS FLUJOS'!Q44</f>
        <v>640.42993999999999</v>
      </c>
      <c r="H138" s="10"/>
      <c r="I138" s="14">
        <f t="shared" si="1"/>
        <v>1248.44938</v>
      </c>
      <c r="J138" s="10"/>
      <c r="K138" s="14">
        <f>'[1]TABLAS FLUJOS'!U44</f>
        <v>616.06142</v>
      </c>
      <c r="L138" s="47">
        <f>'[1]TABLAS FLUJOS'!V44</f>
        <v>0</v>
      </c>
      <c r="M138" s="14">
        <f>'[1]TABLAS FLUJOS'!W44</f>
        <v>440.88517000000002</v>
      </c>
      <c r="N138" s="10"/>
      <c r="O138" s="14">
        <f>SUM(K138:M138)+'[1]TABLAS FLUJOS'!AA44</f>
        <v>1178.33997</v>
      </c>
    </row>
    <row r="139" spans="2:15" ht="12.75" customHeight="1" x14ac:dyDescent="0.25">
      <c r="B139" s="8" t="str">
        <f>IF('[1]TABLAS FLUJOS'!$C45=4,'[1]TABLAS FLUJOS'!$B45,"")</f>
        <v/>
      </c>
      <c r="C139" s="7" t="s">
        <v>18</v>
      </c>
      <c r="D139" s="46"/>
      <c r="E139" s="43">
        <f>'[1]TABLAS FLUJOS'!I45</f>
        <v>622.88505999999995</v>
      </c>
      <c r="F139" s="44">
        <f>'[1]TABLAS FLUJOS'!J45</f>
        <v>0</v>
      </c>
      <c r="G139" s="43">
        <f>'[1]TABLAS FLUJOS'!Q45</f>
        <v>599.07533999999998</v>
      </c>
      <c r="H139" s="44"/>
      <c r="I139" s="43">
        <f t="shared" si="1"/>
        <v>1221.9603999999999</v>
      </c>
      <c r="J139" s="44"/>
      <c r="K139" s="43">
        <f>'[1]TABLAS FLUJOS'!U45</f>
        <v>680.50008000000003</v>
      </c>
      <c r="L139" s="45">
        <f>'[1]TABLAS FLUJOS'!V45</f>
        <v>0</v>
      </c>
      <c r="M139" s="43">
        <f>'[1]TABLAS FLUJOS'!W45</f>
        <v>416.84028999999998</v>
      </c>
      <c r="N139" s="44"/>
      <c r="O139" s="43">
        <f>SUM(K139:M139)+'[1]TABLAS FLUJOS'!AA45</f>
        <v>1235.0904799999998</v>
      </c>
    </row>
    <row r="140" spans="2:15" x14ac:dyDescent="0.25">
      <c r="B140" s="76" t="s">
        <v>20</v>
      </c>
      <c r="C140" s="42"/>
      <c r="D140" s="42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</row>
    <row r="143" spans="2:15" x14ac:dyDescent="0.25">
      <c r="B143" s="3"/>
    </row>
    <row r="144" spans="2:15" x14ac:dyDescent="0.25">
      <c r="B144" s="3"/>
    </row>
  </sheetData>
  <mergeCells count="9">
    <mergeCell ref="I98:I99"/>
    <mergeCell ref="E97:I97"/>
    <mergeCell ref="K97:O97"/>
    <mergeCell ref="E3:I3"/>
    <mergeCell ref="K3:O3"/>
    <mergeCell ref="E50:I50"/>
    <mergeCell ref="K50:O50"/>
    <mergeCell ref="I4:I5"/>
    <mergeCell ref="I51:I52"/>
  </mergeCells>
  <pageMargins left="0.62992125984251968" right="0.23622047244094491" top="0.74803149606299213" bottom="0.74803149606299213" header="0.31496062992125984" footer="0.31496062992125984"/>
  <pageSetup paperSize="9" orientation="portrait" r:id="rId1"/>
  <rowBreaks count="2" manualBreakCount="2">
    <brk id="47" max="16383" man="1"/>
    <brk id="9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"/>
  <sheetViews>
    <sheetView showGridLines="0" topLeftCell="B1" workbookViewId="0">
      <selection activeCell="Z1" sqref="Z1"/>
    </sheetView>
  </sheetViews>
  <sheetFormatPr baseColWidth="10" defaultColWidth="11.42578125" defaultRowHeight="15" x14ac:dyDescent="0.25"/>
  <cols>
    <col min="1" max="1" width="1.42578125" customWidth="1"/>
    <col min="2" max="2" width="5.5703125" style="2" customWidth="1"/>
    <col min="3" max="3" width="3.5703125" style="2" customWidth="1"/>
    <col min="4" max="4" width="1.7109375" style="2" customWidth="1"/>
    <col min="5" max="5" width="8.5703125" style="2" customWidth="1"/>
    <col min="6" max="6" width="1.5703125" style="2" customWidth="1"/>
    <col min="7" max="7" width="10.85546875" style="2" customWidth="1"/>
    <col min="8" max="8" width="1.5703125" style="2" customWidth="1"/>
    <col min="9" max="9" width="10.42578125" style="2" customWidth="1"/>
    <col min="10" max="10" width="1.5703125" style="2" customWidth="1"/>
    <col min="11" max="11" width="8.5703125" style="2" customWidth="1"/>
    <col min="12" max="12" width="1.5703125" style="2" customWidth="1"/>
    <col min="13" max="13" width="8.5703125" style="2" customWidth="1"/>
    <col min="14" max="14" width="1.5703125" style="2" customWidth="1"/>
    <col min="15" max="15" width="11.42578125" style="2" customWidth="1"/>
    <col min="16" max="16" width="1.5703125" style="2" customWidth="1"/>
    <col min="17" max="17" width="10.42578125" style="1" customWidth="1"/>
    <col min="18" max="18" width="1.5703125" style="2" customWidth="1"/>
    <col min="19" max="19" width="8.5703125" style="1" customWidth="1"/>
    <col min="20" max="20" width="1.5703125" style="2" customWidth="1"/>
    <col min="21" max="21" width="8.5703125" style="1" customWidth="1"/>
    <col min="22" max="22" width="1.5703125" style="2" customWidth="1"/>
    <col min="23" max="23" width="11.28515625" style="1" customWidth="1"/>
    <col min="24" max="24" width="1.5703125" style="2" customWidth="1"/>
    <col min="25" max="25" width="10.140625" style="1" customWidth="1"/>
    <col min="26" max="26" width="1.5703125" style="2" customWidth="1"/>
    <col min="27" max="27" width="8.28515625" style="1" customWidth="1"/>
    <col min="28" max="28" width="2" customWidth="1"/>
  </cols>
  <sheetData>
    <row r="1" spans="1:27" ht="11.25" customHeight="1" x14ac:dyDescent="0.25"/>
    <row r="2" spans="1:27" ht="63" customHeight="1" x14ac:dyDescent="0.25"/>
    <row r="3" spans="1:27" s="25" customFormat="1" ht="16.5" thickBot="1" x14ac:dyDescent="0.3">
      <c r="B3" s="40" t="s">
        <v>23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74" t="s">
        <v>2</v>
      </c>
    </row>
    <row r="4" spans="1:27" s="25" customFormat="1" x14ac:dyDescent="0.25">
      <c r="B4" s="32"/>
      <c r="C4" s="32"/>
      <c r="D4" s="32"/>
      <c r="E4" s="31" t="s">
        <v>24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s="25" customFormat="1" x14ac:dyDescent="0.25">
      <c r="B5" s="63"/>
      <c r="C5" s="30"/>
      <c r="D5" s="29"/>
      <c r="E5" s="77" t="s">
        <v>25</v>
      </c>
      <c r="F5" s="28"/>
      <c r="G5" s="28"/>
      <c r="H5" s="28"/>
      <c r="I5" s="28"/>
      <c r="J5" s="28"/>
      <c r="K5" s="27"/>
      <c r="L5" s="27"/>
      <c r="M5" s="77" t="s">
        <v>26</v>
      </c>
      <c r="N5" s="28"/>
      <c r="O5" s="28"/>
      <c r="P5" s="28"/>
      <c r="Q5" s="28"/>
      <c r="R5" s="28"/>
      <c r="T5" s="28"/>
      <c r="U5" s="77" t="s">
        <v>27</v>
      </c>
      <c r="V5" s="28"/>
      <c r="W5" s="28"/>
      <c r="X5" s="28"/>
      <c r="Y5" s="28"/>
      <c r="Z5" s="28"/>
      <c r="AA5" s="27"/>
    </row>
    <row r="6" spans="1:27" s="25" customFormat="1" x14ac:dyDescent="0.25">
      <c r="B6" s="63" t="s">
        <v>5</v>
      </c>
      <c r="C6" s="21"/>
      <c r="D6" s="21"/>
      <c r="E6" s="78" t="s">
        <v>28</v>
      </c>
      <c r="F6" s="24"/>
      <c r="G6" s="24"/>
      <c r="H6" s="24"/>
      <c r="I6" s="24"/>
      <c r="J6" s="24"/>
      <c r="K6" s="23"/>
      <c r="M6" s="78" t="s">
        <v>28</v>
      </c>
      <c r="N6" s="24"/>
      <c r="O6" s="24"/>
      <c r="P6" s="24"/>
      <c r="Q6" s="24"/>
      <c r="R6" s="24"/>
      <c r="S6" s="24"/>
      <c r="U6" s="78" t="s">
        <v>28</v>
      </c>
      <c r="V6" s="24"/>
      <c r="W6" s="24"/>
      <c r="X6" s="24"/>
      <c r="Y6" s="24"/>
      <c r="Z6" s="24"/>
      <c r="AA6" s="23"/>
    </row>
    <row r="7" spans="1:27" s="39" customFormat="1" ht="24" x14ac:dyDescent="0.2">
      <c r="B7" s="20" t="s">
        <v>6</v>
      </c>
      <c r="C7" s="22"/>
      <c r="D7" s="21"/>
      <c r="E7" s="79" t="s">
        <v>29</v>
      </c>
      <c r="F7" s="21"/>
      <c r="G7" s="79" t="s">
        <v>30</v>
      </c>
      <c r="H7" s="21"/>
      <c r="I7" s="79" t="s">
        <v>31</v>
      </c>
      <c r="J7" s="21"/>
      <c r="K7" s="79" t="s">
        <v>32</v>
      </c>
      <c r="L7" s="21"/>
      <c r="M7" s="79" t="s">
        <v>29</v>
      </c>
      <c r="N7" s="21"/>
      <c r="O7" s="79" t="s">
        <v>30</v>
      </c>
      <c r="P7" s="21"/>
      <c r="Q7" s="79" t="s">
        <v>31</v>
      </c>
      <c r="R7" s="21"/>
      <c r="S7" s="79" t="s">
        <v>32</v>
      </c>
      <c r="T7" s="21"/>
      <c r="U7" s="79" t="s">
        <v>29</v>
      </c>
      <c r="V7" s="21"/>
      <c r="W7" s="79" t="s">
        <v>30</v>
      </c>
      <c r="X7" s="21"/>
      <c r="Y7" s="79" t="s">
        <v>31</v>
      </c>
      <c r="Z7" s="21"/>
      <c r="AA7" s="79" t="s">
        <v>32</v>
      </c>
    </row>
    <row r="8" spans="1:27" s="39" customFormat="1" ht="14.25" x14ac:dyDescent="0.2">
      <c r="B8" s="19">
        <v>2017</v>
      </c>
      <c r="C8" s="18" t="s">
        <v>19</v>
      </c>
      <c r="D8" s="83"/>
      <c r="E8" s="14">
        <v>1169.9006899999999</v>
      </c>
      <c r="F8" s="10"/>
      <c r="G8" s="14">
        <v>20.244620000000001</v>
      </c>
      <c r="H8" s="10"/>
      <c r="I8" s="14">
        <v>41.993850000000002</v>
      </c>
      <c r="J8" s="10"/>
      <c r="K8" s="14">
        <v>0</v>
      </c>
      <c r="L8" s="10"/>
      <c r="M8" s="14">
        <v>16.884399999999999</v>
      </c>
      <c r="N8" s="10"/>
      <c r="O8" s="14">
        <v>111.25199000000001</v>
      </c>
      <c r="P8" s="10"/>
      <c r="Q8" s="14">
        <v>53.390009999999997</v>
      </c>
      <c r="R8" s="10"/>
      <c r="S8" s="14">
        <v>0</v>
      </c>
      <c r="T8" s="10"/>
      <c r="U8" s="14">
        <v>95.14828</v>
      </c>
      <c r="V8" s="10"/>
      <c r="W8" s="14">
        <v>65.103319999999997</v>
      </c>
      <c r="X8" s="10"/>
      <c r="Y8" s="14">
        <v>9754.2518700000001</v>
      </c>
      <c r="Z8" s="10"/>
      <c r="AA8" s="14">
        <v>0</v>
      </c>
    </row>
    <row r="9" spans="1:27" s="37" customFormat="1" ht="15.75" customHeight="1" x14ac:dyDescent="0.2">
      <c r="B9" s="19"/>
      <c r="C9" s="18" t="s">
        <v>16</v>
      </c>
      <c r="D9" s="11"/>
      <c r="E9" s="14">
        <f>'[1]TABLAS FLUJOS'!BA7</f>
        <v>1153.2752399999999</v>
      </c>
      <c r="F9" s="10">
        <f>'[1]TABLAS FLUJOS'!BB7</f>
        <v>0</v>
      </c>
      <c r="G9" s="14">
        <f>'[1]TABLAS FLUJOS'!BC7</f>
        <v>21.971979999999999</v>
      </c>
      <c r="H9" s="10">
        <f>'[1]TABLAS FLUJOS'!BD7</f>
        <v>0</v>
      </c>
      <c r="I9" s="14">
        <f>'[1]TABLAS FLUJOS'!BE7</f>
        <v>30.097059999999999</v>
      </c>
      <c r="J9" s="10">
        <f>'[1]TABLAS FLUJOS'!BF7</f>
        <v>0</v>
      </c>
      <c r="K9" s="14">
        <f>'[1]TABLAS FLUJOS'!BG7</f>
        <v>0</v>
      </c>
      <c r="L9" s="10">
        <f>'[1]TABLAS FLUJOS'!BH7</f>
        <v>0</v>
      </c>
      <c r="M9" s="14">
        <f>'[1]TABLAS FLUJOS'!BI7</f>
        <v>16.628689999999999</v>
      </c>
      <c r="N9" s="10">
        <f>'[1]TABLAS FLUJOS'!BJ7</f>
        <v>0</v>
      </c>
      <c r="O9" s="14">
        <f>'[1]TABLAS FLUJOS'!BK7</f>
        <v>113.57044999999999</v>
      </c>
      <c r="P9" s="10">
        <f>'[1]TABLAS FLUJOS'!BL7</f>
        <v>0</v>
      </c>
      <c r="Q9" s="14">
        <f>'[1]TABLAS FLUJOS'!BM7</f>
        <v>53.39658</v>
      </c>
      <c r="R9" s="10">
        <f>'[1]TABLAS FLUJOS'!BN7</f>
        <v>0</v>
      </c>
      <c r="S9" s="14">
        <f>'[1]TABLAS FLUJOS'!BO7</f>
        <v>0</v>
      </c>
      <c r="T9" s="10">
        <f>'[1]TABLAS FLUJOS'!BP7</f>
        <v>0</v>
      </c>
      <c r="U9" s="14">
        <f>'[1]TABLAS FLUJOS'!BQ7</f>
        <v>89.208929999999995</v>
      </c>
      <c r="V9" s="10">
        <f>'[1]TABLAS FLUJOS'!BR7</f>
        <v>0</v>
      </c>
      <c r="W9" s="14">
        <f>'[1]TABLAS FLUJOS'!BS7</f>
        <v>68.491429999999994</v>
      </c>
      <c r="X9" s="10">
        <f>'[1]TABLAS FLUJOS'!BT7</f>
        <v>0</v>
      </c>
      <c r="Y9" s="14">
        <f>'[1]TABLAS FLUJOS'!BU7</f>
        <v>9739.2788099999998</v>
      </c>
      <c r="Z9" s="10">
        <f>'[1]TABLAS FLUJOS'!BV7</f>
        <v>0</v>
      </c>
      <c r="AA9" s="14">
        <f>'[1]TABLAS FLUJOS'!BW7</f>
        <v>0</v>
      </c>
    </row>
    <row r="10" spans="1:27" ht="12.75" customHeight="1" x14ac:dyDescent="0.25">
      <c r="B10" s="19" t="str">
        <f>IF('[1]TABLAS FLUJOS'!$C8=4,'[1]TABLAS FLUJOS'!$B8,"")</f>
        <v/>
      </c>
      <c r="C10" s="18" t="s">
        <v>17</v>
      </c>
      <c r="D10" s="11"/>
      <c r="E10" s="14">
        <f>'[1]TABLAS FLUJOS'!BA8</f>
        <v>1119.08969</v>
      </c>
      <c r="F10" s="10">
        <f>'[1]TABLAS FLUJOS'!BB8</f>
        <v>0</v>
      </c>
      <c r="G10" s="14">
        <f>'[1]TABLAS FLUJOS'!BC8</f>
        <v>19.334849999999999</v>
      </c>
      <c r="H10" s="10">
        <f>'[1]TABLAS FLUJOS'!BD8</f>
        <v>0</v>
      </c>
      <c r="I10" s="14">
        <f>'[1]TABLAS FLUJOS'!BE8</f>
        <v>36.426830000000002</v>
      </c>
      <c r="J10" s="10">
        <f>'[1]TABLAS FLUJOS'!BF8</f>
        <v>0</v>
      </c>
      <c r="K10" s="14">
        <f>'[1]TABLAS FLUJOS'!BG8</f>
        <v>0</v>
      </c>
      <c r="L10" s="10">
        <f>'[1]TABLAS FLUJOS'!BH8</f>
        <v>0</v>
      </c>
      <c r="M10" s="14">
        <f>'[1]TABLAS FLUJOS'!BI8</f>
        <v>14.86098</v>
      </c>
      <c r="N10" s="10">
        <f>'[1]TABLAS FLUJOS'!BJ8</f>
        <v>0</v>
      </c>
      <c r="O10" s="14">
        <f>'[1]TABLAS FLUJOS'!BK8</f>
        <v>120.66915</v>
      </c>
      <c r="P10" s="10">
        <f>'[1]TABLAS FLUJOS'!BL8</f>
        <v>0</v>
      </c>
      <c r="Q10" s="14">
        <f>'[1]TABLAS FLUJOS'!BM8</f>
        <v>52.311700000000002</v>
      </c>
      <c r="R10" s="10">
        <f>'[1]TABLAS FLUJOS'!BN8</f>
        <v>0</v>
      </c>
      <c r="S10" s="14">
        <f>'[1]TABLAS FLUJOS'!BO8</f>
        <v>0</v>
      </c>
      <c r="T10" s="10">
        <f>'[1]TABLAS FLUJOS'!BP8</f>
        <v>0</v>
      </c>
      <c r="U10" s="14">
        <f>'[1]TABLAS FLUJOS'!BQ8</f>
        <v>79.724400000000003</v>
      </c>
      <c r="V10" s="10">
        <f>'[1]TABLAS FLUJOS'!BR8</f>
        <v>0</v>
      </c>
      <c r="W10" s="14">
        <f>'[1]TABLAS FLUJOS'!BS8</f>
        <v>66.88991</v>
      </c>
      <c r="X10" s="10">
        <f>'[1]TABLAS FLUJOS'!BT8</f>
        <v>0</v>
      </c>
      <c r="Y10" s="14">
        <f>'[1]TABLAS FLUJOS'!BU8</f>
        <v>9735.8747999999996</v>
      </c>
      <c r="Z10" s="10">
        <f>'[1]TABLAS FLUJOS'!BV8</f>
        <v>0</v>
      </c>
      <c r="AA10" s="14">
        <f>'[1]TABLAS FLUJOS'!BW8</f>
        <v>0</v>
      </c>
    </row>
    <row r="11" spans="1:27" s="37" customFormat="1" ht="13.5" customHeight="1" x14ac:dyDescent="0.2">
      <c r="B11" s="13" t="str">
        <f>IF('[1]TABLAS FLUJOS'!$C9=4,'[1]TABLAS FLUJOS'!$B9,"")</f>
        <v/>
      </c>
      <c r="C11" s="12" t="s">
        <v>18</v>
      </c>
      <c r="D11" s="11"/>
      <c r="E11" s="9">
        <f>'[1]TABLAS FLUJOS'!BA9</f>
        <v>1076.3777</v>
      </c>
      <c r="F11" s="10">
        <f>'[1]TABLAS FLUJOS'!BB9</f>
        <v>0</v>
      </c>
      <c r="G11" s="9">
        <f>'[1]TABLAS FLUJOS'!BC9</f>
        <v>16.31343</v>
      </c>
      <c r="H11" s="10">
        <f>'[1]TABLAS FLUJOS'!BD9</f>
        <v>0</v>
      </c>
      <c r="I11" s="9">
        <f>'[1]TABLAS FLUJOS'!BE9</f>
        <v>35.092599999999997</v>
      </c>
      <c r="J11" s="10">
        <f>'[1]TABLAS FLUJOS'!BF9</f>
        <v>0</v>
      </c>
      <c r="K11" s="9">
        <f>'[1]TABLAS FLUJOS'!BG9</f>
        <v>0</v>
      </c>
      <c r="L11" s="10">
        <f>'[1]TABLAS FLUJOS'!BH9</f>
        <v>0</v>
      </c>
      <c r="M11" s="9">
        <f>'[1]TABLAS FLUJOS'!BI9</f>
        <v>13.616540000000001</v>
      </c>
      <c r="N11" s="10">
        <f>'[1]TABLAS FLUJOS'!BJ9</f>
        <v>0</v>
      </c>
      <c r="O11" s="9">
        <f>'[1]TABLAS FLUJOS'!BK9</f>
        <v>121.71556</v>
      </c>
      <c r="P11" s="10">
        <f>'[1]TABLAS FLUJOS'!BL9</f>
        <v>0</v>
      </c>
      <c r="Q11" s="9">
        <f>'[1]TABLAS FLUJOS'!BM9</f>
        <v>55.583309999999997</v>
      </c>
      <c r="R11" s="10">
        <f>'[1]TABLAS FLUJOS'!BN9</f>
        <v>0</v>
      </c>
      <c r="S11" s="9">
        <f>'[1]TABLAS FLUJOS'!BO9</f>
        <v>0</v>
      </c>
      <c r="T11" s="10">
        <f>'[1]TABLAS FLUJOS'!BP9</f>
        <v>0</v>
      </c>
      <c r="U11" s="9">
        <f>'[1]TABLAS FLUJOS'!BQ9</f>
        <v>93.845659999999995</v>
      </c>
      <c r="V11" s="10">
        <f>'[1]TABLAS FLUJOS'!BR9</f>
        <v>0</v>
      </c>
      <c r="W11" s="9">
        <f>'[1]TABLAS FLUJOS'!BS9</f>
        <v>72.779020000000003</v>
      </c>
      <c r="X11" s="10">
        <f>'[1]TABLAS FLUJOS'!BT9</f>
        <v>0</v>
      </c>
      <c r="Y11" s="9">
        <f>'[1]TABLAS FLUJOS'!BU9</f>
        <v>9716.9847699999991</v>
      </c>
      <c r="Z11" s="10">
        <f>'[1]TABLAS FLUJOS'!BV9</f>
        <v>0</v>
      </c>
      <c r="AA11" s="9">
        <f>'[1]TABLAS FLUJOS'!BW9</f>
        <v>0</v>
      </c>
    </row>
    <row r="12" spans="1:27" s="37" customFormat="1" ht="12.75" customHeight="1" x14ac:dyDescent="0.25">
      <c r="B12" s="16">
        <f>IF('[1]TABLAS FLUJOS'!$C10=4,'[1]TABLAS FLUJOS'!$B10,"")</f>
        <v>2016</v>
      </c>
      <c r="C12" t="s">
        <v>19</v>
      </c>
      <c r="D12" s="11"/>
      <c r="E12" s="14">
        <f>'[1]TABLAS FLUJOS'!BA10</f>
        <v>1060.60834</v>
      </c>
      <c r="F12" s="10">
        <f>'[1]TABLAS FLUJOS'!BB10</f>
        <v>0</v>
      </c>
      <c r="G12" s="14">
        <f>'[1]TABLAS FLUJOS'!BC10</f>
        <v>19.543710000000001</v>
      </c>
      <c r="H12" s="10">
        <f>'[1]TABLAS FLUJOS'!BD10</f>
        <v>0</v>
      </c>
      <c r="I12" s="14">
        <f>'[1]TABLAS FLUJOS'!BE10</f>
        <v>36.26811</v>
      </c>
      <c r="J12" s="10">
        <f>'[1]TABLAS FLUJOS'!BF10</f>
        <v>0</v>
      </c>
      <c r="K12" s="14">
        <f>'[1]TABLAS FLUJOS'!BG10</f>
        <v>0</v>
      </c>
      <c r="L12" s="10">
        <f>'[1]TABLAS FLUJOS'!BH10</f>
        <v>0</v>
      </c>
      <c r="M12" s="14">
        <f>'[1]TABLAS FLUJOS'!BI10</f>
        <v>15.46368</v>
      </c>
      <c r="N12" s="10">
        <f>'[1]TABLAS FLUJOS'!BJ10</f>
        <v>0</v>
      </c>
      <c r="O12" s="14">
        <f>'[1]TABLAS FLUJOS'!BK10</f>
        <v>131.85227</v>
      </c>
      <c r="P12" s="10">
        <f>'[1]TABLAS FLUJOS'!BL10</f>
        <v>0</v>
      </c>
      <c r="Q12" s="14">
        <f>'[1]TABLAS FLUJOS'!BM10</f>
        <v>53.413490000000003</v>
      </c>
      <c r="R12" s="10">
        <f>'[1]TABLAS FLUJOS'!BN10</f>
        <v>0</v>
      </c>
      <c r="S12" s="14">
        <f>'[1]TABLAS FLUJOS'!BO10</f>
        <v>0</v>
      </c>
      <c r="T12" s="10">
        <f>'[1]TABLAS FLUJOS'!BP10</f>
        <v>0</v>
      </c>
      <c r="U12" s="14">
        <f>'[1]TABLAS FLUJOS'!BQ10</f>
        <v>90.685329999999993</v>
      </c>
      <c r="V12" s="10">
        <f>'[1]TABLAS FLUJOS'!BR10</f>
        <v>0</v>
      </c>
      <c r="W12" s="14">
        <f>'[1]TABLAS FLUJOS'!BS10</f>
        <v>69.827680000000001</v>
      </c>
      <c r="X12" s="10">
        <f>'[1]TABLAS FLUJOS'!BT10</f>
        <v>0</v>
      </c>
      <c r="Y12" s="14">
        <f>'[1]TABLAS FLUJOS'!BU10</f>
        <v>9678.4173499999997</v>
      </c>
      <c r="Z12" s="10">
        <f>'[1]TABLAS FLUJOS'!BV10</f>
        <v>0</v>
      </c>
      <c r="AA12" s="14">
        <f>'[1]TABLAS FLUJOS'!BW10</f>
        <v>0</v>
      </c>
    </row>
    <row r="13" spans="1:27" s="37" customFormat="1" ht="12.75" customHeight="1" x14ac:dyDescent="0.2">
      <c r="B13" s="16" t="str">
        <f>IF('[1]TABLAS FLUJOS'!$C11=4,'[1]TABLAS FLUJOS'!$B11,"")</f>
        <v/>
      </c>
      <c r="C13" s="15" t="s">
        <v>16</v>
      </c>
      <c r="D13" s="11"/>
      <c r="E13" s="14">
        <f>'[1]TABLAS FLUJOS'!BA11</f>
        <v>1056.15706</v>
      </c>
      <c r="F13" s="10">
        <f>'[1]TABLAS FLUJOS'!BB11</f>
        <v>0</v>
      </c>
      <c r="G13" s="14">
        <f>'[1]TABLAS FLUJOS'!BC11</f>
        <v>16.186250000000001</v>
      </c>
      <c r="H13" s="10">
        <f>'[1]TABLAS FLUJOS'!BD11</f>
        <v>0</v>
      </c>
      <c r="I13" s="14">
        <f>'[1]TABLAS FLUJOS'!BE11</f>
        <v>34.258690000000001</v>
      </c>
      <c r="J13" s="10">
        <f>'[1]TABLAS FLUJOS'!BF11</f>
        <v>0</v>
      </c>
      <c r="K13" s="14">
        <f>'[1]TABLAS FLUJOS'!BG11</f>
        <v>0</v>
      </c>
      <c r="L13" s="10">
        <f>'[1]TABLAS FLUJOS'!BH11</f>
        <v>0</v>
      </c>
      <c r="M13" s="14">
        <f>'[1]TABLAS FLUJOS'!BI11</f>
        <v>24.652760000000001</v>
      </c>
      <c r="N13" s="10">
        <f>'[1]TABLAS FLUJOS'!BJ11</f>
        <v>0</v>
      </c>
      <c r="O13" s="14">
        <f>'[1]TABLAS FLUJOS'!BK11</f>
        <v>121.70302</v>
      </c>
      <c r="P13" s="10">
        <f>'[1]TABLAS FLUJOS'!BL11</f>
        <v>0</v>
      </c>
      <c r="Q13" s="14">
        <f>'[1]TABLAS FLUJOS'!BM11</f>
        <v>52.82911</v>
      </c>
      <c r="R13" s="10">
        <f>'[1]TABLAS FLUJOS'!BN11</f>
        <v>0</v>
      </c>
      <c r="S13" s="14">
        <f>'[1]TABLAS FLUJOS'!BO11</f>
        <v>0</v>
      </c>
      <c r="T13" s="10">
        <f>'[1]TABLAS FLUJOS'!BP11</f>
        <v>0</v>
      </c>
      <c r="U13" s="14">
        <f>'[1]TABLAS FLUJOS'!BQ11</f>
        <v>94.001810000000006</v>
      </c>
      <c r="V13" s="10">
        <f>'[1]TABLAS FLUJOS'!BR11</f>
        <v>0</v>
      </c>
      <c r="W13" s="14">
        <f>'[1]TABLAS FLUJOS'!BS11</f>
        <v>73.564830000000001</v>
      </c>
      <c r="X13" s="10">
        <f>'[1]TABLAS FLUJOS'!BT11</f>
        <v>0</v>
      </c>
      <c r="Y13" s="14">
        <f>'[1]TABLAS FLUJOS'!BU11</f>
        <v>9618.0580100000006</v>
      </c>
      <c r="Z13" s="10">
        <f>'[1]TABLAS FLUJOS'!BV11</f>
        <v>0</v>
      </c>
      <c r="AA13" s="14">
        <f>'[1]TABLAS FLUJOS'!BW11</f>
        <v>0</v>
      </c>
    </row>
    <row r="14" spans="1:27" ht="12.75" customHeight="1" x14ac:dyDescent="0.25">
      <c r="B14" s="16" t="str">
        <f>IF('[1]TABLAS FLUJOS'!$C12=4,'[1]TABLAS FLUJOS'!$B12,"")</f>
        <v/>
      </c>
      <c r="C14" s="15" t="s">
        <v>17</v>
      </c>
      <c r="D14" s="11"/>
      <c r="E14" s="14">
        <f>'[1]TABLAS FLUJOS'!BA12</f>
        <v>1042.7154700000001</v>
      </c>
      <c r="F14" s="10">
        <f>'[1]TABLAS FLUJOS'!BB12</f>
        <v>0</v>
      </c>
      <c r="G14" s="14">
        <f>'[1]TABLAS FLUJOS'!BC12</f>
        <v>25.020130000000002</v>
      </c>
      <c r="H14" s="10">
        <f>'[1]TABLAS FLUJOS'!BD12</f>
        <v>0</v>
      </c>
      <c r="I14" s="14">
        <f>'[1]TABLAS FLUJOS'!BE12</f>
        <v>38.656460000000003</v>
      </c>
      <c r="J14" s="10">
        <f>'[1]TABLAS FLUJOS'!BF12</f>
        <v>0</v>
      </c>
      <c r="K14" s="14">
        <f>'[1]TABLAS FLUJOS'!BG12</f>
        <v>0</v>
      </c>
      <c r="L14" s="10">
        <f>'[1]TABLAS FLUJOS'!BH12</f>
        <v>0</v>
      </c>
      <c r="M14" s="14">
        <f>'[1]TABLAS FLUJOS'!BI12</f>
        <v>16.389109999999999</v>
      </c>
      <c r="N14" s="10">
        <f>'[1]TABLAS FLUJOS'!BJ12</f>
        <v>0</v>
      </c>
      <c r="O14" s="14">
        <f>'[1]TABLAS FLUJOS'!BK12</f>
        <v>126.70668999999999</v>
      </c>
      <c r="P14" s="10">
        <f>'[1]TABLAS FLUJOS'!BL12</f>
        <v>0</v>
      </c>
      <c r="Q14" s="14">
        <f>'[1]TABLAS FLUJOS'!BM12</f>
        <v>56.862090000000002</v>
      </c>
      <c r="R14" s="10">
        <f>'[1]TABLAS FLUJOS'!BN12</f>
        <v>0</v>
      </c>
      <c r="S14" s="14">
        <f>'[1]TABLAS FLUJOS'!BO12</f>
        <v>0</v>
      </c>
      <c r="T14" s="10">
        <f>'[1]TABLAS FLUJOS'!BP12</f>
        <v>0</v>
      </c>
      <c r="U14" s="14">
        <f>'[1]TABLAS FLUJOS'!BQ12</f>
        <v>81.448589999999996</v>
      </c>
      <c r="V14" s="10">
        <f>'[1]TABLAS FLUJOS'!BR12</f>
        <v>0</v>
      </c>
      <c r="W14" s="14">
        <f>'[1]TABLAS FLUJOS'!BS12</f>
        <v>64.210809999999995</v>
      </c>
      <c r="X14" s="10">
        <f>'[1]TABLAS FLUJOS'!BT12</f>
        <v>0</v>
      </c>
      <c r="Y14" s="14">
        <f>'[1]TABLAS FLUJOS'!BU12</f>
        <v>9565.6567500000001</v>
      </c>
      <c r="Z14" s="10">
        <f>'[1]TABLAS FLUJOS'!BV12</f>
        <v>0</v>
      </c>
      <c r="AA14" s="14">
        <f>'[1]TABLAS FLUJOS'!BW12</f>
        <v>0.41116999999999998</v>
      </c>
    </row>
    <row r="15" spans="1:27" s="37" customFormat="1" ht="12.75" customHeight="1" x14ac:dyDescent="0.2">
      <c r="A15" s="38"/>
      <c r="B15" s="13" t="str">
        <f>IF('[1]TABLAS FLUJOS'!$C13=4,'[1]TABLAS FLUJOS'!$B13,"")</f>
        <v/>
      </c>
      <c r="C15" s="12" t="s">
        <v>18</v>
      </c>
      <c r="D15" s="11"/>
      <c r="E15" s="9">
        <f>'[1]TABLAS FLUJOS'!BA13</f>
        <v>1037.7581499999999</v>
      </c>
      <c r="F15" s="10">
        <f>'[1]TABLAS FLUJOS'!BB13</f>
        <v>0</v>
      </c>
      <c r="G15" s="9">
        <f>'[1]TABLAS FLUJOS'!BC13</f>
        <v>16.272120000000001</v>
      </c>
      <c r="H15" s="10">
        <f>'[1]TABLAS FLUJOS'!BD13</f>
        <v>0</v>
      </c>
      <c r="I15" s="9">
        <f>'[1]TABLAS FLUJOS'!BE13</f>
        <v>27.616620000000001</v>
      </c>
      <c r="J15" s="10">
        <f>'[1]TABLAS FLUJOS'!BF13</f>
        <v>0</v>
      </c>
      <c r="K15" s="9">
        <f>'[1]TABLAS FLUJOS'!BG13</f>
        <v>0</v>
      </c>
      <c r="L15" s="10">
        <f>'[1]TABLAS FLUJOS'!BH13</f>
        <v>0</v>
      </c>
      <c r="M15" s="9">
        <f>'[1]TABLAS FLUJOS'!BI13</f>
        <v>21.229099999999999</v>
      </c>
      <c r="N15" s="10">
        <f>'[1]TABLAS FLUJOS'!BJ13</f>
        <v>0</v>
      </c>
      <c r="O15" s="9">
        <f>'[1]TABLAS FLUJOS'!BK13</f>
        <v>124.76394999999999</v>
      </c>
      <c r="P15" s="10">
        <f>'[1]TABLAS FLUJOS'!BL13</f>
        <v>0</v>
      </c>
      <c r="Q15" s="9">
        <f>'[1]TABLAS FLUJOS'!BM13</f>
        <v>52.656089999999999</v>
      </c>
      <c r="R15" s="10">
        <f>'[1]TABLAS FLUJOS'!BN13</f>
        <v>0</v>
      </c>
      <c r="S15" s="9">
        <f>'[1]TABLAS FLUJOS'!BO13</f>
        <v>0</v>
      </c>
      <c r="T15" s="10">
        <f>'[1]TABLAS FLUJOS'!BP13</f>
        <v>0</v>
      </c>
      <c r="U15" s="9">
        <f>'[1]TABLAS FLUJOS'!BQ13</f>
        <v>87.705510000000004</v>
      </c>
      <c r="V15" s="10">
        <f>'[1]TABLAS FLUJOS'!BR13</f>
        <v>0</v>
      </c>
      <c r="W15" s="9">
        <f>'[1]TABLAS FLUJOS'!BS13</f>
        <v>69.973979999999997</v>
      </c>
      <c r="X15" s="10">
        <f>'[1]TABLAS FLUJOS'!BT13</f>
        <v>0</v>
      </c>
      <c r="Y15" s="9">
        <f>'[1]TABLAS FLUJOS'!BU13</f>
        <v>9521.99352</v>
      </c>
      <c r="Z15" s="10">
        <f>'[1]TABLAS FLUJOS'!BV13</f>
        <v>0</v>
      </c>
      <c r="AA15" s="9">
        <f>'[1]TABLAS FLUJOS'!BW13</f>
        <v>0</v>
      </c>
    </row>
    <row r="16" spans="1:27" s="37" customFormat="1" ht="12.75" customHeight="1" x14ac:dyDescent="0.25">
      <c r="B16" s="16">
        <f>IF('[1]TABLAS FLUJOS'!$C14=4,'[1]TABLAS FLUJOS'!$B14,"")</f>
        <v>2015</v>
      </c>
      <c r="C16" t="s">
        <v>19</v>
      </c>
      <c r="D16" s="11"/>
      <c r="E16" s="14">
        <f>'[1]TABLAS FLUJOS'!BA14</f>
        <v>1036.57545</v>
      </c>
      <c r="F16" s="10">
        <f>'[1]TABLAS FLUJOS'!BB14</f>
        <v>0</v>
      </c>
      <c r="G16" s="14">
        <f>'[1]TABLAS FLUJOS'!BC14</f>
        <v>16.865310000000001</v>
      </c>
      <c r="H16" s="10">
        <f>'[1]TABLAS FLUJOS'!BD14</f>
        <v>0</v>
      </c>
      <c r="I16" s="14">
        <f>'[1]TABLAS FLUJOS'!BE14</f>
        <v>43.626179999999998</v>
      </c>
      <c r="J16" s="10">
        <f>'[1]TABLAS FLUJOS'!BF14</f>
        <v>0</v>
      </c>
      <c r="K16" s="14">
        <f>'[1]TABLAS FLUJOS'!BG14</f>
        <v>0</v>
      </c>
      <c r="L16" s="10">
        <f>'[1]TABLAS FLUJOS'!BH14</f>
        <v>0</v>
      </c>
      <c r="M16" s="14">
        <f>'[1]TABLAS FLUJOS'!BI14</f>
        <v>15.691470000000001</v>
      </c>
      <c r="N16" s="10">
        <f>'[1]TABLAS FLUJOS'!BJ14</f>
        <v>0</v>
      </c>
      <c r="O16" s="14">
        <f>'[1]TABLAS FLUJOS'!BK14</f>
        <v>130.94798</v>
      </c>
      <c r="P16" s="10">
        <f>'[1]TABLAS FLUJOS'!BL14</f>
        <v>0</v>
      </c>
      <c r="Q16" s="14">
        <f>'[1]TABLAS FLUJOS'!BM14</f>
        <v>57.313290000000002</v>
      </c>
      <c r="R16" s="10">
        <f>'[1]TABLAS FLUJOS'!BN14</f>
        <v>0</v>
      </c>
      <c r="S16" s="14">
        <f>'[1]TABLAS FLUJOS'!BO14</f>
        <v>0</v>
      </c>
      <c r="T16" s="10">
        <f>'[1]TABLAS FLUJOS'!BP14</f>
        <v>0</v>
      </c>
      <c r="U16" s="14">
        <f>'[1]TABLAS FLUJOS'!BQ14</f>
        <v>80.2988</v>
      </c>
      <c r="V16" s="10">
        <f>'[1]TABLAS FLUJOS'!BR14</f>
        <v>0</v>
      </c>
      <c r="W16" s="14">
        <f>'[1]TABLAS FLUJOS'!BS14</f>
        <v>62.927219999999998</v>
      </c>
      <c r="X16" s="10">
        <f>'[1]TABLAS FLUJOS'!BT14</f>
        <v>0</v>
      </c>
      <c r="Y16" s="14">
        <f>'[1]TABLAS FLUJOS'!BU14</f>
        <v>9471.6125100000008</v>
      </c>
      <c r="Z16" s="10">
        <f>'[1]TABLAS FLUJOS'!BV14</f>
        <v>0</v>
      </c>
      <c r="AA16" s="14">
        <f>'[1]TABLAS FLUJOS'!BW14</f>
        <v>0</v>
      </c>
    </row>
    <row r="17" spans="2:27" ht="12.75" customHeight="1" x14ac:dyDescent="0.25">
      <c r="B17" s="16" t="str">
        <f>IF('[1]TABLAS FLUJOS'!$C15=4,'[1]TABLAS FLUJOS'!$B15,"")</f>
        <v/>
      </c>
      <c r="C17" s="15" t="s">
        <v>16</v>
      </c>
      <c r="D17" s="11"/>
      <c r="E17" s="14">
        <f>'[1]TABLAS FLUJOS'!BA15</f>
        <v>1019.86511</v>
      </c>
      <c r="F17" s="10">
        <f>'[1]TABLAS FLUJOS'!BB15</f>
        <v>0</v>
      </c>
      <c r="G17" s="14">
        <f>'[1]TABLAS FLUJOS'!BC15</f>
        <v>10.01427</v>
      </c>
      <c r="H17" s="10">
        <f>'[1]TABLAS FLUJOS'!BD15</f>
        <v>0</v>
      </c>
      <c r="I17" s="14">
        <f>'[1]TABLAS FLUJOS'!BE15</f>
        <v>32.83522</v>
      </c>
      <c r="J17" s="10">
        <f>'[1]TABLAS FLUJOS'!BF15</f>
        <v>0</v>
      </c>
      <c r="K17" s="14">
        <f>'[1]TABLAS FLUJOS'!BG15</f>
        <v>0</v>
      </c>
      <c r="L17" s="10">
        <f>'[1]TABLAS FLUJOS'!BH15</f>
        <v>0</v>
      </c>
      <c r="M17" s="14">
        <f>'[1]TABLAS FLUJOS'!BI15</f>
        <v>18.28716</v>
      </c>
      <c r="N17" s="10">
        <f>'[1]TABLAS FLUJOS'!BJ15</f>
        <v>0</v>
      </c>
      <c r="O17" s="14">
        <f>'[1]TABLAS FLUJOS'!BK15</f>
        <v>115.16267000000001</v>
      </c>
      <c r="P17" s="10">
        <f>'[1]TABLAS FLUJOS'!BL15</f>
        <v>0</v>
      </c>
      <c r="Q17" s="14">
        <f>'[1]TABLAS FLUJOS'!BM15</f>
        <v>38.801549999999999</v>
      </c>
      <c r="R17" s="10">
        <f>'[1]TABLAS FLUJOS'!BN15</f>
        <v>0</v>
      </c>
      <c r="S17" s="14">
        <f>'[1]TABLAS FLUJOS'!BO15</f>
        <v>0</v>
      </c>
      <c r="T17" s="10">
        <f>'[1]TABLAS FLUJOS'!BP15</f>
        <v>0</v>
      </c>
      <c r="U17" s="14">
        <f>'[1]TABLAS FLUJOS'!BQ15</f>
        <v>82.560199999999995</v>
      </c>
      <c r="V17" s="10">
        <f>'[1]TABLAS FLUJOS'!BR15</f>
        <v>0</v>
      </c>
      <c r="W17" s="14">
        <f>'[1]TABLAS FLUJOS'!BS15</f>
        <v>66.837360000000004</v>
      </c>
      <c r="X17" s="10">
        <f>'[1]TABLAS FLUJOS'!BT15</f>
        <v>0</v>
      </c>
      <c r="Y17" s="14">
        <f>'[1]TABLAS FLUJOS'!BU15</f>
        <v>9477.7620900000002</v>
      </c>
      <c r="Z17" s="10">
        <f>'[1]TABLAS FLUJOS'!BV15</f>
        <v>0</v>
      </c>
      <c r="AA17" s="14">
        <f>'[1]TABLAS FLUJOS'!BW15</f>
        <v>0</v>
      </c>
    </row>
    <row r="18" spans="2:27" ht="12.75" customHeight="1" x14ac:dyDescent="0.25">
      <c r="B18" s="16" t="str">
        <f>IF('[1]TABLAS FLUJOS'!$C16=4,'[1]TABLAS FLUJOS'!$B16,"")</f>
        <v/>
      </c>
      <c r="C18" s="15" t="s">
        <v>17</v>
      </c>
      <c r="D18" s="11"/>
      <c r="E18" s="14">
        <f>'[1]TABLAS FLUJOS'!BA16</f>
        <v>962.79078000000004</v>
      </c>
      <c r="F18" s="10">
        <f>'[1]TABLAS FLUJOS'!BB16</f>
        <v>0</v>
      </c>
      <c r="G18" s="14">
        <f>'[1]TABLAS FLUJOS'!BC16</f>
        <v>19.71124</v>
      </c>
      <c r="H18" s="10">
        <f>'[1]TABLAS FLUJOS'!BD16</f>
        <v>0</v>
      </c>
      <c r="I18" s="14">
        <f>'[1]TABLAS FLUJOS'!BE16</f>
        <v>37.638599999999997</v>
      </c>
      <c r="J18" s="10">
        <f>'[1]TABLAS FLUJOS'!BF16</f>
        <v>0</v>
      </c>
      <c r="K18" s="14">
        <f>'[1]TABLAS FLUJOS'!BG16</f>
        <v>0</v>
      </c>
      <c r="L18" s="10">
        <f>'[1]TABLAS FLUJOS'!BH16</f>
        <v>0</v>
      </c>
      <c r="M18" s="14">
        <f>'[1]TABLAS FLUJOS'!BI16</f>
        <v>9.3405699999999996</v>
      </c>
      <c r="N18" s="10">
        <f>'[1]TABLAS FLUJOS'!BJ16</f>
        <v>0</v>
      </c>
      <c r="O18" s="14">
        <f>'[1]TABLAS FLUJOS'!BK16</f>
        <v>123.84417000000001</v>
      </c>
      <c r="P18" s="10">
        <f>'[1]TABLAS FLUJOS'!BL16</f>
        <v>0</v>
      </c>
      <c r="Q18" s="14">
        <f>'[1]TABLAS FLUJOS'!BM16</f>
        <v>53.812040000000003</v>
      </c>
      <c r="R18" s="10">
        <f>'[1]TABLAS FLUJOS'!BN16</f>
        <v>0</v>
      </c>
      <c r="S18" s="14">
        <f>'[1]TABLAS FLUJOS'!BO16</f>
        <v>0</v>
      </c>
      <c r="T18" s="10">
        <f>'[1]TABLAS FLUJOS'!BP16</f>
        <v>0</v>
      </c>
      <c r="U18" s="14">
        <f>'[1]TABLAS FLUJOS'!BQ16</f>
        <v>91.821060000000003</v>
      </c>
      <c r="V18" s="10">
        <f>'[1]TABLAS FLUJOS'!BR16</f>
        <v>0</v>
      </c>
      <c r="W18" s="14">
        <f>'[1]TABLAS FLUJOS'!BS16</f>
        <v>60.702599999999997</v>
      </c>
      <c r="X18" s="10">
        <f>'[1]TABLAS FLUJOS'!BT16</f>
        <v>0</v>
      </c>
      <c r="Y18" s="14">
        <f>'[1]TABLAS FLUJOS'!BU16</f>
        <v>9460.1036999999997</v>
      </c>
      <c r="Z18" s="10">
        <f>'[1]TABLAS FLUJOS'!BV16</f>
        <v>0</v>
      </c>
      <c r="AA18" s="14">
        <f>'[1]TABLAS FLUJOS'!BW16</f>
        <v>0.75143000000000004</v>
      </c>
    </row>
    <row r="19" spans="2:27" s="37" customFormat="1" ht="12.75" customHeight="1" x14ac:dyDescent="0.2">
      <c r="B19" s="13" t="str">
        <f>IF('[1]TABLAS FLUJOS'!$C17=4,'[1]TABLAS FLUJOS'!$B17,"")</f>
        <v/>
      </c>
      <c r="C19" s="12" t="s">
        <v>18</v>
      </c>
      <c r="D19" s="11"/>
      <c r="E19" s="9">
        <f>'[1]TABLAS FLUJOS'!BA17</f>
        <v>939.95578999999998</v>
      </c>
      <c r="F19" s="10">
        <f>'[1]TABLAS FLUJOS'!BB17</f>
        <v>0</v>
      </c>
      <c r="G19" s="9">
        <f>'[1]TABLAS FLUJOS'!BC17</f>
        <v>9.6962399999999995</v>
      </c>
      <c r="H19" s="10">
        <f>'[1]TABLAS FLUJOS'!BD17</f>
        <v>0</v>
      </c>
      <c r="I19" s="9">
        <f>'[1]TABLAS FLUJOS'!BE17</f>
        <v>35.977800000000002</v>
      </c>
      <c r="J19" s="10">
        <f>'[1]TABLAS FLUJOS'!BF17</f>
        <v>0</v>
      </c>
      <c r="K19" s="9">
        <f>'[1]TABLAS FLUJOS'!BG17</f>
        <v>0</v>
      </c>
      <c r="L19" s="10">
        <f>'[1]TABLAS FLUJOS'!BH17</f>
        <v>0</v>
      </c>
      <c r="M19" s="9">
        <f>'[1]TABLAS FLUJOS'!BI17</f>
        <v>12.65244</v>
      </c>
      <c r="N19" s="10">
        <f>'[1]TABLAS FLUJOS'!BJ17</f>
        <v>0</v>
      </c>
      <c r="O19" s="9">
        <f>'[1]TABLAS FLUJOS'!BK17</f>
        <v>115.56102</v>
      </c>
      <c r="P19" s="10">
        <f>'[1]TABLAS FLUJOS'!BL17</f>
        <v>0</v>
      </c>
      <c r="Q19" s="9">
        <f>'[1]TABLAS FLUJOS'!BM17</f>
        <v>52.002490000000002</v>
      </c>
      <c r="R19" s="10">
        <f>'[1]TABLAS FLUJOS'!BN17</f>
        <v>0</v>
      </c>
      <c r="S19" s="9">
        <f>'[1]TABLAS FLUJOS'!BO17</f>
        <v>0</v>
      </c>
      <c r="T19" s="10">
        <f>'[1]TABLAS FLUJOS'!BP17</f>
        <v>0</v>
      </c>
      <c r="U19" s="9">
        <f>'[1]TABLAS FLUJOS'!BQ17</f>
        <v>84.292330000000007</v>
      </c>
      <c r="V19" s="10">
        <f>'[1]TABLAS FLUJOS'!BR17</f>
        <v>0</v>
      </c>
      <c r="W19" s="9">
        <f>'[1]TABLAS FLUJOS'!BS17</f>
        <v>68.034450000000007</v>
      </c>
      <c r="X19" s="10">
        <f>'[1]TABLAS FLUJOS'!BT17</f>
        <v>0</v>
      </c>
      <c r="Y19" s="9">
        <f>'[1]TABLAS FLUJOS'!BU17</f>
        <v>9466.52376</v>
      </c>
      <c r="Z19" s="10">
        <f>'[1]TABLAS FLUJOS'!BV17</f>
        <v>0</v>
      </c>
      <c r="AA19" s="9">
        <f>'[1]TABLAS FLUJOS'!BW17</f>
        <v>0</v>
      </c>
    </row>
    <row r="20" spans="2:27" s="37" customFormat="1" ht="12.75" customHeight="1" x14ac:dyDescent="0.25">
      <c r="B20" s="16">
        <f>IF('[1]TABLAS FLUJOS'!$C18=4,'[1]TABLAS FLUJOS'!$B18,"")</f>
        <v>2014</v>
      </c>
      <c r="C20" t="s">
        <v>19</v>
      </c>
      <c r="D20" s="11"/>
      <c r="E20" s="14">
        <f>'[1]TABLAS FLUJOS'!BA18</f>
        <v>927.92448000000002</v>
      </c>
      <c r="F20" s="10">
        <f>'[1]TABLAS FLUJOS'!BB18</f>
        <v>0</v>
      </c>
      <c r="G20" s="14">
        <f>'[1]TABLAS FLUJOS'!BC18</f>
        <v>11.692170000000001</v>
      </c>
      <c r="H20" s="10">
        <f>'[1]TABLAS FLUJOS'!BD18</f>
        <v>0</v>
      </c>
      <c r="I20" s="14">
        <f>'[1]TABLAS FLUJOS'!BE18</f>
        <v>38.737780000000001</v>
      </c>
      <c r="J20" s="10">
        <f>'[1]TABLAS FLUJOS'!BF18</f>
        <v>0</v>
      </c>
      <c r="K20" s="14">
        <f>'[1]TABLAS FLUJOS'!BG18</f>
        <v>0</v>
      </c>
      <c r="L20" s="10">
        <f>'[1]TABLAS FLUJOS'!BH18</f>
        <v>0</v>
      </c>
      <c r="M20" s="14">
        <f>'[1]TABLAS FLUJOS'!BI18</f>
        <v>16.09477</v>
      </c>
      <c r="N20" s="10">
        <f>'[1]TABLAS FLUJOS'!BJ18</f>
        <v>0</v>
      </c>
      <c r="O20" s="14">
        <f>'[1]TABLAS FLUJOS'!BK18</f>
        <v>111.9019</v>
      </c>
      <c r="P20" s="10">
        <f>'[1]TABLAS FLUJOS'!BL18</f>
        <v>0</v>
      </c>
      <c r="Q20" s="14">
        <f>'[1]TABLAS FLUJOS'!BM18</f>
        <v>60.64161</v>
      </c>
      <c r="R20" s="10">
        <f>'[1]TABLAS FLUJOS'!BN18</f>
        <v>0</v>
      </c>
      <c r="S20" s="14">
        <f>'[1]TABLAS FLUJOS'!BO18</f>
        <v>0</v>
      </c>
      <c r="T20" s="10">
        <f>'[1]TABLAS FLUJOS'!BP18</f>
        <v>0</v>
      </c>
      <c r="U20" s="14">
        <f>'[1]TABLAS FLUJOS'!BQ18</f>
        <v>93.625510000000006</v>
      </c>
      <c r="V20" s="10">
        <f>'[1]TABLAS FLUJOS'!BR18</f>
        <v>0</v>
      </c>
      <c r="W20" s="14">
        <f>'[1]TABLAS FLUJOS'!BS18</f>
        <v>56.448140000000002</v>
      </c>
      <c r="X20" s="10">
        <f>'[1]TABLAS FLUJOS'!BT18</f>
        <v>0</v>
      </c>
      <c r="Y20" s="14">
        <f>'[1]TABLAS FLUJOS'!BU18</f>
        <v>9432.4866500000007</v>
      </c>
      <c r="Z20" s="10">
        <f>'[1]TABLAS FLUJOS'!BV18</f>
        <v>0</v>
      </c>
      <c r="AA20" s="14">
        <f>'[1]TABLAS FLUJOS'!BW18</f>
        <v>0</v>
      </c>
    </row>
    <row r="21" spans="2:27" ht="12.75" customHeight="1" x14ac:dyDescent="0.25">
      <c r="B21" s="16" t="str">
        <f>IF('[1]TABLAS FLUJOS'!$C19=4,'[1]TABLAS FLUJOS'!$B19,"")</f>
        <v/>
      </c>
      <c r="C21" s="15" t="s">
        <v>16</v>
      </c>
      <c r="D21" s="11"/>
      <c r="E21" s="14">
        <f>'[1]TABLAS FLUJOS'!BA19</f>
        <v>903.98257999999998</v>
      </c>
      <c r="F21" s="10">
        <f>'[1]TABLAS FLUJOS'!BB19</f>
        <v>0</v>
      </c>
      <c r="G21" s="14">
        <f>'[1]TABLAS FLUJOS'!BC19</f>
        <v>13.706300000000001</v>
      </c>
      <c r="H21" s="10">
        <f>'[1]TABLAS FLUJOS'!BD19</f>
        <v>0</v>
      </c>
      <c r="I21" s="14">
        <f>'[1]TABLAS FLUJOS'!BE19</f>
        <v>32.618630000000003</v>
      </c>
      <c r="J21" s="10">
        <f>'[1]TABLAS FLUJOS'!BF19</f>
        <v>0</v>
      </c>
      <c r="K21" s="14">
        <f>'[1]TABLAS FLUJOS'!BG19</f>
        <v>0</v>
      </c>
      <c r="L21" s="10">
        <f>'[1]TABLAS FLUJOS'!BH19</f>
        <v>0</v>
      </c>
      <c r="M21" s="14">
        <f>'[1]TABLAS FLUJOS'!BI19</f>
        <v>11.957380000000001</v>
      </c>
      <c r="N21" s="10">
        <f>'[1]TABLAS FLUJOS'!BJ19</f>
        <v>0</v>
      </c>
      <c r="O21" s="14">
        <f>'[1]TABLAS FLUJOS'!BK19</f>
        <v>115.91361000000001</v>
      </c>
      <c r="P21" s="10">
        <f>'[1]TABLAS FLUJOS'!BL19</f>
        <v>0</v>
      </c>
      <c r="Q21" s="14">
        <f>'[1]TABLAS FLUJOS'!BM19</f>
        <v>44.161799999999999</v>
      </c>
      <c r="R21" s="10">
        <f>'[1]TABLAS FLUJOS'!BN19</f>
        <v>0</v>
      </c>
      <c r="S21" s="14">
        <f>'[1]TABLAS FLUJOS'!BO19</f>
        <v>0</v>
      </c>
      <c r="T21" s="10">
        <f>'[1]TABLAS FLUJOS'!BP19</f>
        <v>0</v>
      </c>
      <c r="U21" s="14">
        <f>'[1]TABLAS FLUJOS'!BQ19</f>
        <v>79.704840000000004</v>
      </c>
      <c r="V21" s="10">
        <f>'[1]TABLAS FLUJOS'!BR19</f>
        <v>0</v>
      </c>
      <c r="W21" s="14">
        <f>'[1]TABLAS FLUJOS'!BS19</f>
        <v>58.088920000000002</v>
      </c>
      <c r="X21" s="10">
        <f>'[1]TABLAS FLUJOS'!BT19</f>
        <v>0</v>
      </c>
      <c r="Y21" s="14">
        <f>'[1]TABLAS FLUJOS'!BU19</f>
        <v>9456.8765399999993</v>
      </c>
      <c r="Z21" s="10">
        <f>'[1]TABLAS FLUJOS'!BV19</f>
        <v>0</v>
      </c>
      <c r="AA21" s="14">
        <f>'[1]TABLAS FLUJOS'!BW19</f>
        <v>0</v>
      </c>
    </row>
    <row r="22" spans="2:27" ht="12.75" customHeight="1" x14ac:dyDescent="0.25">
      <c r="B22" s="16" t="str">
        <f>IF('[1]TABLAS FLUJOS'!$C20=4,'[1]TABLAS FLUJOS'!$B20,"")</f>
        <v/>
      </c>
      <c r="C22" s="15" t="s">
        <v>17</v>
      </c>
      <c r="D22" s="11"/>
      <c r="E22" s="14">
        <f>'[1]TABLAS FLUJOS'!BA20</f>
        <v>890.46496000000002</v>
      </c>
      <c r="F22" s="10">
        <f>'[1]TABLAS FLUJOS'!BB20</f>
        <v>0</v>
      </c>
      <c r="G22" s="14">
        <f>'[1]TABLAS FLUJOS'!BC20</f>
        <v>9.60032</v>
      </c>
      <c r="H22" s="10">
        <f>'[1]TABLAS FLUJOS'!BD20</f>
        <v>0</v>
      </c>
      <c r="I22" s="14">
        <f>'[1]TABLAS FLUJOS'!BE20</f>
        <v>39.514150000000001</v>
      </c>
      <c r="J22" s="10">
        <f>'[1]TABLAS FLUJOS'!BF20</f>
        <v>0</v>
      </c>
      <c r="K22" s="14">
        <f>'[1]TABLAS FLUJOS'!BG20</f>
        <v>0</v>
      </c>
      <c r="L22" s="10">
        <f>'[1]TABLAS FLUJOS'!BH20</f>
        <v>0</v>
      </c>
      <c r="M22" s="14">
        <f>'[1]TABLAS FLUJOS'!BI20</f>
        <v>11.094609999999999</v>
      </c>
      <c r="N22" s="10">
        <f>'[1]TABLAS FLUJOS'!BJ20</f>
        <v>0</v>
      </c>
      <c r="O22" s="14">
        <f>'[1]TABLAS FLUJOS'!BK20</f>
        <v>119.50711</v>
      </c>
      <c r="P22" s="10">
        <f>'[1]TABLAS FLUJOS'!BL20</f>
        <v>0</v>
      </c>
      <c r="Q22" s="14">
        <f>'[1]TABLAS FLUJOS'!BM20</f>
        <v>43.166370000000001</v>
      </c>
      <c r="R22" s="10">
        <f>'[1]TABLAS FLUJOS'!BN20</f>
        <v>0</v>
      </c>
      <c r="S22" s="14">
        <f>'[1]TABLAS FLUJOS'!BO20</f>
        <v>0</v>
      </c>
      <c r="T22" s="10">
        <f>'[1]TABLAS FLUJOS'!BP20</f>
        <v>0</v>
      </c>
      <c r="U22" s="14">
        <f>'[1]TABLAS FLUJOS'!BQ20</f>
        <v>83.49588</v>
      </c>
      <c r="V22" s="10">
        <f>'[1]TABLAS FLUJOS'!BR20</f>
        <v>0</v>
      </c>
      <c r="W22" s="14">
        <f>'[1]TABLAS FLUJOS'!BS20</f>
        <v>67.4529</v>
      </c>
      <c r="X22" s="10">
        <f>'[1]TABLAS FLUJOS'!BT20</f>
        <v>0</v>
      </c>
      <c r="Y22" s="14">
        <f>'[1]TABLAS FLUJOS'!BU20</f>
        <v>9407.5504000000001</v>
      </c>
      <c r="Z22" s="10">
        <f>'[1]TABLAS FLUJOS'!BV20</f>
        <v>0</v>
      </c>
      <c r="AA22" s="14">
        <f>'[1]TABLAS FLUJOS'!BW20</f>
        <v>1.95905</v>
      </c>
    </row>
    <row r="23" spans="2:27" ht="12.75" customHeight="1" x14ac:dyDescent="0.25">
      <c r="B23" s="13" t="str">
        <f>IF('[1]TABLAS FLUJOS'!$C21=4,'[1]TABLAS FLUJOS'!$B21,"")</f>
        <v/>
      </c>
      <c r="C23" s="12" t="s">
        <v>18</v>
      </c>
      <c r="D23" s="11"/>
      <c r="E23" s="9">
        <f>'[1]TABLAS FLUJOS'!BA21</f>
        <v>854.15237999999999</v>
      </c>
      <c r="F23" s="10">
        <f>'[1]TABLAS FLUJOS'!BB21</f>
        <v>0</v>
      </c>
      <c r="G23" s="9">
        <f>'[1]TABLAS FLUJOS'!BC21</f>
        <v>12.270670000000001</v>
      </c>
      <c r="H23" s="10">
        <f>'[1]TABLAS FLUJOS'!BD21</f>
        <v>0</v>
      </c>
      <c r="I23" s="9">
        <f>'[1]TABLAS FLUJOS'!BE21</f>
        <v>32.393749999999997</v>
      </c>
      <c r="J23" s="10">
        <f>'[1]TABLAS FLUJOS'!BF21</f>
        <v>0</v>
      </c>
      <c r="K23" s="9">
        <f>'[1]TABLAS FLUJOS'!BG21</f>
        <v>0</v>
      </c>
      <c r="L23" s="10">
        <f>'[1]TABLAS FLUJOS'!BH21</f>
        <v>0</v>
      </c>
      <c r="M23" s="9">
        <f>'[1]TABLAS FLUJOS'!BI21</f>
        <v>20.277999999999999</v>
      </c>
      <c r="N23" s="10">
        <f>'[1]TABLAS FLUJOS'!BJ21</f>
        <v>0</v>
      </c>
      <c r="O23" s="9">
        <f>'[1]TABLAS FLUJOS'!BK21</f>
        <v>127.20847000000001</v>
      </c>
      <c r="P23" s="10">
        <f>'[1]TABLAS FLUJOS'!BL21</f>
        <v>0</v>
      </c>
      <c r="Q23" s="9">
        <f>'[1]TABLAS FLUJOS'!BM21</f>
        <v>47.498840000000001</v>
      </c>
      <c r="R23" s="10">
        <f>'[1]TABLAS FLUJOS'!BN21</f>
        <v>0</v>
      </c>
      <c r="S23" s="9">
        <f>'[1]TABLAS FLUJOS'!BO21</f>
        <v>0</v>
      </c>
      <c r="T23" s="10">
        <f>'[1]TABLAS FLUJOS'!BP21</f>
        <v>0</v>
      </c>
      <c r="U23" s="9">
        <f>'[1]TABLAS FLUJOS'!BQ21</f>
        <v>84.608900000000006</v>
      </c>
      <c r="V23" s="10">
        <f>'[1]TABLAS FLUJOS'!BR21</f>
        <v>0</v>
      </c>
      <c r="W23" s="9">
        <f>'[1]TABLAS FLUJOS'!BS21</f>
        <v>66.894769999999994</v>
      </c>
      <c r="X23" s="10">
        <f>'[1]TABLAS FLUJOS'!BT21</f>
        <v>0</v>
      </c>
      <c r="Y23" s="9">
        <f>'[1]TABLAS FLUJOS'!BU21</f>
        <v>9376.76001</v>
      </c>
      <c r="Z23" s="10">
        <f>'[1]TABLAS FLUJOS'!BV21</f>
        <v>0</v>
      </c>
      <c r="AA23" s="9">
        <f>'[1]TABLAS FLUJOS'!BW21</f>
        <v>0</v>
      </c>
    </row>
    <row r="24" spans="2:27" ht="12.75" customHeight="1" x14ac:dyDescent="0.25">
      <c r="B24" s="16">
        <f>IF('[1]TABLAS FLUJOS'!$C22=4,'[1]TABLAS FLUJOS'!$B22,"")</f>
        <v>2013</v>
      </c>
      <c r="C24" t="s">
        <v>19</v>
      </c>
      <c r="D24" s="11"/>
      <c r="E24" s="14">
        <f>'[1]TABLAS FLUJOS'!BA22</f>
        <v>844.85343999999998</v>
      </c>
      <c r="F24" s="10">
        <f>'[1]TABLAS FLUJOS'!BB22</f>
        <v>0</v>
      </c>
      <c r="G24" s="14">
        <f>'[1]TABLAS FLUJOS'!BC22</f>
        <v>16.51211</v>
      </c>
      <c r="H24" s="10">
        <f>'[1]TABLAS FLUJOS'!BD22</f>
        <v>0</v>
      </c>
      <c r="I24" s="14">
        <f>'[1]TABLAS FLUJOS'!BE22</f>
        <v>46.723239999999997</v>
      </c>
      <c r="J24" s="10">
        <f>'[1]TABLAS FLUJOS'!BF22</f>
        <v>0</v>
      </c>
      <c r="K24" s="14">
        <f>'[1]TABLAS FLUJOS'!BG22</f>
        <v>0</v>
      </c>
      <c r="L24" s="10">
        <f>'[1]TABLAS FLUJOS'!BH22</f>
        <v>0</v>
      </c>
      <c r="M24" s="14">
        <f>'[1]TABLAS FLUJOS'!BI22</f>
        <v>16.631959999999999</v>
      </c>
      <c r="N24" s="10">
        <f>'[1]TABLAS FLUJOS'!BJ22</f>
        <v>0</v>
      </c>
      <c r="O24" s="14">
        <f>'[1]TABLAS FLUJOS'!BK22</f>
        <v>121.49975000000001</v>
      </c>
      <c r="P24" s="10">
        <f>'[1]TABLAS FLUJOS'!BL22</f>
        <v>0</v>
      </c>
      <c r="Q24" s="14">
        <f>'[1]TABLAS FLUJOS'!BM22</f>
        <v>44.638820000000003</v>
      </c>
      <c r="R24" s="10">
        <f>'[1]TABLAS FLUJOS'!BN22</f>
        <v>0</v>
      </c>
      <c r="S24" s="14">
        <f>'[1]TABLAS FLUJOS'!BO22</f>
        <v>0</v>
      </c>
      <c r="T24" s="10">
        <f>'[1]TABLAS FLUJOS'!BP22</f>
        <v>0</v>
      </c>
      <c r="U24" s="14">
        <f>'[1]TABLAS FLUJOS'!BQ22</f>
        <v>88.048060000000007</v>
      </c>
      <c r="V24" s="10">
        <f>'[1]TABLAS FLUJOS'!BR22</f>
        <v>0</v>
      </c>
      <c r="W24" s="14">
        <f>'[1]TABLAS FLUJOS'!BS22</f>
        <v>69.694609999999997</v>
      </c>
      <c r="X24" s="10">
        <f>'[1]TABLAS FLUJOS'!BT22</f>
        <v>0</v>
      </c>
      <c r="Y24" s="14">
        <f>'[1]TABLAS FLUJOS'!BU22</f>
        <v>9334.7681599999996</v>
      </c>
      <c r="Z24" s="10">
        <f>'[1]TABLAS FLUJOS'!BV22</f>
        <v>0</v>
      </c>
      <c r="AA24" s="14">
        <f>'[1]TABLAS FLUJOS'!BW22</f>
        <v>0</v>
      </c>
    </row>
    <row r="25" spans="2:27" ht="12.75" customHeight="1" x14ac:dyDescent="0.25">
      <c r="B25" s="16" t="str">
        <f>IF('[1]TABLAS FLUJOS'!$C23=4,'[1]TABLAS FLUJOS'!$B23,"")</f>
        <v/>
      </c>
      <c r="C25" s="15" t="s">
        <v>16</v>
      </c>
      <c r="D25" s="11"/>
      <c r="E25" s="14">
        <f>'[1]TABLAS FLUJOS'!BA23</f>
        <v>851.36098000000004</v>
      </c>
      <c r="F25" s="10">
        <f>'[1]TABLAS FLUJOS'!BB23</f>
        <v>0</v>
      </c>
      <c r="G25" s="14">
        <f>'[1]TABLAS FLUJOS'!BC23</f>
        <v>11.521559999999999</v>
      </c>
      <c r="H25" s="10">
        <f>'[1]TABLAS FLUJOS'!BD23</f>
        <v>0</v>
      </c>
      <c r="I25" s="14">
        <f>'[1]TABLAS FLUJOS'!BE23</f>
        <v>33.526479999999999</v>
      </c>
      <c r="J25" s="10">
        <f>'[1]TABLAS FLUJOS'!BF23</f>
        <v>0</v>
      </c>
      <c r="K25" s="14">
        <f>'[1]TABLAS FLUJOS'!BG23</f>
        <v>0</v>
      </c>
      <c r="L25" s="10">
        <f>'[1]TABLAS FLUJOS'!BH23</f>
        <v>0</v>
      </c>
      <c r="M25" s="14">
        <f>'[1]TABLAS FLUJOS'!BI23</f>
        <v>16.349769999999999</v>
      </c>
      <c r="N25" s="10">
        <f>'[1]TABLAS FLUJOS'!BJ23</f>
        <v>0</v>
      </c>
      <c r="O25" s="14">
        <f>'[1]TABLAS FLUJOS'!BK23</f>
        <v>129.40513000000001</v>
      </c>
      <c r="P25" s="10">
        <f>'[1]TABLAS FLUJOS'!BL23</f>
        <v>0</v>
      </c>
      <c r="Q25" s="14">
        <f>'[1]TABLAS FLUJOS'!BM23</f>
        <v>55.317680000000003</v>
      </c>
      <c r="R25" s="10">
        <f>'[1]TABLAS FLUJOS'!BN23</f>
        <v>0</v>
      </c>
      <c r="S25" s="14">
        <f>'[1]TABLAS FLUJOS'!BO23</f>
        <v>0</v>
      </c>
      <c r="T25" s="10">
        <f>'[1]TABLAS FLUJOS'!BP23</f>
        <v>0</v>
      </c>
      <c r="U25" s="14">
        <f>'[1]TABLAS FLUJOS'!BQ23</f>
        <v>90.952809999999999</v>
      </c>
      <c r="V25" s="10">
        <f>'[1]TABLAS FLUJOS'!BR23</f>
        <v>0</v>
      </c>
      <c r="W25" s="14">
        <f>'[1]TABLAS FLUJOS'!BS23</f>
        <v>53.529690000000002</v>
      </c>
      <c r="X25" s="10">
        <f>'[1]TABLAS FLUJOS'!BT23</f>
        <v>0</v>
      </c>
      <c r="Y25" s="14">
        <f>'[1]TABLAS FLUJOS'!BU23</f>
        <v>9299.95399</v>
      </c>
      <c r="Z25" s="10">
        <f>'[1]TABLAS FLUJOS'!BV23</f>
        <v>0</v>
      </c>
      <c r="AA25" s="14">
        <f>'[1]TABLAS FLUJOS'!BW23</f>
        <v>0</v>
      </c>
    </row>
    <row r="26" spans="2:27" ht="12.75" customHeight="1" x14ac:dyDescent="0.25">
      <c r="B26" s="16" t="str">
        <f>IF('[1]TABLAS FLUJOS'!$C24=4,'[1]TABLAS FLUJOS'!$B24,"")</f>
        <v/>
      </c>
      <c r="C26" s="15" t="s">
        <v>17</v>
      </c>
      <c r="D26" s="11"/>
      <c r="E26" s="14">
        <f>'[1]TABLAS FLUJOS'!BA24</f>
        <v>834.58492999999999</v>
      </c>
      <c r="F26" s="10">
        <f>'[1]TABLAS FLUJOS'!BB24</f>
        <v>0</v>
      </c>
      <c r="G26" s="14">
        <f>'[1]TABLAS FLUJOS'!BC24</f>
        <v>12.66108</v>
      </c>
      <c r="H26" s="10">
        <f>'[1]TABLAS FLUJOS'!BD24</f>
        <v>0</v>
      </c>
      <c r="I26" s="14">
        <f>'[1]TABLAS FLUJOS'!BE24</f>
        <v>47.810490000000001</v>
      </c>
      <c r="J26" s="10">
        <f>'[1]TABLAS FLUJOS'!BF24</f>
        <v>0</v>
      </c>
      <c r="K26" s="14">
        <f>'[1]TABLAS FLUJOS'!BG24</f>
        <v>0.18507000000000001</v>
      </c>
      <c r="L26" s="10">
        <f>'[1]TABLAS FLUJOS'!BH24</f>
        <v>0</v>
      </c>
      <c r="M26" s="14">
        <f>'[1]TABLAS FLUJOS'!BI24</f>
        <v>11.719139999999999</v>
      </c>
      <c r="N26" s="10">
        <f>'[1]TABLAS FLUJOS'!BJ24</f>
        <v>0</v>
      </c>
      <c r="O26" s="14">
        <f>'[1]TABLAS FLUJOS'!BK24</f>
        <v>123.68138999999999</v>
      </c>
      <c r="P26" s="10">
        <f>'[1]TABLAS FLUJOS'!BL24</f>
        <v>0</v>
      </c>
      <c r="Q26" s="14">
        <f>'[1]TABLAS FLUJOS'!BM24</f>
        <v>43.887599999999999</v>
      </c>
      <c r="R26" s="10">
        <f>'[1]TABLAS FLUJOS'!BN24</f>
        <v>0</v>
      </c>
      <c r="S26" s="14">
        <f>'[1]TABLAS FLUJOS'!BO24</f>
        <v>0</v>
      </c>
      <c r="T26" s="10">
        <f>'[1]TABLAS FLUJOS'!BP24</f>
        <v>0</v>
      </c>
      <c r="U26" s="14">
        <f>'[1]TABLAS FLUJOS'!BQ24</f>
        <v>85.602900000000005</v>
      </c>
      <c r="V26" s="10">
        <f>'[1]TABLAS FLUJOS'!BR24</f>
        <v>0</v>
      </c>
      <c r="W26" s="14">
        <f>'[1]TABLAS FLUJOS'!BS24</f>
        <v>72.822519999999997</v>
      </c>
      <c r="X26" s="10">
        <f>'[1]TABLAS FLUJOS'!BT24</f>
        <v>0</v>
      </c>
      <c r="Y26" s="14">
        <f>'[1]TABLAS FLUJOS'!BU24</f>
        <v>9271.0183699999998</v>
      </c>
      <c r="Z26" s="10">
        <f>'[1]TABLAS FLUJOS'!BV24</f>
        <v>0</v>
      </c>
      <c r="AA26" s="14">
        <f>'[1]TABLAS FLUJOS'!BW24</f>
        <v>0</v>
      </c>
    </row>
    <row r="27" spans="2:27" ht="12.75" customHeight="1" x14ac:dyDescent="0.25">
      <c r="B27" s="13" t="str">
        <f>IF('[1]TABLAS FLUJOS'!$C25=4,'[1]TABLAS FLUJOS'!$B25,"")</f>
        <v/>
      </c>
      <c r="C27" s="12" t="s">
        <v>18</v>
      </c>
      <c r="D27" s="11"/>
      <c r="E27" s="9">
        <f>'[1]TABLAS FLUJOS'!BA25</f>
        <v>847.32358999999997</v>
      </c>
      <c r="F27" s="10">
        <f>'[1]TABLAS FLUJOS'!BB25</f>
        <v>0</v>
      </c>
      <c r="G27" s="9">
        <f>'[1]TABLAS FLUJOS'!BC25</f>
        <v>5.1026400000000001</v>
      </c>
      <c r="H27" s="10">
        <f>'[1]TABLAS FLUJOS'!BD25</f>
        <v>0</v>
      </c>
      <c r="I27" s="9">
        <f>'[1]TABLAS FLUJOS'!BE25</f>
        <v>39.011699999999998</v>
      </c>
      <c r="J27" s="10">
        <f>'[1]TABLAS FLUJOS'!BF25</f>
        <v>0</v>
      </c>
      <c r="K27" s="9">
        <f>'[1]TABLAS FLUJOS'!BG25</f>
        <v>0</v>
      </c>
      <c r="L27" s="10">
        <f>'[1]TABLAS FLUJOS'!BH25</f>
        <v>0</v>
      </c>
      <c r="M27" s="9">
        <f>'[1]TABLAS FLUJOS'!BI25</f>
        <v>14.735150000000001</v>
      </c>
      <c r="N27" s="10">
        <f>'[1]TABLAS FLUJOS'!BJ25</f>
        <v>0</v>
      </c>
      <c r="O27" s="9">
        <f>'[1]TABLAS FLUJOS'!BK25</f>
        <v>112.62721999999999</v>
      </c>
      <c r="P27" s="10">
        <f>'[1]TABLAS FLUJOS'!BL25</f>
        <v>0</v>
      </c>
      <c r="Q27" s="9">
        <f>'[1]TABLAS FLUJOS'!BM25</f>
        <v>69.134460000000004</v>
      </c>
      <c r="R27" s="10">
        <f>'[1]TABLAS FLUJOS'!BN25</f>
        <v>0</v>
      </c>
      <c r="S27" s="9">
        <f>'[1]TABLAS FLUJOS'!BO25</f>
        <v>0</v>
      </c>
      <c r="T27" s="10">
        <f>'[1]TABLAS FLUJOS'!BP25</f>
        <v>0</v>
      </c>
      <c r="U27" s="9">
        <f>'[1]TABLAS FLUJOS'!BQ25</f>
        <v>108.19486999999999</v>
      </c>
      <c r="V27" s="10">
        <f>'[1]TABLAS FLUJOS'!BR25</f>
        <v>0</v>
      </c>
      <c r="W27" s="9">
        <f>'[1]TABLAS FLUJOS'!BS25</f>
        <v>52.70834</v>
      </c>
      <c r="X27" s="10">
        <f>'[1]TABLAS FLUJOS'!BT25</f>
        <v>0</v>
      </c>
      <c r="Y27" s="9">
        <f>'[1]TABLAS FLUJOS'!BU25</f>
        <v>9219.1084200000005</v>
      </c>
      <c r="Z27" s="10">
        <f>'[1]TABLAS FLUJOS'!BV25</f>
        <v>0</v>
      </c>
      <c r="AA27" s="9">
        <f>'[1]TABLAS FLUJOS'!BW25</f>
        <v>0</v>
      </c>
    </row>
    <row r="28" spans="2:27" ht="12.75" customHeight="1" x14ac:dyDescent="0.25">
      <c r="B28" s="16">
        <f>IF('[1]TABLAS FLUJOS'!$C26=4,'[1]TABLAS FLUJOS'!$B26,"")</f>
        <v>2012</v>
      </c>
      <c r="C28" t="s">
        <v>19</v>
      </c>
      <c r="D28" s="11"/>
      <c r="E28" s="14">
        <f>'[1]TABLAS FLUJOS'!BA26</f>
        <v>865.83889999999997</v>
      </c>
      <c r="F28" s="10">
        <f>'[1]TABLAS FLUJOS'!BB26</f>
        <v>0</v>
      </c>
      <c r="G28" s="14">
        <f>'[1]TABLAS FLUJOS'!BC26</f>
        <v>9.1688899999999993</v>
      </c>
      <c r="H28" s="10">
        <f>'[1]TABLAS FLUJOS'!BD26</f>
        <v>0</v>
      </c>
      <c r="I28" s="14">
        <f>'[1]TABLAS FLUJOS'!BE26</f>
        <v>50.399290000000001</v>
      </c>
      <c r="J28" s="10">
        <f>'[1]TABLAS FLUJOS'!BF26</f>
        <v>0</v>
      </c>
      <c r="K28" s="14">
        <f>'[1]TABLAS FLUJOS'!BG26</f>
        <v>0</v>
      </c>
      <c r="L28" s="10">
        <f>'[1]TABLAS FLUJOS'!BH26</f>
        <v>0</v>
      </c>
      <c r="M28" s="14">
        <f>'[1]TABLAS FLUJOS'!BI26</f>
        <v>19.60689</v>
      </c>
      <c r="N28" s="10">
        <f>'[1]TABLAS FLUJOS'!BJ26</f>
        <v>0</v>
      </c>
      <c r="O28" s="14">
        <f>'[1]TABLAS FLUJOS'!BK26</f>
        <v>101.13415000000001</v>
      </c>
      <c r="P28" s="10">
        <f>'[1]TABLAS FLUJOS'!BL26</f>
        <v>0</v>
      </c>
      <c r="Q28" s="14">
        <f>'[1]TABLAS FLUJOS'!BM26</f>
        <v>42.101489999999998</v>
      </c>
      <c r="R28" s="10">
        <f>'[1]TABLAS FLUJOS'!BN26</f>
        <v>0</v>
      </c>
      <c r="S28" s="14">
        <f>'[1]TABLAS FLUJOS'!BO26</f>
        <v>0</v>
      </c>
      <c r="T28" s="10">
        <f>'[1]TABLAS FLUJOS'!BP26</f>
        <v>0</v>
      </c>
      <c r="U28" s="14">
        <f>'[1]TABLAS FLUJOS'!BQ26</f>
        <v>106.88639999999999</v>
      </c>
      <c r="V28" s="10">
        <f>'[1]TABLAS FLUJOS'!BR26</f>
        <v>0</v>
      </c>
      <c r="W28" s="14">
        <f>'[1]TABLAS FLUJOS'!BS26</f>
        <v>55.656359999999999</v>
      </c>
      <c r="X28" s="10">
        <f>'[1]TABLAS FLUJOS'!BT26</f>
        <v>0</v>
      </c>
      <c r="Y28" s="14">
        <f>'[1]TABLAS FLUJOS'!BU26</f>
        <v>9181.2168700000002</v>
      </c>
      <c r="Z28" s="10">
        <f>'[1]TABLAS FLUJOS'!BV26</f>
        <v>0</v>
      </c>
      <c r="AA28" s="14">
        <f>'[1]TABLAS FLUJOS'!BW26</f>
        <v>0</v>
      </c>
    </row>
    <row r="29" spans="2:27" ht="12.75" customHeight="1" x14ac:dyDescent="0.25">
      <c r="B29" s="16" t="str">
        <f>IF('[1]TABLAS FLUJOS'!$C27=4,'[1]TABLAS FLUJOS'!$B27,"")</f>
        <v/>
      </c>
      <c r="C29" s="15" t="s">
        <v>16</v>
      </c>
      <c r="D29" s="11"/>
      <c r="E29" s="14">
        <f>'[1]TABLAS FLUJOS'!BA27</f>
        <v>883.18025999999998</v>
      </c>
      <c r="F29" s="10">
        <f>'[1]TABLAS FLUJOS'!BB27</f>
        <v>0</v>
      </c>
      <c r="G29" s="14">
        <f>'[1]TABLAS FLUJOS'!BC27</f>
        <v>9.0243000000000002</v>
      </c>
      <c r="H29" s="10">
        <f>'[1]TABLAS FLUJOS'!BD27</f>
        <v>0</v>
      </c>
      <c r="I29" s="14">
        <f>'[1]TABLAS FLUJOS'!BE27</f>
        <v>55.849939999999997</v>
      </c>
      <c r="J29" s="10">
        <f>'[1]TABLAS FLUJOS'!BF27</f>
        <v>0</v>
      </c>
      <c r="K29" s="14">
        <f>'[1]TABLAS FLUJOS'!BG27</f>
        <v>0</v>
      </c>
      <c r="L29" s="10">
        <f>'[1]TABLAS FLUJOS'!BH27</f>
        <v>0</v>
      </c>
      <c r="M29" s="14">
        <f>'[1]TABLAS FLUJOS'!BI27</f>
        <v>13.97709</v>
      </c>
      <c r="N29" s="10">
        <f>'[1]TABLAS FLUJOS'!BJ27</f>
        <v>0</v>
      </c>
      <c r="O29" s="14">
        <f>'[1]TABLAS FLUJOS'!BK27</f>
        <v>107.66099</v>
      </c>
      <c r="P29" s="10">
        <f>'[1]TABLAS FLUJOS'!BL27</f>
        <v>0</v>
      </c>
      <c r="Q29" s="14">
        <f>'[1]TABLAS FLUJOS'!BM27</f>
        <v>47.697710000000001</v>
      </c>
      <c r="R29" s="10">
        <f>'[1]TABLAS FLUJOS'!BN27</f>
        <v>0</v>
      </c>
      <c r="S29" s="14">
        <f>'[1]TABLAS FLUJOS'!BO27</f>
        <v>0</v>
      </c>
      <c r="T29" s="10">
        <f>'[1]TABLAS FLUJOS'!BP27</f>
        <v>0</v>
      </c>
      <c r="U29" s="14">
        <f>'[1]TABLAS FLUJOS'!BQ27</f>
        <v>100.29921</v>
      </c>
      <c r="V29" s="10">
        <f>'[1]TABLAS FLUJOS'!BR27</f>
        <v>0</v>
      </c>
      <c r="W29" s="14">
        <f>'[1]TABLAS FLUJOS'!BS27</f>
        <v>58.906999999999996</v>
      </c>
      <c r="X29" s="10">
        <f>'[1]TABLAS FLUJOS'!BT27</f>
        <v>0</v>
      </c>
      <c r="Y29" s="14">
        <f>'[1]TABLAS FLUJOS'!BU27</f>
        <v>9105.4150900000004</v>
      </c>
      <c r="Z29" s="10">
        <f>'[1]TABLAS FLUJOS'!BV27</f>
        <v>0</v>
      </c>
      <c r="AA29" s="14">
        <f>'[1]TABLAS FLUJOS'!BW27</f>
        <v>0</v>
      </c>
    </row>
    <row r="30" spans="2:27" ht="12.75" customHeight="1" x14ac:dyDescent="0.25">
      <c r="B30" s="16" t="str">
        <f>IF('[1]TABLAS FLUJOS'!$C28=4,'[1]TABLAS FLUJOS'!$B28,"")</f>
        <v/>
      </c>
      <c r="C30" s="15" t="s">
        <v>17</v>
      </c>
      <c r="D30" s="11"/>
      <c r="E30" s="14">
        <f>'[1]TABLAS FLUJOS'!BA28</f>
        <v>868.11300000000006</v>
      </c>
      <c r="F30" s="10">
        <f>'[1]TABLAS FLUJOS'!BB28</f>
        <v>0</v>
      </c>
      <c r="G30" s="14">
        <f>'[1]TABLAS FLUJOS'!BC28</f>
        <v>9.8064599999999995</v>
      </c>
      <c r="H30" s="10">
        <f>'[1]TABLAS FLUJOS'!BD28</f>
        <v>0</v>
      </c>
      <c r="I30" s="14">
        <f>'[1]TABLAS FLUJOS'!BE28</f>
        <v>56.150170000000003</v>
      </c>
      <c r="J30" s="10">
        <f>'[1]TABLAS FLUJOS'!BF28</f>
        <v>0</v>
      </c>
      <c r="K30" s="14">
        <f>'[1]TABLAS FLUJOS'!BG28</f>
        <v>0</v>
      </c>
      <c r="L30" s="10">
        <f>'[1]TABLAS FLUJOS'!BH28</f>
        <v>0</v>
      </c>
      <c r="M30" s="14">
        <f>'[1]TABLAS FLUJOS'!BI28</f>
        <v>19.90166</v>
      </c>
      <c r="N30" s="10">
        <f>'[1]TABLAS FLUJOS'!BJ28</f>
        <v>0</v>
      </c>
      <c r="O30" s="14">
        <f>'[1]TABLAS FLUJOS'!BK28</f>
        <v>94.777270000000001</v>
      </c>
      <c r="P30" s="10">
        <f>'[1]TABLAS FLUJOS'!BL28</f>
        <v>0</v>
      </c>
      <c r="Q30" s="14">
        <f>'[1]TABLAS FLUJOS'!BM28</f>
        <v>42.163179999999997</v>
      </c>
      <c r="R30" s="10">
        <f>'[1]TABLAS FLUJOS'!BN28</f>
        <v>0</v>
      </c>
      <c r="S30" s="14">
        <f>'[1]TABLAS FLUJOS'!BO28</f>
        <v>0</v>
      </c>
      <c r="T30" s="10">
        <f>'[1]TABLAS FLUJOS'!BP28</f>
        <v>0</v>
      </c>
      <c r="U30" s="14">
        <f>'[1]TABLAS FLUJOS'!BQ28</f>
        <v>87.925340000000006</v>
      </c>
      <c r="V30" s="10">
        <f>'[1]TABLAS FLUJOS'!BR28</f>
        <v>0</v>
      </c>
      <c r="W30" s="14">
        <f>'[1]TABLAS FLUJOS'!BS28</f>
        <v>49.521839999999997</v>
      </c>
      <c r="X30" s="10">
        <f>'[1]TABLAS FLUJOS'!BT28</f>
        <v>0</v>
      </c>
      <c r="Y30" s="14">
        <f>'[1]TABLAS FLUJOS'!BU28</f>
        <v>9104.9875499999998</v>
      </c>
      <c r="Z30" s="10">
        <f>'[1]TABLAS FLUJOS'!BV28</f>
        <v>0</v>
      </c>
      <c r="AA30" s="14">
        <f>'[1]TABLAS FLUJOS'!BW28</f>
        <v>0</v>
      </c>
    </row>
    <row r="31" spans="2:27" ht="12.75" customHeight="1" x14ac:dyDescent="0.25">
      <c r="B31" s="13" t="str">
        <f>IF('[1]TABLAS FLUJOS'!$C29=4,'[1]TABLAS FLUJOS'!$B29,"")</f>
        <v/>
      </c>
      <c r="C31" s="12" t="s">
        <v>18</v>
      </c>
      <c r="D31" s="11"/>
      <c r="E31" s="9">
        <f>'[1]TABLAS FLUJOS'!BA29</f>
        <v>886.90998999999999</v>
      </c>
      <c r="F31" s="10">
        <f>'[1]TABLAS FLUJOS'!BB29</f>
        <v>0</v>
      </c>
      <c r="G31" s="9">
        <f>'[1]TABLAS FLUJOS'!BC29</f>
        <v>9.1875099999999996</v>
      </c>
      <c r="H31" s="10">
        <f>'[1]TABLAS FLUJOS'!BD29</f>
        <v>0</v>
      </c>
      <c r="I31" s="9">
        <f>'[1]TABLAS FLUJOS'!BE29</f>
        <v>45.90204</v>
      </c>
      <c r="J31" s="10">
        <f>'[1]TABLAS FLUJOS'!BF29</f>
        <v>0</v>
      </c>
      <c r="K31" s="9">
        <f>'[1]TABLAS FLUJOS'!BG29</f>
        <v>0</v>
      </c>
      <c r="L31" s="10">
        <f>'[1]TABLAS FLUJOS'!BH29</f>
        <v>0</v>
      </c>
      <c r="M31" s="9">
        <f>'[1]TABLAS FLUJOS'!BI29</f>
        <v>15.84212</v>
      </c>
      <c r="N31" s="10">
        <f>'[1]TABLAS FLUJOS'!BJ29</f>
        <v>0</v>
      </c>
      <c r="O31" s="9">
        <f>'[1]TABLAS FLUJOS'!BK29</f>
        <v>84.76294</v>
      </c>
      <c r="P31" s="10">
        <f>'[1]TABLAS FLUJOS'!BL29</f>
        <v>0</v>
      </c>
      <c r="Q31" s="9">
        <f>'[1]TABLAS FLUJOS'!BM29</f>
        <v>50.710059999999999</v>
      </c>
      <c r="R31" s="10">
        <f>'[1]TABLAS FLUJOS'!BN29</f>
        <v>0</v>
      </c>
      <c r="S31" s="9">
        <f>'[1]TABLAS FLUJOS'!BO29</f>
        <v>0</v>
      </c>
      <c r="T31" s="10">
        <f>'[1]TABLAS FLUJOS'!BP29</f>
        <v>0</v>
      </c>
      <c r="U31" s="9">
        <f>'[1]TABLAS FLUJOS'!BQ29</f>
        <v>105.90215000000001</v>
      </c>
      <c r="V31" s="10">
        <f>'[1]TABLAS FLUJOS'!BR29</f>
        <v>0</v>
      </c>
      <c r="W31" s="9">
        <f>'[1]TABLAS FLUJOS'!BS29</f>
        <v>51.864890000000003</v>
      </c>
      <c r="X31" s="10">
        <f>'[1]TABLAS FLUJOS'!BT29</f>
        <v>0</v>
      </c>
      <c r="Y31" s="9">
        <f>'[1]TABLAS FLUJOS'!BU29</f>
        <v>9048.0566600000002</v>
      </c>
      <c r="Z31" s="10">
        <f>'[1]TABLAS FLUJOS'!BV29</f>
        <v>0</v>
      </c>
      <c r="AA31" s="9">
        <f>'[1]TABLAS FLUJOS'!BW29</f>
        <v>0.65695999999999999</v>
      </c>
    </row>
    <row r="32" spans="2:27" ht="12.75" customHeight="1" x14ac:dyDescent="0.25">
      <c r="B32" s="16">
        <f>IF('[1]TABLAS FLUJOS'!$C30=4,'[1]TABLAS FLUJOS'!$B30,"")</f>
        <v>2011</v>
      </c>
      <c r="C32" t="s">
        <v>19</v>
      </c>
      <c r="D32" s="11"/>
      <c r="E32" s="14">
        <f>'[1]TABLAS FLUJOS'!BA30</f>
        <v>901.22182999999995</v>
      </c>
      <c r="F32" s="10">
        <f>'[1]TABLAS FLUJOS'!BB30</f>
        <v>0</v>
      </c>
      <c r="G32" s="14">
        <f>'[1]TABLAS FLUJOS'!BC30</f>
        <v>11.970940000000001</v>
      </c>
      <c r="H32" s="10">
        <f>'[1]TABLAS FLUJOS'!BD30</f>
        <v>0</v>
      </c>
      <c r="I32" s="14">
        <f>'[1]TABLAS FLUJOS'!BE30</f>
        <v>50.154389999999999</v>
      </c>
      <c r="J32" s="10">
        <f>'[1]TABLAS FLUJOS'!BF30</f>
        <v>0</v>
      </c>
      <c r="K32" s="14">
        <f>'[1]TABLAS FLUJOS'!BG30</f>
        <v>0</v>
      </c>
      <c r="L32" s="10">
        <f>'[1]TABLAS FLUJOS'!BH30</f>
        <v>0</v>
      </c>
      <c r="M32" s="14">
        <f>'[1]TABLAS FLUJOS'!BI30</f>
        <v>16.800750000000001</v>
      </c>
      <c r="N32" s="10">
        <f>'[1]TABLAS FLUJOS'!BJ30</f>
        <v>0</v>
      </c>
      <c r="O32" s="14">
        <f>'[1]TABLAS FLUJOS'!BK30</f>
        <v>83.727469999999997</v>
      </c>
      <c r="P32" s="10">
        <f>'[1]TABLAS FLUJOS'!BL30</f>
        <v>0</v>
      </c>
      <c r="Q32" s="14">
        <f>'[1]TABLAS FLUJOS'!BM30</f>
        <v>40.916060000000002</v>
      </c>
      <c r="R32" s="10">
        <f>'[1]TABLAS FLUJOS'!BN30</f>
        <v>0</v>
      </c>
      <c r="S32" s="14">
        <f>'[1]TABLAS FLUJOS'!BO30</f>
        <v>0</v>
      </c>
      <c r="T32" s="10">
        <f>'[1]TABLAS FLUJOS'!BP30</f>
        <v>0</v>
      </c>
      <c r="U32" s="14">
        <f>'[1]TABLAS FLUJOS'!BQ30</f>
        <v>96.027280000000005</v>
      </c>
      <c r="V32" s="10">
        <f>'[1]TABLAS FLUJOS'!BR30</f>
        <v>0</v>
      </c>
      <c r="W32" s="14">
        <f>'[1]TABLAS FLUJOS'!BS30</f>
        <v>40.334359999999997</v>
      </c>
      <c r="X32" s="10">
        <f>'[1]TABLAS FLUJOS'!BT30</f>
        <v>0</v>
      </c>
      <c r="Y32" s="14">
        <f>'[1]TABLAS FLUJOS'!BU30</f>
        <v>9029.7342100000005</v>
      </c>
      <c r="Z32" s="10">
        <f>'[1]TABLAS FLUJOS'!BV30</f>
        <v>0</v>
      </c>
      <c r="AA32" s="14">
        <f>'[1]TABLAS FLUJOS'!BW30</f>
        <v>1.88815</v>
      </c>
    </row>
    <row r="33" spans="2:27" ht="12.75" customHeight="1" x14ac:dyDescent="0.25">
      <c r="B33" s="16" t="str">
        <f>IF('[1]TABLAS FLUJOS'!$C31=4,'[1]TABLAS FLUJOS'!$B31,"")</f>
        <v/>
      </c>
      <c r="C33" s="15" t="s">
        <v>16</v>
      </c>
      <c r="D33" s="11"/>
      <c r="E33" s="14">
        <f>'[1]TABLAS FLUJOS'!BA31</f>
        <v>881.85113000000001</v>
      </c>
      <c r="F33" s="10">
        <f>'[1]TABLAS FLUJOS'!BB31</f>
        <v>0</v>
      </c>
      <c r="G33" s="14">
        <f>'[1]TABLAS FLUJOS'!BC31</f>
        <v>9.8026599999999995</v>
      </c>
      <c r="H33" s="10">
        <f>'[1]TABLAS FLUJOS'!BD31</f>
        <v>0</v>
      </c>
      <c r="I33" s="14">
        <f>'[1]TABLAS FLUJOS'!BE31</f>
        <v>48.135980000000004</v>
      </c>
      <c r="J33" s="10">
        <f>'[1]TABLAS FLUJOS'!BF31</f>
        <v>0</v>
      </c>
      <c r="K33" s="14">
        <f>'[1]TABLAS FLUJOS'!BG31</f>
        <v>0</v>
      </c>
      <c r="L33" s="10">
        <f>'[1]TABLAS FLUJOS'!BH31</f>
        <v>0</v>
      </c>
      <c r="M33" s="14">
        <f>'[1]TABLAS FLUJOS'!BI31</f>
        <v>12.631970000000001</v>
      </c>
      <c r="N33" s="10">
        <f>'[1]TABLAS FLUJOS'!BJ31</f>
        <v>0</v>
      </c>
      <c r="O33" s="14">
        <f>'[1]TABLAS FLUJOS'!BK31</f>
        <v>81.927850000000007</v>
      </c>
      <c r="P33" s="10">
        <f>'[1]TABLAS FLUJOS'!BL31</f>
        <v>0</v>
      </c>
      <c r="Q33" s="14">
        <f>'[1]TABLAS FLUJOS'!BM31</f>
        <v>42.414940000000001</v>
      </c>
      <c r="R33" s="10">
        <f>'[1]TABLAS FLUJOS'!BN31</f>
        <v>0</v>
      </c>
      <c r="S33" s="14">
        <f>'[1]TABLAS FLUJOS'!BO31</f>
        <v>0</v>
      </c>
      <c r="T33" s="10">
        <f>'[1]TABLAS FLUJOS'!BP31</f>
        <v>0</v>
      </c>
      <c r="U33" s="14">
        <f>'[1]TABLAS FLUJOS'!BQ31</f>
        <v>105.97020999999999</v>
      </c>
      <c r="V33" s="10">
        <f>'[1]TABLAS FLUJOS'!BR31</f>
        <v>0</v>
      </c>
      <c r="W33" s="14">
        <f>'[1]TABLAS FLUJOS'!BS31</f>
        <v>40.602370000000001</v>
      </c>
      <c r="X33" s="10">
        <f>'[1]TABLAS FLUJOS'!BT31</f>
        <v>0</v>
      </c>
      <c r="Y33" s="14">
        <f>'[1]TABLAS FLUJOS'!BU31</f>
        <v>9006.9425200000005</v>
      </c>
      <c r="Z33" s="10">
        <f>'[1]TABLAS FLUJOS'!BV31</f>
        <v>0</v>
      </c>
      <c r="AA33" s="14">
        <f>'[1]TABLAS FLUJOS'!BW31</f>
        <v>0</v>
      </c>
    </row>
    <row r="34" spans="2:27" ht="12.75" customHeight="1" x14ac:dyDescent="0.25">
      <c r="B34" s="16" t="str">
        <f>IF('[1]TABLAS FLUJOS'!$C32=4,'[1]TABLAS FLUJOS'!$B32,"")</f>
        <v/>
      </c>
      <c r="C34" s="15" t="s">
        <v>17</v>
      </c>
      <c r="D34" s="11"/>
      <c r="E34" s="14">
        <f>'[1]TABLAS FLUJOS'!BA32</f>
        <v>893.35436000000004</v>
      </c>
      <c r="F34" s="10">
        <f>'[1]TABLAS FLUJOS'!BB32</f>
        <v>0</v>
      </c>
      <c r="G34" s="14">
        <f>'[1]TABLAS FLUJOS'!BC32</f>
        <v>6.0991200000000001</v>
      </c>
      <c r="H34" s="10">
        <f>'[1]TABLAS FLUJOS'!BD32</f>
        <v>0</v>
      </c>
      <c r="I34" s="14">
        <f>'[1]TABLAS FLUJOS'!BE32</f>
        <v>42.761099999999999</v>
      </c>
      <c r="J34" s="10">
        <f>'[1]TABLAS FLUJOS'!BF32</f>
        <v>0</v>
      </c>
      <c r="K34" s="14">
        <f>'[1]TABLAS FLUJOS'!BG32</f>
        <v>0.47051999999999999</v>
      </c>
      <c r="L34" s="10">
        <f>'[1]TABLAS FLUJOS'!BH32</f>
        <v>0</v>
      </c>
      <c r="M34" s="14">
        <f>'[1]TABLAS FLUJOS'!BI32</f>
        <v>15.747909999999999</v>
      </c>
      <c r="N34" s="10">
        <f>'[1]TABLAS FLUJOS'!BJ32</f>
        <v>0</v>
      </c>
      <c r="O34" s="14">
        <f>'[1]TABLAS FLUJOS'!BK32</f>
        <v>75.337440000000001</v>
      </c>
      <c r="P34" s="10">
        <f>'[1]TABLAS FLUJOS'!BL32</f>
        <v>0</v>
      </c>
      <c r="Q34" s="14">
        <f>'[1]TABLAS FLUJOS'!BM32</f>
        <v>34.01352</v>
      </c>
      <c r="R34" s="10">
        <f>'[1]TABLAS FLUJOS'!BN32</f>
        <v>0</v>
      </c>
      <c r="S34" s="14">
        <f>'[1]TABLAS FLUJOS'!BO32</f>
        <v>0</v>
      </c>
      <c r="T34" s="10">
        <f>'[1]TABLAS FLUJOS'!BP32</f>
        <v>0</v>
      </c>
      <c r="U34" s="14">
        <f>'[1]TABLAS FLUJOS'!BQ32</f>
        <v>79.064639999999997</v>
      </c>
      <c r="V34" s="10">
        <f>'[1]TABLAS FLUJOS'!BR32</f>
        <v>0</v>
      </c>
      <c r="W34" s="14">
        <f>'[1]TABLAS FLUJOS'!BS32</f>
        <v>45.600320000000004</v>
      </c>
      <c r="X34" s="10">
        <f>'[1]TABLAS FLUJOS'!BT32</f>
        <v>0</v>
      </c>
      <c r="Y34" s="14">
        <f>'[1]TABLAS FLUJOS'!BU32</f>
        <v>8993.3993200000004</v>
      </c>
      <c r="Z34" s="10">
        <f>'[1]TABLAS FLUJOS'!BV32</f>
        <v>0</v>
      </c>
      <c r="AA34" s="14">
        <f>'[1]TABLAS FLUJOS'!BW32</f>
        <v>0</v>
      </c>
    </row>
    <row r="35" spans="2:27" ht="12.75" customHeight="1" x14ac:dyDescent="0.25">
      <c r="B35" s="13" t="str">
        <f>IF('[1]TABLAS FLUJOS'!$C33=4,'[1]TABLAS FLUJOS'!$B33,"")</f>
        <v/>
      </c>
      <c r="C35" s="12" t="s">
        <v>18</v>
      </c>
      <c r="D35" s="11"/>
      <c r="E35" s="9">
        <f>'[1]TABLAS FLUJOS'!BA33</f>
        <v>863.17648999999994</v>
      </c>
      <c r="F35" s="10">
        <f>'[1]TABLAS FLUJOS'!BB33</f>
        <v>0</v>
      </c>
      <c r="G35" s="9">
        <f>'[1]TABLAS FLUJOS'!BC33</f>
        <v>10.3224</v>
      </c>
      <c r="H35" s="10">
        <f>'[1]TABLAS FLUJOS'!BD33</f>
        <v>0</v>
      </c>
      <c r="I35" s="9">
        <f>'[1]TABLAS FLUJOS'!BE33</f>
        <v>44.17859</v>
      </c>
      <c r="J35" s="10">
        <f>'[1]TABLAS FLUJOS'!BF33</f>
        <v>0</v>
      </c>
      <c r="K35" s="9">
        <f>'[1]TABLAS FLUJOS'!BG33</f>
        <v>0</v>
      </c>
      <c r="L35" s="10">
        <f>'[1]TABLAS FLUJOS'!BH33</f>
        <v>0</v>
      </c>
      <c r="M35" s="9">
        <f>'[1]TABLAS FLUJOS'!BI33</f>
        <v>14.020189999999999</v>
      </c>
      <c r="N35" s="10">
        <f>'[1]TABLAS FLUJOS'!BJ33</f>
        <v>0</v>
      </c>
      <c r="O35" s="9">
        <f>'[1]TABLAS FLUJOS'!BK33</f>
        <v>70.139309999999995</v>
      </c>
      <c r="P35" s="10">
        <f>'[1]TABLAS FLUJOS'!BL33</f>
        <v>0</v>
      </c>
      <c r="Q35" s="9">
        <f>'[1]TABLAS FLUJOS'!BM33</f>
        <v>34.121899999999997</v>
      </c>
      <c r="R35" s="10">
        <f>'[1]TABLAS FLUJOS'!BN33</f>
        <v>0</v>
      </c>
      <c r="S35" s="9">
        <f>'[1]TABLAS FLUJOS'!BO33</f>
        <v>0</v>
      </c>
      <c r="T35" s="10">
        <f>'[1]TABLAS FLUJOS'!BP33</f>
        <v>0</v>
      </c>
      <c r="U35" s="9">
        <f>'[1]TABLAS FLUJOS'!BQ33</f>
        <v>105.11342999999999</v>
      </c>
      <c r="V35" s="10">
        <f>'[1]TABLAS FLUJOS'!BR33</f>
        <v>0</v>
      </c>
      <c r="W35" s="9">
        <f>'[1]TABLAS FLUJOS'!BS33</f>
        <v>52.265439999999998</v>
      </c>
      <c r="X35" s="10">
        <f>'[1]TABLAS FLUJOS'!BT33</f>
        <v>0</v>
      </c>
      <c r="Y35" s="9">
        <f>'[1]TABLAS FLUJOS'!BU33</f>
        <v>8954.0514399999993</v>
      </c>
      <c r="Z35" s="10">
        <f>'[1]TABLAS FLUJOS'!BV33</f>
        <v>0</v>
      </c>
      <c r="AA35" s="9">
        <f>'[1]TABLAS FLUJOS'!BW33</f>
        <v>0</v>
      </c>
    </row>
    <row r="36" spans="2:27" ht="12.75" customHeight="1" x14ac:dyDescent="0.25">
      <c r="B36" s="16">
        <f>IF('[1]TABLAS FLUJOS'!$C34=4,'[1]TABLAS FLUJOS'!$B34,"")</f>
        <v>2010</v>
      </c>
      <c r="C36" t="s">
        <v>19</v>
      </c>
      <c r="D36" s="11"/>
      <c r="E36" s="14">
        <f>'[1]TABLAS FLUJOS'!BA34</f>
        <v>852.27477999999996</v>
      </c>
      <c r="F36" s="10">
        <f>'[1]TABLAS FLUJOS'!BB34</f>
        <v>0</v>
      </c>
      <c r="G36" s="14">
        <f>'[1]TABLAS FLUJOS'!BC34</f>
        <v>10.481339999999999</v>
      </c>
      <c r="H36" s="10">
        <f>'[1]TABLAS FLUJOS'!BD34</f>
        <v>0</v>
      </c>
      <c r="I36" s="14">
        <f>'[1]TABLAS FLUJOS'!BE34</f>
        <v>58.964010000000002</v>
      </c>
      <c r="J36" s="10">
        <f>'[1]TABLAS FLUJOS'!BF34</f>
        <v>0</v>
      </c>
      <c r="K36" s="14">
        <f>'[1]TABLAS FLUJOS'!BG34</f>
        <v>0</v>
      </c>
      <c r="L36" s="10">
        <f>'[1]TABLAS FLUJOS'!BH34</f>
        <v>0</v>
      </c>
      <c r="M36" s="14">
        <f>'[1]TABLAS FLUJOS'!BI34</f>
        <v>14.83911</v>
      </c>
      <c r="N36" s="10">
        <f>'[1]TABLAS FLUJOS'!BJ34</f>
        <v>0</v>
      </c>
      <c r="O36" s="14">
        <f>'[1]TABLAS FLUJOS'!BK34</f>
        <v>81.511840000000007</v>
      </c>
      <c r="P36" s="10">
        <f>'[1]TABLAS FLUJOS'!BL34</f>
        <v>0</v>
      </c>
      <c r="Q36" s="14">
        <f>'[1]TABLAS FLUJOS'!BM34</f>
        <v>41.027999999999999</v>
      </c>
      <c r="R36" s="10">
        <f>'[1]TABLAS FLUJOS'!BN34</f>
        <v>0</v>
      </c>
      <c r="S36" s="14">
        <f>'[1]TABLAS FLUJOS'!BO34</f>
        <v>0</v>
      </c>
      <c r="T36" s="10">
        <f>'[1]TABLAS FLUJOS'!BP34</f>
        <v>0</v>
      </c>
      <c r="U36" s="14">
        <f>'[1]TABLAS FLUJOS'!BQ34</f>
        <v>101.32274</v>
      </c>
      <c r="V36" s="10">
        <f>'[1]TABLAS FLUJOS'!BR34</f>
        <v>0</v>
      </c>
      <c r="W36" s="14">
        <f>'[1]TABLAS FLUJOS'!BS34</f>
        <v>40.794510000000002</v>
      </c>
      <c r="X36" s="10">
        <f>'[1]TABLAS FLUJOS'!BT34</f>
        <v>0</v>
      </c>
      <c r="Y36" s="14">
        <f>'[1]TABLAS FLUJOS'!BU34</f>
        <v>8915.8206200000004</v>
      </c>
      <c r="Z36" s="10">
        <f>'[1]TABLAS FLUJOS'!BV34</f>
        <v>0</v>
      </c>
      <c r="AA36" s="14">
        <f>'[1]TABLAS FLUJOS'!BW34</f>
        <v>0.27588000000000001</v>
      </c>
    </row>
    <row r="37" spans="2:27" ht="12.75" customHeight="1" x14ac:dyDescent="0.25">
      <c r="B37" s="16" t="str">
        <f>IF('[1]TABLAS FLUJOS'!$C35=4,'[1]TABLAS FLUJOS'!$B35,"")</f>
        <v/>
      </c>
      <c r="C37" s="15" t="s">
        <v>16</v>
      </c>
      <c r="D37" s="11"/>
      <c r="E37" s="14">
        <f>'[1]TABLAS FLUJOS'!BA35</f>
        <v>854.58972000000006</v>
      </c>
      <c r="F37" s="10">
        <f>'[1]TABLAS FLUJOS'!BB35</f>
        <v>0</v>
      </c>
      <c r="G37" s="14">
        <f>'[1]TABLAS FLUJOS'!BC35</f>
        <v>10.13644</v>
      </c>
      <c r="H37" s="10">
        <f>'[1]TABLAS FLUJOS'!BD35</f>
        <v>0</v>
      </c>
      <c r="I37" s="14">
        <f>'[1]TABLAS FLUJOS'!BE35</f>
        <v>47.273220000000002</v>
      </c>
      <c r="J37" s="10">
        <f>'[1]TABLAS FLUJOS'!BF35</f>
        <v>0</v>
      </c>
      <c r="K37" s="14">
        <f>'[1]TABLAS FLUJOS'!BG35</f>
        <v>0</v>
      </c>
      <c r="L37" s="10">
        <f>'[1]TABLAS FLUJOS'!BH35</f>
        <v>0</v>
      </c>
      <c r="M37" s="14">
        <f>'[1]TABLAS FLUJOS'!BI35</f>
        <v>10.109669999999999</v>
      </c>
      <c r="N37" s="10">
        <f>'[1]TABLAS FLUJOS'!BJ35</f>
        <v>0</v>
      </c>
      <c r="O37" s="14">
        <f>'[1]TABLAS FLUJOS'!BK35</f>
        <v>74.505949999999999</v>
      </c>
      <c r="P37" s="10">
        <f>'[1]TABLAS FLUJOS'!BL35</f>
        <v>0</v>
      </c>
      <c r="Q37" s="14">
        <f>'[1]TABLAS FLUJOS'!BM35</f>
        <v>30.290600000000001</v>
      </c>
      <c r="R37" s="10">
        <f>'[1]TABLAS FLUJOS'!BN35</f>
        <v>0</v>
      </c>
      <c r="S37" s="14">
        <f>'[1]TABLAS FLUJOS'!BO35</f>
        <v>0</v>
      </c>
      <c r="T37" s="10">
        <f>'[1]TABLAS FLUJOS'!BP35</f>
        <v>0</v>
      </c>
      <c r="U37" s="14">
        <f>'[1]TABLAS FLUJOS'!BQ35</f>
        <v>105.70778</v>
      </c>
      <c r="V37" s="10">
        <f>'[1]TABLAS FLUJOS'!BR35</f>
        <v>0</v>
      </c>
      <c r="W37" s="14">
        <f>'[1]TABLAS FLUJOS'!BS35</f>
        <v>51.870240000000003</v>
      </c>
      <c r="X37" s="10">
        <f>'[1]TABLAS FLUJOS'!BT35</f>
        <v>0</v>
      </c>
      <c r="Y37" s="14">
        <f>'[1]TABLAS FLUJOS'!BU35</f>
        <v>8891.1736899999996</v>
      </c>
      <c r="Z37" s="10">
        <f>'[1]TABLAS FLUJOS'!BV35</f>
        <v>0</v>
      </c>
      <c r="AA37" s="14">
        <f>'[1]TABLAS FLUJOS'!BW35</f>
        <v>0</v>
      </c>
    </row>
    <row r="38" spans="2:27" ht="12.75" customHeight="1" x14ac:dyDescent="0.25">
      <c r="B38" s="16" t="str">
        <f>IF('[1]TABLAS FLUJOS'!$C36=4,'[1]TABLAS FLUJOS'!$B36,"")</f>
        <v/>
      </c>
      <c r="C38" s="15" t="s">
        <v>17</v>
      </c>
      <c r="D38" s="11"/>
      <c r="E38" s="14">
        <f>'[1]TABLAS FLUJOS'!BA36</f>
        <v>874.59265000000005</v>
      </c>
      <c r="F38" s="10">
        <f>'[1]TABLAS FLUJOS'!BB36</f>
        <v>0</v>
      </c>
      <c r="G38" s="14">
        <f>'[1]TABLAS FLUJOS'!BC36</f>
        <v>8.2404499999999992</v>
      </c>
      <c r="H38" s="10">
        <f>'[1]TABLAS FLUJOS'!BD36</f>
        <v>0</v>
      </c>
      <c r="I38" s="14">
        <f>'[1]TABLAS FLUJOS'!BE36</f>
        <v>55.561019999999999</v>
      </c>
      <c r="J38" s="10">
        <f>'[1]TABLAS FLUJOS'!BF36</f>
        <v>0</v>
      </c>
      <c r="K38" s="14">
        <f>'[1]TABLAS FLUJOS'!BG36</f>
        <v>0</v>
      </c>
      <c r="L38" s="10">
        <f>'[1]TABLAS FLUJOS'!BH36</f>
        <v>0</v>
      </c>
      <c r="M38" s="14">
        <f>'[1]TABLAS FLUJOS'!BI36</f>
        <v>10.907310000000001</v>
      </c>
      <c r="N38" s="10">
        <f>'[1]TABLAS FLUJOS'!BJ36</f>
        <v>0</v>
      </c>
      <c r="O38" s="14">
        <f>'[1]TABLAS FLUJOS'!BK36</f>
        <v>68.863150000000005</v>
      </c>
      <c r="P38" s="10">
        <f>'[1]TABLAS FLUJOS'!BL36</f>
        <v>0</v>
      </c>
      <c r="Q38" s="14">
        <f>'[1]TABLAS FLUJOS'!BM36</f>
        <v>45.174880000000002</v>
      </c>
      <c r="R38" s="10">
        <f>'[1]TABLAS FLUJOS'!BN36</f>
        <v>0</v>
      </c>
      <c r="S38" s="14">
        <f>'[1]TABLAS FLUJOS'!BO36</f>
        <v>0</v>
      </c>
      <c r="T38" s="10">
        <f>'[1]TABLAS FLUJOS'!BP36</f>
        <v>0</v>
      </c>
      <c r="U38" s="14">
        <f>'[1]TABLAS FLUJOS'!BQ36</f>
        <v>90.292050000000003</v>
      </c>
      <c r="V38" s="10">
        <f>'[1]TABLAS FLUJOS'!BR36</f>
        <v>0</v>
      </c>
      <c r="W38" s="14">
        <f>'[1]TABLAS FLUJOS'!BS36</f>
        <v>36.423909999999999</v>
      </c>
      <c r="X38" s="10">
        <f>'[1]TABLAS FLUJOS'!BT36</f>
        <v>0</v>
      </c>
      <c r="Y38" s="14">
        <f>'[1]TABLAS FLUJOS'!BU36</f>
        <v>8843.7229100000004</v>
      </c>
      <c r="Z38" s="10">
        <f>'[1]TABLAS FLUJOS'!BV36</f>
        <v>0</v>
      </c>
      <c r="AA38" s="14">
        <f>'[1]TABLAS FLUJOS'!BW36</f>
        <v>0.24281</v>
      </c>
    </row>
    <row r="39" spans="2:27" ht="12.75" customHeight="1" x14ac:dyDescent="0.25">
      <c r="B39" s="13" t="str">
        <f>IF('[1]TABLAS FLUJOS'!$C37=4,'[1]TABLAS FLUJOS'!$B37,"")</f>
        <v/>
      </c>
      <c r="C39" s="12" t="s">
        <v>18</v>
      </c>
      <c r="D39" s="11"/>
      <c r="E39" s="9">
        <f>'[1]TABLAS FLUJOS'!BA37</f>
        <v>868.73657000000003</v>
      </c>
      <c r="F39" s="10">
        <f>'[1]TABLAS FLUJOS'!BB37</f>
        <v>0</v>
      </c>
      <c r="G39" s="9">
        <f>'[1]TABLAS FLUJOS'!BC37</f>
        <v>14.833460000000001</v>
      </c>
      <c r="H39" s="10">
        <f>'[1]TABLAS FLUJOS'!BD37</f>
        <v>0</v>
      </c>
      <c r="I39" s="9">
        <f>'[1]TABLAS FLUJOS'!BE37</f>
        <v>47.341369999999998</v>
      </c>
      <c r="J39" s="10">
        <f>'[1]TABLAS FLUJOS'!BF37</f>
        <v>0</v>
      </c>
      <c r="K39" s="9">
        <f>'[1]TABLAS FLUJOS'!BG37</f>
        <v>0</v>
      </c>
      <c r="L39" s="10">
        <f>'[1]TABLAS FLUJOS'!BH37</f>
        <v>0</v>
      </c>
      <c r="M39" s="9">
        <f>'[1]TABLAS FLUJOS'!BI37</f>
        <v>9.4882200000000001</v>
      </c>
      <c r="N39" s="10">
        <f>'[1]TABLAS FLUJOS'!BJ37</f>
        <v>0</v>
      </c>
      <c r="O39" s="9">
        <f>'[1]TABLAS FLUJOS'!BK37</f>
        <v>63.341279999999998</v>
      </c>
      <c r="P39" s="10">
        <f>'[1]TABLAS FLUJOS'!BL37</f>
        <v>0</v>
      </c>
      <c r="Q39" s="9">
        <f>'[1]TABLAS FLUJOS'!BM37</f>
        <v>33.643770000000004</v>
      </c>
      <c r="R39" s="10">
        <f>'[1]TABLAS FLUJOS'!BN37</f>
        <v>0</v>
      </c>
      <c r="S39" s="9">
        <f>'[1]TABLAS FLUJOS'!BO37</f>
        <v>0</v>
      </c>
      <c r="T39" s="10">
        <f>'[1]TABLAS FLUJOS'!BP37</f>
        <v>0</v>
      </c>
      <c r="U39" s="9">
        <f>'[1]TABLAS FLUJOS'!BQ37</f>
        <v>99.835909999999998</v>
      </c>
      <c r="V39" s="10">
        <f>'[1]TABLAS FLUJOS'!BR37</f>
        <v>0</v>
      </c>
      <c r="W39" s="9">
        <f>'[1]TABLAS FLUJOS'!BS37</f>
        <v>37.200710000000001</v>
      </c>
      <c r="X39" s="10">
        <f>'[1]TABLAS FLUJOS'!BT37</f>
        <v>0</v>
      </c>
      <c r="Y39" s="9">
        <f>'[1]TABLAS FLUJOS'!BU37</f>
        <v>8821.4963000000007</v>
      </c>
      <c r="Z39" s="10">
        <f>'[1]TABLAS FLUJOS'!BV37</f>
        <v>0</v>
      </c>
      <c r="AA39" s="9">
        <f>'[1]TABLAS FLUJOS'!BW37</f>
        <v>0.74980000000000002</v>
      </c>
    </row>
    <row r="40" spans="2:27" ht="12.75" customHeight="1" x14ac:dyDescent="0.25">
      <c r="B40" s="16">
        <f>IF('[1]TABLAS FLUJOS'!$C38=4,'[1]TABLAS FLUJOS'!$B38,"")</f>
        <v>2009</v>
      </c>
      <c r="C40" t="s">
        <v>19</v>
      </c>
      <c r="D40" s="11"/>
      <c r="E40" s="14">
        <f>'[1]TABLAS FLUJOS'!BA38</f>
        <v>848.19349999999997</v>
      </c>
      <c r="F40" s="10">
        <f>'[1]TABLAS FLUJOS'!BB38</f>
        <v>0</v>
      </c>
      <c r="G40" s="14">
        <f>'[1]TABLAS FLUJOS'!BC38</f>
        <v>12.67215</v>
      </c>
      <c r="H40" s="10">
        <f>'[1]TABLAS FLUJOS'!BD38</f>
        <v>0</v>
      </c>
      <c r="I40" s="14">
        <f>'[1]TABLAS FLUJOS'!BE38</f>
        <v>57.124000000000002</v>
      </c>
      <c r="J40" s="10">
        <f>'[1]TABLAS FLUJOS'!BF38</f>
        <v>0</v>
      </c>
      <c r="K40" s="14">
        <f>'[1]TABLAS FLUJOS'!BG38</f>
        <v>0</v>
      </c>
      <c r="L40" s="10">
        <f>'[1]TABLAS FLUJOS'!BH38</f>
        <v>0</v>
      </c>
      <c r="M40" s="14">
        <f>'[1]TABLAS FLUJOS'!BI38</f>
        <v>13.78834</v>
      </c>
      <c r="N40" s="10">
        <f>'[1]TABLAS FLUJOS'!BJ38</f>
        <v>0</v>
      </c>
      <c r="O40" s="14">
        <f>'[1]TABLAS FLUJOS'!BK38</f>
        <v>58.081850000000003</v>
      </c>
      <c r="P40" s="10">
        <f>'[1]TABLAS FLUJOS'!BL38</f>
        <v>0</v>
      </c>
      <c r="Q40" s="14">
        <f>'[1]TABLAS FLUJOS'!BM38</f>
        <v>45.402569999999997</v>
      </c>
      <c r="R40" s="10">
        <f>'[1]TABLAS FLUJOS'!BN38</f>
        <v>0</v>
      </c>
      <c r="S40" s="14">
        <f>'[1]TABLAS FLUJOS'!BO38</f>
        <v>0</v>
      </c>
      <c r="T40" s="10">
        <f>'[1]TABLAS FLUJOS'!BP38</f>
        <v>0</v>
      </c>
      <c r="U40" s="14">
        <f>'[1]TABLAS FLUJOS'!BQ38</f>
        <v>97.594560000000001</v>
      </c>
      <c r="V40" s="10">
        <f>'[1]TABLAS FLUJOS'!BR38</f>
        <v>0</v>
      </c>
      <c r="W40" s="14">
        <f>'[1]TABLAS FLUJOS'!BS38</f>
        <v>38.007010000000001</v>
      </c>
      <c r="X40" s="10">
        <f>'[1]TABLAS FLUJOS'!BT38</f>
        <v>0</v>
      </c>
      <c r="Y40" s="14">
        <f>'[1]TABLAS FLUJOS'!BU38</f>
        <v>8793.9222499999996</v>
      </c>
      <c r="Z40" s="10">
        <f>'[1]TABLAS FLUJOS'!BV38</f>
        <v>0</v>
      </c>
      <c r="AA40" s="14">
        <f>'[1]TABLAS FLUJOS'!BW38</f>
        <v>0</v>
      </c>
    </row>
    <row r="41" spans="2:27" ht="12.75" customHeight="1" x14ac:dyDescent="0.25">
      <c r="B41" s="16" t="str">
        <f>IF('[1]TABLAS FLUJOS'!$C39=4,'[1]TABLAS FLUJOS'!$B39,"")</f>
        <v/>
      </c>
      <c r="C41" s="15" t="s">
        <v>16</v>
      </c>
      <c r="D41" s="11"/>
      <c r="E41" s="14">
        <f>'[1]TABLAS FLUJOS'!BA39</f>
        <v>871.49255000000005</v>
      </c>
      <c r="F41" s="10">
        <f>'[1]TABLAS FLUJOS'!BB39</f>
        <v>0</v>
      </c>
      <c r="G41" s="14">
        <f>'[1]TABLAS FLUJOS'!BC39</f>
        <v>10.612439999999999</v>
      </c>
      <c r="H41" s="10">
        <f>'[1]TABLAS FLUJOS'!BD39</f>
        <v>0</v>
      </c>
      <c r="I41" s="14">
        <f>'[1]TABLAS FLUJOS'!BE39</f>
        <v>38.8675</v>
      </c>
      <c r="J41" s="10">
        <f>'[1]TABLAS FLUJOS'!BF39</f>
        <v>0</v>
      </c>
      <c r="K41" s="14">
        <f>'[1]TABLAS FLUJOS'!BG39</f>
        <v>0</v>
      </c>
      <c r="L41" s="10">
        <f>'[1]TABLAS FLUJOS'!BH39</f>
        <v>0</v>
      </c>
      <c r="M41" s="14">
        <f>'[1]TABLAS FLUJOS'!BI39</f>
        <v>19.386669999999999</v>
      </c>
      <c r="N41" s="10">
        <f>'[1]TABLAS FLUJOS'!BJ39</f>
        <v>0</v>
      </c>
      <c r="O41" s="14">
        <f>'[1]TABLAS FLUJOS'!BK39</f>
        <v>52.50497</v>
      </c>
      <c r="P41" s="10">
        <f>'[1]TABLAS FLUJOS'!BL39</f>
        <v>0</v>
      </c>
      <c r="Q41" s="14">
        <f>'[1]TABLAS FLUJOS'!BM39</f>
        <v>34.789140000000003</v>
      </c>
      <c r="R41" s="10">
        <f>'[1]TABLAS FLUJOS'!BN39</f>
        <v>0</v>
      </c>
      <c r="S41" s="14">
        <f>'[1]TABLAS FLUJOS'!BO39</f>
        <v>0</v>
      </c>
      <c r="T41" s="10">
        <f>'[1]TABLAS FLUJOS'!BP39</f>
        <v>0</v>
      </c>
      <c r="U41" s="14">
        <f>'[1]TABLAS FLUJOS'!BQ39</f>
        <v>101.00892</v>
      </c>
      <c r="V41" s="10">
        <f>'[1]TABLAS FLUJOS'!BR39</f>
        <v>0</v>
      </c>
      <c r="W41" s="14">
        <f>'[1]TABLAS FLUJOS'!BS39</f>
        <v>31.518730000000001</v>
      </c>
      <c r="X41" s="10">
        <f>'[1]TABLAS FLUJOS'!BT39</f>
        <v>0</v>
      </c>
      <c r="Y41" s="14">
        <f>'[1]TABLAS FLUJOS'!BU39</f>
        <v>8754.9574900000007</v>
      </c>
      <c r="Z41" s="10">
        <f>'[1]TABLAS FLUJOS'!BV39</f>
        <v>0</v>
      </c>
      <c r="AA41" s="14">
        <f>'[1]TABLAS FLUJOS'!BW39</f>
        <v>0</v>
      </c>
    </row>
    <row r="42" spans="2:27" ht="12.75" customHeight="1" x14ac:dyDescent="0.25">
      <c r="B42" s="16" t="str">
        <f>IF('[1]TABLAS FLUJOS'!$C40=4,'[1]TABLAS FLUJOS'!$B40,"")</f>
        <v/>
      </c>
      <c r="C42" s="15" t="s">
        <v>17</v>
      </c>
      <c r="D42" s="11"/>
      <c r="E42" s="14">
        <f>'[1]TABLAS FLUJOS'!BA40</f>
        <v>861.91571999999996</v>
      </c>
      <c r="F42" s="10">
        <f>'[1]TABLAS FLUJOS'!BB40</f>
        <v>0</v>
      </c>
      <c r="G42" s="14">
        <f>'[1]TABLAS FLUJOS'!BC40</f>
        <v>11.574170000000001</v>
      </c>
      <c r="H42" s="10">
        <f>'[1]TABLAS FLUJOS'!BD40</f>
        <v>0</v>
      </c>
      <c r="I42" s="14">
        <f>'[1]TABLAS FLUJOS'!BE40</f>
        <v>47.183450000000001</v>
      </c>
      <c r="J42" s="10">
        <f>'[1]TABLAS FLUJOS'!BF40</f>
        <v>0</v>
      </c>
      <c r="K42" s="14">
        <f>'[1]TABLAS FLUJOS'!BG40</f>
        <v>0</v>
      </c>
      <c r="L42" s="10">
        <f>'[1]TABLAS FLUJOS'!BH40</f>
        <v>0</v>
      </c>
      <c r="M42" s="14">
        <f>'[1]TABLAS FLUJOS'!BI40</f>
        <v>17.25994</v>
      </c>
      <c r="N42" s="10">
        <f>'[1]TABLAS FLUJOS'!BJ40</f>
        <v>0</v>
      </c>
      <c r="O42" s="14">
        <f>'[1]TABLAS FLUJOS'!BK40</f>
        <v>55.095840000000003</v>
      </c>
      <c r="P42" s="10">
        <f>'[1]TABLAS FLUJOS'!BL40</f>
        <v>0</v>
      </c>
      <c r="Q42" s="14">
        <f>'[1]TABLAS FLUJOS'!BM40</f>
        <v>36.079729999999998</v>
      </c>
      <c r="R42" s="10">
        <f>'[1]TABLAS FLUJOS'!BN40</f>
        <v>0</v>
      </c>
      <c r="S42" s="14">
        <f>'[1]TABLAS FLUJOS'!BO40</f>
        <v>0</v>
      </c>
      <c r="T42" s="10">
        <f>'[1]TABLAS FLUJOS'!BP40</f>
        <v>0</v>
      </c>
      <c r="U42" s="14">
        <f>'[1]TABLAS FLUJOS'!BQ40</f>
        <v>94.037300000000002</v>
      </c>
      <c r="V42" s="10">
        <f>'[1]TABLAS FLUJOS'!BR40</f>
        <v>0</v>
      </c>
      <c r="W42" s="14">
        <f>'[1]TABLAS FLUJOS'!BS40</f>
        <v>31.001760000000001</v>
      </c>
      <c r="X42" s="10">
        <f>'[1]TABLAS FLUJOS'!BT40</f>
        <v>0</v>
      </c>
      <c r="Y42" s="14">
        <f>'[1]TABLAS FLUJOS'!BU40</f>
        <v>8710.4186200000004</v>
      </c>
      <c r="Z42" s="10">
        <f>'[1]TABLAS FLUJOS'!BV40</f>
        <v>0</v>
      </c>
      <c r="AA42" s="14">
        <f>'[1]TABLAS FLUJOS'!BW40</f>
        <v>1.4169799999999999</v>
      </c>
    </row>
    <row r="43" spans="2:27" ht="12.75" customHeight="1" x14ac:dyDescent="0.25">
      <c r="B43" s="13" t="str">
        <f>IF('[1]TABLAS FLUJOS'!$C41=4,'[1]TABLAS FLUJOS'!$B41,"")</f>
        <v/>
      </c>
      <c r="C43" s="12" t="s">
        <v>18</v>
      </c>
      <c r="D43" s="11"/>
      <c r="E43" s="9">
        <f>'[1]TABLAS FLUJOS'!BA41</f>
        <v>882.74630000000002</v>
      </c>
      <c r="F43" s="10">
        <f>'[1]TABLAS FLUJOS'!BB41</f>
        <v>0</v>
      </c>
      <c r="G43" s="9">
        <f>'[1]TABLAS FLUJOS'!BC41</f>
        <v>7.5995799999999996</v>
      </c>
      <c r="H43" s="10">
        <f>'[1]TABLAS FLUJOS'!BD41</f>
        <v>0</v>
      </c>
      <c r="I43" s="9">
        <f>'[1]TABLAS FLUJOS'!BE41</f>
        <v>52.717419999999997</v>
      </c>
      <c r="J43" s="10">
        <f>'[1]TABLAS FLUJOS'!BF41</f>
        <v>0</v>
      </c>
      <c r="K43" s="9">
        <f>'[1]TABLAS FLUJOS'!BG41</f>
        <v>0</v>
      </c>
      <c r="L43" s="10">
        <f>'[1]TABLAS FLUJOS'!BH41</f>
        <v>0</v>
      </c>
      <c r="M43" s="9">
        <f>'[1]TABLAS FLUJOS'!BI41</f>
        <v>13.770770000000001</v>
      </c>
      <c r="N43" s="10">
        <f>'[1]TABLAS FLUJOS'!BJ41</f>
        <v>0</v>
      </c>
      <c r="O43" s="9">
        <f>'[1]TABLAS FLUJOS'!BK41</f>
        <v>41.574120000000001</v>
      </c>
      <c r="P43" s="10">
        <f>'[1]TABLAS FLUJOS'!BL41</f>
        <v>0</v>
      </c>
      <c r="Q43" s="9">
        <f>'[1]TABLAS FLUJOS'!BM41</f>
        <v>31.30621</v>
      </c>
      <c r="R43" s="10">
        <f>'[1]TABLAS FLUJOS'!BN41</f>
        <v>0</v>
      </c>
      <c r="S43" s="9">
        <f>'[1]TABLAS FLUJOS'!BO41</f>
        <v>0</v>
      </c>
      <c r="T43" s="10">
        <f>'[1]TABLAS FLUJOS'!BP41</f>
        <v>0</v>
      </c>
      <c r="U43" s="9">
        <f>'[1]TABLAS FLUJOS'!BQ41</f>
        <v>108.4222</v>
      </c>
      <c r="V43" s="10">
        <f>'[1]TABLAS FLUJOS'!BR41</f>
        <v>0</v>
      </c>
      <c r="W43" s="9">
        <f>'[1]TABLAS FLUJOS'!BS41</f>
        <v>29.72973</v>
      </c>
      <c r="X43" s="10">
        <f>'[1]TABLAS FLUJOS'!BT41</f>
        <v>0</v>
      </c>
      <c r="Y43" s="9">
        <f>'[1]TABLAS FLUJOS'!BU41</f>
        <v>8654.7941300000002</v>
      </c>
      <c r="Z43" s="10">
        <f>'[1]TABLAS FLUJOS'!BV41</f>
        <v>0</v>
      </c>
      <c r="AA43" s="9">
        <f>'[1]TABLAS FLUJOS'!BW41</f>
        <v>0.95811999999999997</v>
      </c>
    </row>
    <row r="44" spans="2:27" ht="12.75" customHeight="1" x14ac:dyDescent="0.25">
      <c r="B44" s="16">
        <f>IF('[1]TABLAS FLUJOS'!$C42=4,'[1]TABLAS FLUJOS'!$B42,"")</f>
        <v>2008</v>
      </c>
      <c r="C44" t="s">
        <v>19</v>
      </c>
      <c r="D44" s="11"/>
      <c r="E44" s="14">
        <f>'[1]TABLAS FLUJOS'!BA42</f>
        <v>904.92853000000002</v>
      </c>
      <c r="F44" s="10">
        <f>'[1]TABLAS FLUJOS'!BB42</f>
        <v>0</v>
      </c>
      <c r="G44" s="14">
        <f>'[1]TABLAS FLUJOS'!BC42</f>
        <v>11.77083</v>
      </c>
      <c r="H44" s="10">
        <f>'[1]TABLAS FLUJOS'!BD42</f>
        <v>0</v>
      </c>
      <c r="I44" s="14">
        <f>'[1]TABLAS FLUJOS'!BE42</f>
        <v>58.432160000000003</v>
      </c>
      <c r="J44" s="10">
        <f>'[1]TABLAS FLUJOS'!BF42</f>
        <v>0</v>
      </c>
      <c r="K44" s="14">
        <f>'[1]TABLAS FLUJOS'!BG42</f>
        <v>0</v>
      </c>
      <c r="L44" s="10">
        <f>'[1]TABLAS FLUJOS'!BH42</f>
        <v>0</v>
      </c>
      <c r="M44" s="14">
        <f>'[1]TABLAS FLUJOS'!BI42</f>
        <v>11.779350000000001</v>
      </c>
      <c r="N44" s="10">
        <f>'[1]TABLAS FLUJOS'!BJ42</f>
        <v>0</v>
      </c>
      <c r="O44" s="14">
        <f>'[1]TABLAS FLUJOS'!BK42</f>
        <v>34.730600000000003</v>
      </c>
      <c r="P44" s="10">
        <f>'[1]TABLAS FLUJOS'!BL42</f>
        <v>0</v>
      </c>
      <c r="Q44" s="14">
        <f>'[1]TABLAS FLUJOS'!BM42</f>
        <v>28.86355</v>
      </c>
      <c r="R44" s="10">
        <f>'[1]TABLAS FLUJOS'!BN42</f>
        <v>0</v>
      </c>
      <c r="S44" s="14">
        <f>'[1]TABLAS FLUJOS'!BO42</f>
        <v>0.53197000000000005</v>
      </c>
      <c r="T44" s="10">
        <f>'[1]TABLAS FLUJOS'!BP42</f>
        <v>0</v>
      </c>
      <c r="U44" s="14">
        <f>'[1]TABLAS FLUJOS'!BQ42</f>
        <v>116.71811</v>
      </c>
      <c r="V44" s="10">
        <f>'[1]TABLAS FLUJOS'!BR42</f>
        <v>0</v>
      </c>
      <c r="W44" s="14">
        <f>'[1]TABLAS FLUJOS'!BS42</f>
        <v>22.9331</v>
      </c>
      <c r="X44" s="10">
        <f>'[1]TABLAS FLUJOS'!BT42</f>
        <v>0</v>
      </c>
      <c r="Y44" s="14">
        <f>'[1]TABLAS FLUJOS'!BU42</f>
        <v>8600.1714900000006</v>
      </c>
      <c r="Z44" s="10">
        <f>'[1]TABLAS FLUJOS'!BV42</f>
        <v>0</v>
      </c>
      <c r="AA44" s="14">
        <f>'[1]TABLAS FLUJOS'!BW42</f>
        <v>0</v>
      </c>
    </row>
    <row r="45" spans="2:27" ht="12.75" customHeight="1" x14ac:dyDescent="0.25">
      <c r="B45" s="16" t="str">
        <f>IF('[1]TABLAS FLUJOS'!$C43=4,'[1]TABLAS FLUJOS'!$B43,"")</f>
        <v/>
      </c>
      <c r="C45" s="15" t="s">
        <v>16</v>
      </c>
      <c r="D45" s="11"/>
      <c r="E45" s="14">
        <f>'[1]TABLAS FLUJOS'!BA43</f>
        <v>914.39558999999997</v>
      </c>
      <c r="F45" s="10">
        <f>'[1]TABLAS FLUJOS'!BB43</f>
        <v>0</v>
      </c>
      <c r="G45" s="14">
        <f>'[1]TABLAS FLUJOS'!BC43</f>
        <v>6.7490199999999998</v>
      </c>
      <c r="H45" s="10">
        <f>'[1]TABLAS FLUJOS'!BD43</f>
        <v>0</v>
      </c>
      <c r="I45" s="14">
        <f>'[1]TABLAS FLUJOS'!BE43</f>
        <v>40.563070000000003</v>
      </c>
      <c r="J45" s="10">
        <f>'[1]TABLAS FLUJOS'!BF43</f>
        <v>0</v>
      </c>
      <c r="K45" s="14">
        <f>'[1]TABLAS FLUJOS'!BG43</f>
        <v>0</v>
      </c>
      <c r="L45" s="10">
        <f>'[1]TABLAS FLUJOS'!BH43</f>
        <v>0</v>
      </c>
      <c r="M45" s="14">
        <f>'[1]TABLAS FLUJOS'!BI43</f>
        <v>9.72926</v>
      </c>
      <c r="N45" s="10">
        <f>'[1]TABLAS FLUJOS'!BJ43</f>
        <v>0</v>
      </c>
      <c r="O45" s="14">
        <f>'[1]TABLAS FLUJOS'!BK43</f>
        <v>32.416469999999997</v>
      </c>
      <c r="P45" s="10">
        <f>'[1]TABLAS FLUJOS'!BL43</f>
        <v>0</v>
      </c>
      <c r="Q45" s="14">
        <f>'[1]TABLAS FLUJOS'!BM43</f>
        <v>21.463200000000001</v>
      </c>
      <c r="R45" s="10">
        <f>'[1]TABLAS FLUJOS'!BN43</f>
        <v>0</v>
      </c>
      <c r="S45" s="14">
        <f>'[1]TABLAS FLUJOS'!BO43</f>
        <v>0</v>
      </c>
      <c r="T45" s="10">
        <f>'[1]TABLAS FLUJOS'!BP43</f>
        <v>0</v>
      </c>
      <c r="U45" s="14">
        <f>'[1]TABLAS FLUJOS'!BQ43</f>
        <v>99.426289999999995</v>
      </c>
      <c r="V45" s="10">
        <f>'[1]TABLAS FLUJOS'!BR43</f>
        <v>0</v>
      </c>
      <c r="W45" s="14">
        <f>'[1]TABLAS FLUJOS'!BS43</f>
        <v>23.18684</v>
      </c>
      <c r="X45" s="10">
        <f>'[1]TABLAS FLUJOS'!BT43</f>
        <v>0</v>
      </c>
      <c r="Y45" s="14">
        <f>'[1]TABLAS FLUJOS'!BU43</f>
        <v>8583.9887199999994</v>
      </c>
      <c r="Z45" s="10">
        <f>'[1]TABLAS FLUJOS'!BV43</f>
        <v>0</v>
      </c>
      <c r="AA45" s="14">
        <f>'[1]TABLAS FLUJOS'!BW43</f>
        <v>1.1015299999999999</v>
      </c>
    </row>
    <row r="46" spans="2:27" ht="12.75" customHeight="1" x14ac:dyDescent="0.25">
      <c r="B46" s="16" t="str">
        <f>IF('[1]TABLAS FLUJOS'!$C44=4,'[1]TABLAS FLUJOS'!$B44,"")</f>
        <v/>
      </c>
      <c r="C46" s="15" t="s">
        <v>17</v>
      </c>
      <c r="D46" s="11"/>
      <c r="E46" s="14">
        <f>'[1]TABLAS FLUJOS'!BA44</f>
        <v>876.89547000000005</v>
      </c>
      <c r="F46" s="10">
        <f>'[1]TABLAS FLUJOS'!BB44</f>
        <v>0</v>
      </c>
      <c r="G46" s="14">
        <f>'[1]TABLAS FLUJOS'!BC44</f>
        <v>7.3562599999999998</v>
      </c>
      <c r="H46" s="10">
        <f>'[1]TABLAS FLUJOS'!BD44</f>
        <v>0</v>
      </c>
      <c r="I46" s="14">
        <f>'[1]TABLAS FLUJOS'!BE44</f>
        <v>52.213909999999998</v>
      </c>
      <c r="J46" s="10">
        <f>'[1]TABLAS FLUJOS'!BF44</f>
        <v>0</v>
      </c>
      <c r="K46" s="14">
        <f>'[1]TABLAS FLUJOS'!BG44</f>
        <v>0</v>
      </c>
      <c r="L46" s="10">
        <f>'[1]TABLAS FLUJOS'!BH44</f>
        <v>0</v>
      </c>
      <c r="M46" s="14">
        <f>'[1]TABLAS FLUJOS'!BI44</f>
        <v>5.6597099999999996</v>
      </c>
      <c r="N46" s="10">
        <f>'[1]TABLAS FLUJOS'!BJ44</f>
        <v>0</v>
      </c>
      <c r="O46" s="14">
        <f>'[1]TABLAS FLUJOS'!BK44</f>
        <v>25.623139999999999</v>
      </c>
      <c r="P46" s="10">
        <f>'[1]TABLAS FLUJOS'!BL44</f>
        <v>0</v>
      </c>
      <c r="Q46" s="14">
        <f>'[1]TABLAS FLUJOS'!BM44</f>
        <v>27.208690000000001</v>
      </c>
      <c r="R46" s="10">
        <f>'[1]TABLAS FLUJOS'!BN44</f>
        <v>0</v>
      </c>
      <c r="S46" s="14">
        <f>'[1]TABLAS FLUJOS'!BO44</f>
        <v>0</v>
      </c>
      <c r="T46" s="10">
        <f>'[1]TABLAS FLUJOS'!BP44</f>
        <v>0</v>
      </c>
      <c r="U46" s="14">
        <f>'[1]TABLAS FLUJOS'!BQ44</f>
        <v>98.861230000000006</v>
      </c>
      <c r="V46" s="10">
        <f>'[1]TABLAS FLUJOS'!BR44</f>
        <v>0</v>
      </c>
      <c r="W46" s="14">
        <f>'[1]TABLAS FLUJOS'!BS44</f>
        <v>30.114879999999999</v>
      </c>
      <c r="X46" s="10">
        <f>'[1]TABLAS FLUJOS'!BT44</f>
        <v>0</v>
      </c>
      <c r="Y46" s="14">
        <f>'[1]TABLAS FLUJOS'!BU44</f>
        <v>8549.8716199999999</v>
      </c>
      <c r="Z46" s="10">
        <f>'[1]TABLAS FLUJOS'!BV44</f>
        <v>0</v>
      </c>
      <c r="AA46" s="14">
        <f>'[1]TABLAS FLUJOS'!BW44</f>
        <v>1.31474</v>
      </c>
    </row>
    <row r="47" spans="2:27" ht="12.75" customHeight="1" x14ac:dyDescent="0.25">
      <c r="B47" s="8" t="str">
        <f>IF('[1]TABLAS FLUJOS'!$C45=4,'[1]TABLAS FLUJOS'!$B45,"")</f>
        <v/>
      </c>
      <c r="C47" s="7" t="s">
        <v>18</v>
      </c>
      <c r="D47" s="6"/>
      <c r="E47" s="4">
        <f>'[1]TABLAS FLUJOS'!BA45</f>
        <v>864.05119999999999</v>
      </c>
      <c r="F47" s="5">
        <f>'[1]TABLAS FLUJOS'!BB45</f>
        <v>0</v>
      </c>
      <c r="G47" s="4">
        <f>'[1]TABLAS FLUJOS'!BC45</f>
        <v>4.6130599999999999</v>
      </c>
      <c r="H47" s="5">
        <f>'[1]TABLAS FLUJOS'!BD45</f>
        <v>0</v>
      </c>
      <c r="I47" s="4">
        <f>'[1]TABLAS FLUJOS'!BE45</f>
        <v>46.870759999999997</v>
      </c>
      <c r="J47" s="5">
        <f>'[1]TABLAS FLUJOS'!BF45</f>
        <v>0</v>
      </c>
      <c r="K47" s="4">
        <f>'[1]TABLAS FLUJOS'!BG45</f>
        <v>0</v>
      </c>
      <c r="L47" s="5">
        <f>'[1]TABLAS FLUJOS'!BH45</f>
        <v>0</v>
      </c>
      <c r="M47" s="4">
        <f>'[1]TABLAS FLUJOS'!BI45</f>
        <v>10.16727</v>
      </c>
      <c r="N47" s="5">
        <f>'[1]TABLAS FLUJOS'!BJ45</f>
        <v>0</v>
      </c>
      <c r="O47" s="4">
        <f>'[1]TABLAS FLUJOS'!BK45</f>
        <v>25.552579999999999</v>
      </c>
      <c r="P47" s="5">
        <f>'[1]TABLAS FLUJOS'!BL45</f>
        <v>0</v>
      </c>
      <c r="Q47" s="4">
        <f>'[1]TABLAS FLUJOS'!BM45</f>
        <v>22.324200000000001</v>
      </c>
      <c r="R47" s="5">
        <f>'[1]TABLAS FLUJOS'!BN45</f>
        <v>0</v>
      </c>
      <c r="S47" s="4">
        <f>'[1]TABLAS FLUJOS'!BO45</f>
        <v>0</v>
      </c>
      <c r="T47" s="5">
        <f>'[1]TABLAS FLUJOS'!BP45</f>
        <v>0</v>
      </c>
      <c r="U47" s="4">
        <f>'[1]TABLAS FLUJOS'!BQ45</f>
        <v>100.18362</v>
      </c>
      <c r="V47" s="5">
        <f>'[1]TABLAS FLUJOS'!BR45</f>
        <v>0</v>
      </c>
      <c r="W47" s="4">
        <f>'[1]TABLAS FLUJOS'!BS45</f>
        <v>22.29965</v>
      </c>
      <c r="X47" s="5">
        <f>'[1]TABLAS FLUJOS'!BT45</f>
        <v>0</v>
      </c>
      <c r="Y47" s="4">
        <f>'[1]TABLAS FLUJOS'!BU45</f>
        <v>8529.5068900000006</v>
      </c>
      <c r="Z47" s="5">
        <f>'[1]TABLAS FLUJOS'!BV45</f>
        <v>0</v>
      </c>
      <c r="AA47" s="4">
        <f>'[1]TABLAS FLUJOS'!BW45</f>
        <v>0</v>
      </c>
    </row>
    <row r="48" spans="2:27" ht="24.75" customHeight="1" x14ac:dyDescent="0.2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2:27" ht="34.5" customHeight="1" x14ac:dyDescent="0.25">
      <c r="B49" s="11"/>
      <c r="C49" s="11"/>
      <c r="D49" s="11"/>
      <c r="E49" s="35"/>
      <c r="F49" s="11"/>
      <c r="G49" s="35"/>
      <c r="H49" s="11"/>
      <c r="I49" s="35"/>
      <c r="J49" s="11"/>
      <c r="K49" s="35"/>
      <c r="L49" s="11"/>
      <c r="M49" s="35"/>
      <c r="N49" s="11"/>
      <c r="O49" s="35"/>
      <c r="P49" s="11"/>
      <c r="Q49" s="35"/>
      <c r="R49" s="11"/>
      <c r="S49" s="35"/>
      <c r="T49" s="11"/>
      <c r="U49" s="35"/>
      <c r="V49" s="11"/>
      <c r="W49" s="35"/>
      <c r="X49" s="11"/>
      <c r="Y49" s="35"/>
      <c r="Z49" s="11"/>
      <c r="AA49" s="35"/>
    </row>
    <row r="50" spans="2:27" s="33" customFormat="1" ht="24.75" customHeight="1" thickBot="1" x14ac:dyDescent="0.25">
      <c r="B50" s="34" t="s">
        <v>33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74" t="s">
        <v>2</v>
      </c>
    </row>
    <row r="51" spans="2:27" s="17" customFormat="1" ht="24.75" customHeight="1" x14ac:dyDescent="0.25">
      <c r="B51" s="32"/>
      <c r="C51" s="32"/>
      <c r="D51" s="32"/>
      <c r="E51" s="31" t="s">
        <v>24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2:27" s="17" customFormat="1" x14ac:dyDescent="0.25">
      <c r="B52" s="26"/>
      <c r="C52" s="30"/>
      <c r="D52" s="29"/>
      <c r="E52" s="77" t="s">
        <v>25</v>
      </c>
      <c r="F52" s="28"/>
      <c r="G52" s="28"/>
      <c r="H52" s="28"/>
      <c r="I52" s="28"/>
      <c r="J52" s="28"/>
      <c r="K52" s="27"/>
      <c r="L52" s="27"/>
      <c r="M52" s="77" t="s">
        <v>26</v>
      </c>
      <c r="N52" s="28"/>
      <c r="O52" s="28"/>
      <c r="P52" s="28"/>
      <c r="Q52" s="28"/>
      <c r="R52" s="28"/>
      <c r="S52" s="25"/>
      <c r="T52" s="28"/>
      <c r="U52" s="77" t="s">
        <v>27</v>
      </c>
      <c r="V52" s="28"/>
      <c r="W52" s="28"/>
      <c r="X52" s="28"/>
      <c r="Y52" s="28"/>
      <c r="Z52" s="28"/>
      <c r="AA52" s="27"/>
    </row>
    <row r="53" spans="2:27" s="17" customFormat="1" x14ac:dyDescent="0.25">
      <c r="B53" s="63" t="s">
        <v>5</v>
      </c>
      <c r="C53" s="21"/>
      <c r="D53" s="21"/>
      <c r="E53" s="78" t="s">
        <v>28</v>
      </c>
      <c r="F53" s="24"/>
      <c r="G53" s="24"/>
      <c r="H53" s="24"/>
      <c r="I53" s="24"/>
      <c r="J53" s="24"/>
      <c r="K53" s="23"/>
      <c r="L53" s="25"/>
      <c r="M53" s="78" t="s">
        <v>28</v>
      </c>
      <c r="N53" s="24"/>
      <c r="O53" s="24"/>
      <c r="P53" s="24"/>
      <c r="Q53" s="24"/>
      <c r="R53" s="24"/>
      <c r="S53" s="24"/>
      <c r="T53" s="25"/>
      <c r="U53" s="78" t="s">
        <v>28</v>
      </c>
      <c r="V53" s="24"/>
      <c r="W53" s="24"/>
      <c r="X53" s="24"/>
      <c r="Y53" s="24"/>
      <c r="Z53" s="24"/>
      <c r="AA53" s="23"/>
    </row>
    <row r="54" spans="2:27" s="17" customFormat="1" ht="24" x14ac:dyDescent="0.2">
      <c r="B54" s="20" t="s">
        <v>6</v>
      </c>
      <c r="C54" s="22"/>
      <c r="D54" s="21"/>
      <c r="E54" s="79" t="s">
        <v>29</v>
      </c>
      <c r="F54" s="21"/>
      <c r="G54" s="79" t="s">
        <v>30</v>
      </c>
      <c r="H54" s="21"/>
      <c r="I54" s="79" t="s">
        <v>31</v>
      </c>
      <c r="J54" s="21"/>
      <c r="K54" s="79" t="s">
        <v>32</v>
      </c>
      <c r="L54" s="21"/>
      <c r="M54" s="79" t="s">
        <v>29</v>
      </c>
      <c r="N54" s="21"/>
      <c r="O54" s="79" t="s">
        <v>30</v>
      </c>
      <c r="P54" s="21"/>
      <c r="Q54" s="79" t="s">
        <v>31</v>
      </c>
      <c r="R54" s="21"/>
      <c r="S54" s="79" t="s">
        <v>32</v>
      </c>
      <c r="T54" s="21"/>
      <c r="U54" s="79" t="s">
        <v>29</v>
      </c>
      <c r="V54" s="21"/>
      <c r="W54" s="79" t="s">
        <v>30</v>
      </c>
      <c r="X54" s="21"/>
      <c r="Y54" s="79" t="s">
        <v>31</v>
      </c>
      <c r="Z54" s="21"/>
      <c r="AA54" s="79" t="s">
        <v>32</v>
      </c>
    </row>
    <row r="55" spans="2:27" s="17" customFormat="1" ht="14.25" x14ac:dyDescent="0.2">
      <c r="B55" s="19">
        <v>2017</v>
      </c>
      <c r="C55" s="18" t="s">
        <v>19</v>
      </c>
      <c r="D55" s="83"/>
      <c r="E55" s="14">
        <v>663.96344999999997</v>
      </c>
      <c r="F55" s="10"/>
      <c r="G55" s="14">
        <v>122.22897</v>
      </c>
      <c r="H55" s="10"/>
      <c r="I55" s="14">
        <v>112.85343</v>
      </c>
      <c r="J55" s="10"/>
      <c r="K55" s="14">
        <v>1.5303199999999999</v>
      </c>
      <c r="L55" s="10"/>
      <c r="M55" s="14">
        <v>109.79262</v>
      </c>
      <c r="N55" s="10"/>
      <c r="O55" s="14">
        <v>266.77632</v>
      </c>
      <c r="P55" s="10"/>
      <c r="Q55" s="14">
        <v>180.22569999999999</v>
      </c>
      <c r="R55" s="10"/>
      <c r="S55" s="14">
        <v>1.6890799999999999</v>
      </c>
      <c r="T55" s="10"/>
      <c r="U55" s="14">
        <v>177.85097999999999</v>
      </c>
      <c r="V55" s="10"/>
      <c r="W55" s="14">
        <v>146.42079000000001</v>
      </c>
      <c r="X55" s="10"/>
      <c r="Y55" s="14">
        <v>2119.7195200000001</v>
      </c>
      <c r="Z55" s="10"/>
      <c r="AA55" s="14">
        <v>129.30243999999999</v>
      </c>
    </row>
    <row r="56" spans="2:27" ht="12.75" customHeight="1" x14ac:dyDescent="0.25">
      <c r="B56" s="19"/>
      <c r="C56" s="18" t="s">
        <v>16</v>
      </c>
      <c r="D56" s="11"/>
      <c r="E56" s="14">
        <f>'[1]TABLAS FLUJOS'!AC7</f>
        <v>659.60428999999999</v>
      </c>
      <c r="F56" s="10">
        <f>'[1]TABLAS FLUJOS'!AD7</f>
        <v>0</v>
      </c>
      <c r="G56" s="14">
        <f>'[1]TABLAS FLUJOS'!AE7</f>
        <v>144.07264000000001</v>
      </c>
      <c r="H56" s="10">
        <f>'[1]TABLAS FLUJOS'!AF7</f>
        <v>0</v>
      </c>
      <c r="I56" s="14">
        <f>'[1]TABLAS FLUJOS'!AG7</f>
        <v>232.94936000000001</v>
      </c>
      <c r="J56" s="10">
        <f>'[1]TABLAS FLUJOS'!AH7</f>
        <v>0</v>
      </c>
      <c r="K56" s="14">
        <f>'[1]TABLAS FLUJOS'!AI7</f>
        <v>1.00396</v>
      </c>
      <c r="L56" s="10">
        <f>'[1]TABLAS FLUJOS'!AJ7</f>
        <v>0</v>
      </c>
      <c r="M56" s="14">
        <f>'[1]TABLAS FLUJOS'!AK7</f>
        <v>86.821489999999997</v>
      </c>
      <c r="N56" s="10">
        <f>'[1]TABLAS FLUJOS'!AL7</f>
        <v>0</v>
      </c>
      <c r="O56" s="14">
        <f>'[1]TABLAS FLUJOS'!AM7</f>
        <v>274.44335000000001</v>
      </c>
      <c r="P56" s="10">
        <f>'[1]TABLAS FLUJOS'!AN7</f>
        <v>0</v>
      </c>
      <c r="Q56" s="14">
        <f>'[1]TABLAS FLUJOS'!AO7</f>
        <v>216.22335000000001</v>
      </c>
      <c r="R56" s="10">
        <f>'[1]TABLAS FLUJOS'!AP7</f>
        <v>0</v>
      </c>
      <c r="S56" s="14">
        <f>'[1]TABLAS FLUJOS'!AQ7</f>
        <v>1.2509999999999999</v>
      </c>
      <c r="T56" s="10">
        <f>'[1]TABLAS FLUJOS'!AR7</f>
        <v>0</v>
      </c>
      <c r="U56" s="14">
        <f>'[1]TABLAS FLUJOS'!AS7</f>
        <v>76.523060000000001</v>
      </c>
      <c r="V56" s="10">
        <f>'[1]TABLAS FLUJOS'!AT7</f>
        <v>0</v>
      </c>
      <c r="W56" s="14">
        <f>'[1]TABLAS FLUJOS'!AU7</f>
        <v>121.18312</v>
      </c>
      <c r="X56" s="10">
        <f>'[1]TABLAS FLUJOS'!AV7</f>
        <v>0</v>
      </c>
      <c r="Y56" s="14">
        <f>'[1]TABLAS FLUJOS'!AW7</f>
        <v>2093.46848</v>
      </c>
      <c r="Z56" s="10">
        <f>'[1]TABLAS FLUJOS'!AX7</f>
        <v>0</v>
      </c>
      <c r="AA56" s="14">
        <f>'[1]TABLAS FLUJOS'!AY7</f>
        <v>112.99648000000001</v>
      </c>
    </row>
    <row r="57" spans="2:27" ht="12.75" customHeight="1" x14ac:dyDescent="0.25">
      <c r="B57" s="19" t="str">
        <f>IF('[1]TABLAS FLUJOS'!$C8=4,'[1]TABLAS FLUJOS'!$B8,"")</f>
        <v/>
      </c>
      <c r="C57" s="18" t="s">
        <v>17</v>
      </c>
      <c r="D57" s="11"/>
      <c r="E57" s="14">
        <f>'[1]TABLAS FLUJOS'!AC8</f>
        <v>605.77135999999996</v>
      </c>
      <c r="F57" s="10">
        <f>'[1]TABLAS FLUJOS'!AD8</f>
        <v>0</v>
      </c>
      <c r="G57" s="14">
        <f>'[1]TABLAS FLUJOS'!AE8</f>
        <v>144.73983999999999</v>
      </c>
      <c r="H57" s="10">
        <f>'[1]TABLAS FLUJOS'!AF8</f>
        <v>0</v>
      </c>
      <c r="I57" s="14">
        <f>'[1]TABLAS FLUJOS'!AG8</f>
        <v>124.91616999999999</v>
      </c>
      <c r="J57" s="10">
        <f>'[1]TABLAS FLUJOS'!AH8</f>
        <v>0</v>
      </c>
      <c r="K57" s="14">
        <f>'[1]TABLAS FLUJOS'!AI8</f>
        <v>0.29274</v>
      </c>
      <c r="L57" s="10">
        <f>'[1]TABLAS FLUJOS'!AJ8</f>
        <v>0</v>
      </c>
      <c r="M57" s="14">
        <f>'[1]TABLAS FLUJOS'!AK8</f>
        <v>67.206710000000001</v>
      </c>
      <c r="N57" s="10">
        <f>'[1]TABLAS FLUJOS'!AL8</f>
        <v>0</v>
      </c>
      <c r="O57" s="14">
        <f>'[1]TABLAS FLUJOS'!AM8</f>
        <v>309.49207999999999</v>
      </c>
      <c r="P57" s="10">
        <f>'[1]TABLAS FLUJOS'!AN8</f>
        <v>0</v>
      </c>
      <c r="Q57" s="14">
        <f>'[1]TABLAS FLUJOS'!AO8</f>
        <v>206.60373999999999</v>
      </c>
      <c r="R57" s="10">
        <f>'[1]TABLAS FLUJOS'!AP8</f>
        <v>0</v>
      </c>
      <c r="S57" s="14">
        <f>'[1]TABLAS FLUJOS'!AQ8</f>
        <v>2.5958800000000002</v>
      </c>
      <c r="T57" s="10">
        <f>'[1]TABLAS FLUJOS'!AR8</f>
        <v>0</v>
      </c>
      <c r="U57" s="14">
        <f>'[1]TABLAS FLUJOS'!AS8</f>
        <v>74.745859999999993</v>
      </c>
      <c r="V57" s="10">
        <f>'[1]TABLAS FLUJOS'!AT8</f>
        <v>0</v>
      </c>
      <c r="W57" s="14">
        <f>'[1]TABLAS FLUJOS'!AU8</f>
        <v>96.758669999999995</v>
      </c>
      <c r="X57" s="10">
        <f>'[1]TABLAS FLUJOS'!AV8</f>
        <v>0</v>
      </c>
      <c r="Y57" s="14">
        <f>'[1]TABLAS FLUJOS'!AW8</f>
        <v>2260.22748</v>
      </c>
      <c r="Z57" s="10">
        <f>'[1]TABLAS FLUJOS'!AX8</f>
        <v>0</v>
      </c>
      <c r="AA57" s="14">
        <f>'[1]TABLAS FLUJOS'!AY8</f>
        <v>119.11469</v>
      </c>
    </row>
    <row r="58" spans="2:27" s="17" customFormat="1" ht="14.25" x14ac:dyDescent="0.2">
      <c r="B58" s="13" t="str">
        <f>IF('[1]TABLAS FLUJOS'!$C9=4,'[1]TABLAS FLUJOS'!$B9,"")</f>
        <v/>
      </c>
      <c r="C58" s="12" t="s">
        <v>18</v>
      </c>
      <c r="D58" s="11"/>
      <c r="E58" s="9">
        <f>'[1]TABLAS FLUJOS'!AC9</f>
        <v>589.01642000000004</v>
      </c>
      <c r="F58" s="10">
        <f>'[1]TABLAS FLUJOS'!AD9</f>
        <v>0</v>
      </c>
      <c r="G58" s="9">
        <f>'[1]TABLAS FLUJOS'!AE9</f>
        <v>117.48067</v>
      </c>
      <c r="H58" s="10">
        <f>'[1]TABLAS FLUJOS'!AF9</f>
        <v>0</v>
      </c>
      <c r="I58" s="9">
        <f>'[1]TABLAS FLUJOS'!AG9</f>
        <v>88.48415</v>
      </c>
      <c r="J58" s="10">
        <f>'[1]TABLAS FLUJOS'!AH9</f>
        <v>0</v>
      </c>
      <c r="K58" s="9">
        <f>'[1]TABLAS FLUJOS'!AI9</f>
        <v>0</v>
      </c>
      <c r="L58" s="10">
        <f>'[1]TABLAS FLUJOS'!AJ9</f>
        <v>0</v>
      </c>
      <c r="M58" s="9">
        <f>'[1]TABLAS FLUJOS'!AK9</f>
        <v>79.340680000000006</v>
      </c>
      <c r="N58" s="10">
        <f>'[1]TABLAS FLUJOS'!AL9</f>
        <v>0</v>
      </c>
      <c r="O58" s="9">
        <f>'[1]TABLAS FLUJOS'!AM9</f>
        <v>316.27744000000001</v>
      </c>
      <c r="P58" s="10">
        <f>'[1]TABLAS FLUJOS'!AN9</f>
        <v>0</v>
      </c>
      <c r="Q58" s="9">
        <f>'[1]TABLAS FLUJOS'!AO9</f>
        <v>168.33224999999999</v>
      </c>
      <c r="R58" s="10">
        <f>'[1]TABLAS FLUJOS'!AP9</f>
        <v>0</v>
      </c>
      <c r="S58" s="9">
        <f>'[1]TABLAS FLUJOS'!AQ9</f>
        <v>0.84486000000000006</v>
      </c>
      <c r="T58" s="10">
        <f>'[1]TABLAS FLUJOS'!AR9</f>
        <v>0</v>
      </c>
      <c r="U58" s="9">
        <f>'[1]TABLAS FLUJOS'!AS9</f>
        <v>64.166049999999998</v>
      </c>
      <c r="V58" s="10">
        <f>'[1]TABLAS FLUJOS'!AT9</f>
        <v>0</v>
      </c>
      <c r="W58" s="9">
        <f>'[1]TABLAS FLUJOS'!AU9</f>
        <v>120.52070000000001</v>
      </c>
      <c r="X58" s="10">
        <f>'[1]TABLAS FLUJOS'!AV9</f>
        <v>0</v>
      </c>
      <c r="Y58" s="9">
        <f>'[1]TABLAS FLUJOS'!AW9</f>
        <v>2334.5236500000001</v>
      </c>
      <c r="Z58" s="10">
        <f>'[1]TABLAS FLUJOS'!AX9</f>
        <v>0</v>
      </c>
      <c r="AA58" s="9">
        <f>'[1]TABLAS FLUJOS'!AY9</f>
        <v>126.37329</v>
      </c>
    </row>
    <row r="59" spans="2:27" s="17" customFormat="1" ht="12.75" customHeight="1" x14ac:dyDescent="0.25">
      <c r="B59" s="16">
        <f>IF('[1]TABLAS FLUJOS'!$C10=4,'[1]TABLAS FLUJOS'!$B10,"")</f>
        <v>2016</v>
      </c>
      <c r="C59" t="s">
        <v>19</v>
      </c>
      <c r="D59" s="11"/>
      <c r="E59" s="14">
        <f>'[1]TABLAS FLUJOS'!AC10</f>
        <v>573.10087999999996</v>
      </c>
      <c r="F59" s="10">
        <f>'[1]TABLAS FLUJOS'!AD10</f>
        <v>0</v>
      </c>
      <c r="G59" s="14">
        <f>'[1]TABLAS FLUJOS'!AE10</f>
        <v>125.93395</v>
      </c>
      <c r="H59" s="10">
        <f>'[1]TABLAS FLUJOS'!AF10</f>
        <v>0</v>
      </c>
      <c r="I59" s="14">
        <f>'[1]TABLAS FLUJOS'!AG10</f>
        <v>87.342929999999996</v>
      </c>
      <c r="J59" s="10">
        <f>'[1]TABLAS FLUJOS'!AH10</f>
        <v>0</v>
      </c>
      <c r="K59" s="14">
        <f>'[1]TABLAS FLUJOS'!AI10</f>
        <v>0.97426999999999997</v>
      </c>
      <c r="L59" s="10">
        <f>'[1]TABLAS FLUJOS'!AJ10</f>
        <v>0</v>
      </c>
      <c r="M59" s="14">
        <f>'[1]TABLAS FLUJOS'!AK10</f>
        <v>114.53368</v>
      </c>
      <c r="N59" s="10">
        <f>'[1]TABLAS FLUJOS'!AL10</f>
        <v>0</v>
      </c>
      <c r="O59" s="14">
        <f>'[1]TABLAS FLUJOS'!AM10</f>
        <v>309.72651000000002</v>
      </c>
      <c r="P59" s="10">
        <f>'[1]TABLAS FLUJOS'!AN10</f>
        <v>0</v>
      </c>
      <c r="Q59" s="14">
        <f>'[1]TABLAS FLUJOS'!AO10</f>
        <v>173.07119</v>
      </c>
      <c r="R59" s="10">
        <f>'[1]TABLAS FLUJOS'!AP10</f>
        <v>0</v>
      </c>
      <c r="S59" s="14">
        <f>'[1]TABLAS FLUJOS'!AQ10</f>
        <v>2.3445499999999999</v>
      </c>
      <c r="T59" s="10">
        <f>'[1]TABLAS FLUJOS'!AR10</f>
        <v>0</v>
      </c>
      <c r="U59" s="14">
        <f>'[1]TABLAS FLUJOS'!AS10</f>
        <v>147.55402000000001</v>
      </c>
      <c r="V59" s="10">
        <f>'[1]TABLAS FLUJOS'!AT10</f>
        <v>0</v>
      </c>
      <c r="W59" s="14">
        <f>'[1]TABLAS FLUJOS'!AU10</f>
        <v>152.24318</v>
      </c>
      <c r="X59" s="10">
        <f>'[1]TABLAS FLUJOS'!AV10</f>
        <v>0</v>
      </c>
      <c r="Y59" s="14">
        <f>'[1]TABLAS FLUJOS'!AW10</f>
        <v>2195.6015000000002</v>
      </c>
      <c r="Z59" s="10">
        <f>'[1]TABLAS FLUJOS'!AX10</f>
        <v>0</v>
      </c>
      <c r="AA59" s="14">
        <f>'[1]TABLAS FLUJOS'!AY10</f>
        <v>116.47404</v>
      </c>
    </row>
    <row r="60" spans="2:27" ht="12.75" customHeight="1" x14ac:dyDescent="0.25">
      <c r="B60" s="16" t="str">
        <f>IF('[1]TABLAS FLUJOS'!$C11=4,'[1]TABLAS FLUJOS'!$B11,"")</f>
        <v/>
      </c>
      <c r="C60" s="15" t="s">
        <v>16</v>
      </c>
      <c r="D60" s="11"/>
      <c r="E60" s="14">
        <f>'[1]TABLAS FLUJOS'!AC11</f>
        <v>558.98878999999999</v>
      </c>
      <c r="F60" s="10">
        <f>'[1]TABLAS FLUJOS'!AD11</f>
        <v>0</v>
      </c>
      <c r="G60" s="14">
        <f>'[1]TABLAS FLUJOS'!AE11</f>
        <v>149.19480999999999</v>
      </c>
      <c r="H60" s="10">
        <f>'[1]TABLAS FLUJOS'!AF11</f>
        <v>0</v>
      </c>
      <c r="I60" s="14">
        <f>'[1]TABLAS FLUJOS'!AG11</f>
        <v>176.89107000000001</v>
      </c>
      <c r="J60" s="10">
        <f>'[1]TABLAS FLUJOS'!AH11</f>
        <v>0</v>
      </c>
      <c r="K60" s="14">
        <f>'[1]TABLAS FLUJOS'!AI11</f>
        <v>0.43608000000000002</v>
      </c>
      <c r="L60" s="10">
        <f>'[1]TABLAS FLUJOS'!AJ11</f>
        <v>0</v>
      </c>
      <c r="M60" s="14">
        <f>'[1]TABLAS FLUJOS'!AK11</f>
        <v>76.057860000000005</v>
      </c>
      <c r="N60" s="10">
        <f>'[1]TABLAS FLUJOS'!AL11</f>
        <v>0</v>
      </c>
      <c r="O60" s="14">
        <f>'[1]TABLAS FLUJOS'!AM11</f>
        <v>335.71334000000002</v>
      </c>
      <c r="P60" s="10">
        <f>'[1]TABLAS FLUJOS'!AN11</f>
        <v>0</v>
      </c>
      <c r="Q60" s="14">
        <f>'[1]TABLAS FLUJOS'!AO11</f>
        <v>227.89313999999999</v>
      </c>
      <c r="R60" s="10">
        <f>'[1]TABLAS FLUJOS'!AP11</f>
        <v>0</v>
      </c>
      <c r="S60" s="14">
        <f>'[1]TABLAS FLUJOS'!AQ11</f>
        <v>0.58433999999999997</v>
      </c>
      <c r="T60" s="10">
        <f>'[1]TABLAS FLUJOS'!AR11</f>
        <v>0</v>
      </c>
      <c r="U60" s="14">
        <f>'[1]TABLAS FLUJOS'!AS11</f>
        <v>75.203040000000001</v>
      </c>
      <c r="V60" s="10">
        <f>'[1]TABLAS FLUJOS'!AT11</f>
        <v>0</v>
      </c>
      <c r="W60" s="14">
        <f>'[1]TABLAS FLUJOS'!AU11</f>
        <v>148.33636999999999</v>
      </c>
      <c r="X60" s="10">
        <f>'[1]TABLAS FLUJOS'!AV11</f>
        <v>0</v>
      </c>
      <c r="Y60" s="14">
        <f>'[1]TABLAS FLUJOS'!AW11</f>
        <v>2135.7147599999998</v>
      </c>
      <c r="Z60" s="10">
        <f>'[1]TABLAS FLUJOS'!AX11</f>
        <v>0</v>
      </c>
      <c r="AA60" s="14">
        <f>'[1]TABLAS FLUJOS'!AY11</f>
        <v>110.35833</v>
      </c>
    </row>
    <row r="61" spans="2:27" ht="12.75" customHeight="1" x14ac:dyDescent="0.25">
      <c r="B61" s="16" t="str">
        <f>IF('[1]TABLAS FLUJOS'!$C12=4,'[1]TABLAS FLUJOS'!$B12,"")</f>
        <v/>
      </c>
      <c r="C61" s="15" t="s">
        <v>17</v>
      </c>
      <c r="D61" s="11"/>
      <c r="E61" s="14">
        <f>'[1]TABLAS FLUJOS'!AC12</f>
        <v>557.54016999999999</v>
      </c>
      <c r="F61" s="10">
        <f>'[1]TABLAS FLUJOS'!AD12</f>
        <v>0</v>
      </c>
      <c r="G61" s="14">
        <f>'[1]TABLAS FLUJOS'!AE12</f>
        <v>115.64807</v>
      </c>
      <c r="H61" s="10">
        <f>'[1]TABLAS FLUJOS'!AF12</f>
        <v>0</v>
      </c>
      <c r="I61" s="14">
        <f>'[1]TABLAS FLUJOS'!AG12</f>
        <v>96.840170000000001</v>
      </c>
      <c r="J61" s="10">
        <f>'[1]TABLAS FLUJOS'!AH12</f>
        <v>0</v>
      </c>
      <c r="K61" s="14">
        <f>'[1]TABLAS FLUJOS'!AI12</f>
        <v>0</v>
      </c>
      <c r="L61" s="10">
        <f>'[1]TABLAS FLUJOS'!AJ12</f>
        <v>0</v>
      </c>
      <c r="M61" s="14">
        <f>'[1]TABLAS FLUJOS'!AK12</f>
        <v>78.454319999999996</v>
      </c>
      <c r="N61" s="10">
        <f>'[1]TABLAS FLUJOS'!AL12</f>
        <v>0</v>
      </c>
      <c r="O61" s="14">
        <f>'[1]TABLAS FLUJOS'!AM12</f>
        <v>392.69484999999997</v>
      </c>
      <c r="P61" s="10">
        <f>'[1]TABLAS FLUJOS'!AN12</f>
        <v>0</v>
      </c>
      <c r="Q61" s="14">
        <f>'[1]TABLAS FLUJOS'!AO12</f>
        <v>224.87427</v>
      </c>
      <c r="R61" s="10">
        <f>'[1]TABLAS FLUJOS'!AP12</f>
        <v>0</v>
      </c>
      <c r="S61" s="14">
        <f>'[1]TABLAS FLUJOS'!AQ12</f>
        <v>1.5939099999999999</v>
      </c>
      <c r="T61" s="10">
        <f>'[1]TABLAS FLUJOS'!AR12</f>
        <v>0</v>
      </c>
      <c r="U61" s="14">
        <f>'[1]TABLAS FLUJOS'!AS12</f>
        <v>54.98874</v>
      </c>
      <c r="V61" s="10">
        <f>'[1]TABLAS FLUJOS'!AT12</f>
        <v>0</v>
      </c>
      <c r="W61" s="14">
        <f>'[1]TABLAS FLUJOS'!AU12</f>
        <v>108.36781999999999</v>
      </c>
      <c r="X61" s="10">
        <f>'[1]TABLAS FLUJOS'!AV12</f>
        <v>0</v>
      </c>
      <c r="Y61" s="14">
        <f>'[1]TABLAS FLUJOS'!AW12</f>
        <v>2255.1944800000001</v>
      </c>
      <c r="Z61" s="10">
        <f>'[1]TABLAS FLUJOS'!AX12</f>
        <v>0</v>
      </c>
      <c r="AA61" s="14">
        <f>'[1]TABLAS FLUJOS'!AY12</f>
        <v>109.29806000000001</v>
      </c>
    </row>
    <row r="62" spans="2:27" s="17" customFormat="1" ht="12.75" customHeight="1" x14ac:dyDescent="0.2">
      <c r="B62" s="13" t="str">
        <f>IF('[1]TABLAS FLUJOS'!$C13=4,'[1]TABLAS FLUJOS'!$B13,"")</f>
        <v/>
      </c>
      <c r="C62" s="12" t="s">
        <v>18</v>
      </c>
      <c r="D62" s="11"/>
      <c r="E62" s="9">
        <f>'[1]TABLAS FLUJOS'!AC13</f>
        <v>571.56311000000005</v>
      </c>
      <c r="F62" s="10">
        <f>'[1]TABLAS FLUJOS'!AD13</f>
        <v>0</v>
      </c>
      <c r="G62" s="9">
        <f>'[1]TABLAS FLUJOS'!AE13</f>
        <v>100.51309999999999</v>
      </c>
      <c r="H62" s="10">
        <f>'[1]TABLAS FLUJOS'!AF13</f>
        <v>0</v>
      </c>
      <c r="I62" s="9">
        <f>'[1]TABLAS FLUJOS'!AG13</f>
        <v>78.911760000000001</v>
      </c>
      <c r="J62" s="10">
        <f>'[1]TABLAS FLUJOS'!AH13</f>
        <v>0</v>
      </c>
      <c r="K62" s="9">
        <f>'[1]TABLAS FLUJOS'!AI13</f>
        <v>0.34144000000000002</v>
      </c>
      <c r="L62" s="10">
        <f>'[1]TABLAS FLUJOS'!AJ13</f>
        <v>0</v>
      </c>
      <c r="M62" s="9">
        <f>'[1]TABLAS FLUJOS'!AK13</f>
        <v>91.098119999999994</v>
      </c>
      <c r="N62" s="10">
        <f>'[1]TABLAS FLUJOS'!AL13</f>
        <v>0</v>
      </c>
      <c r="O62" s="9">
        <f>'[1]TABLAS FLUJOS'!AM13</f>
        <v>396.65300000000002</v>
      </c>
      <c r="P62" s="10">
        <f>'[1]TABLAS FLUJOS'!AN13</f>
        <v>0</v>
      </c>
      <c r="Q62" s="9">
        <f>'[1]TABLAS FLUJOS'!AO13</f>
        <v>176.22844000000001</v>
      </c>
      <c r="R62" s="10">
        <f>'[1]TABLAS FLUJOS'!AP13</f>
        <v>0</v>
      </c>
      <c r="S62" s="9">
        <f>'[1]TABLAS FLUJOS'!AQ13</f>
        <v>0.85802</v>
      </c>
      <c r="T62" s="10">
        <f>'[1]TABLAS FLUJOS'!AR13</f>
        <v>0</v>
      </c>
      <c r="U62" s="9">
        <f>'[1]TABLAS FLUJOS'!AS13</f>
        <v>49.11833</v>
      </c>
      <c r="V62" s="10">
        <f>'[1]TABLAS FLUJOS'!AT13</f>
        <v>0</v>
      </c>
      <c r="W62" s="9">
        <f>'[1]TABLAS FLUJOS'!AU13</f>
        <v>120.37409</v>
      </c>
      <c r="X62" s="10">
        <f>'[1]TABLAS FLUJOS'!AV13</f>
        <v>0</v>
      </c>
      <c r="Y62" s="9">
        <f>'[1]TABLAS FLUJOS'!AW13</f>
        <v>2288.8603600000001</v>
      </c>
      <c r="Z62" s="10">
        <f>'[1]TABLAS FLUJOS'!AX13</f>
        <v>0</v>
      </c>
      <c r="AA62" s="9">
        <f>'[1]TABLAS FLUJOS'!AY13</f>
        <v>121.42019999999999</v>
      </c>
    </row>
    <row r="63" spans="2:27" s="17" customFormat="1" ht="12.75" customHeight="1" x14ac:dyDescent="0.25">
      <c r="B63" s="16">
        <f>IF('[1]TABLAS FLUJOS'!$C14=4,'[1]TABLAS FLUJOS'!$B14,"")</f>
        <v>2015</v>
      </c>
      <c r="C63" t="s">
        <v>19</v>
      </c>
      <c r="D63" s="11"/>
      <c r="E63" s="14">
        <f>'[1]TABLAS FLUJOS'!AC14</f>
        <v>582.35717999999997</v>
      </c>
      <c r="F63" s="10">
        <f>'[1]TABLAS FLUJOS'!AD14</f>
        <v>0</v>
      </c>
      <c r="G63" s="14">
        <f>'[1]TABLAS FLUJOS'!AE14</f>
        <v>123.1861</v>
      </c>
      <c r="H63" s="10">
        <f>'[1]TABLAS FLUJOS'!AF14</f>
        <v>0</v>
      </c>
      <c r="I63" s="14">
        <f>'[1]TABLAS FLUJOS'!AG14</f>
        <v>87.817070000000001</v>
      </c>
      <c r="J63" s="10">
        <f>'[1]TABLAS FLUJOS'!AH14</f>
        <v>0</v>
      </c>
      <c r="K63" s="14">
        <f>'[1]TABLAS FLUJOS'!AI14</f>
        <v>0</v>
      </c>
      <c r="L63" s="10">
        <f>'[1]TABLAS FLUJOS'!AJ14</f>
        <v>0</v>
      </c>
      <c r="M63" s="14">
        <f>'[1]TABLAS FLUJOS'!AK14</f>
        <v>113.19016000000001</v>
      </c>
      <c r="N63" s="10">
        <f>'[1]TABLAS FLUJOS'!AL14</f>
        <v>0</v>
      </c>
      <c r="O63" s="14">
        <f>'[1]TABLAS FLUJOS'!AM14</f>
        <v>391.49952999999999</v>
      </c>
      <c r="P63" s="10">
        <f>'[1]TABLAS FLUJOS'!AN14</f>
        <v>0</v>
      </c>
      <c r="Q63" s="14">
        <f>'[1]TABLAS FLUJOS'!AO14</f>
        <v>170.55682999999999</v>
      </c>
      <c r="R63" s="10">
        <f>'[1]TABLAS FLUJOS'!AP14</f>
        <v>0</v>
      </c>
      <c r="S63" s="14">
        <f>'[1]TABLAS FLUJOS'!AQ14</f>
        <v>1.91035</v>
      </c>
      <c r="T63" s="10">
        <f>'[1]TABLAS FLUJOS'!AR14</f>
        <v>0</v>
      </c>
      <c r="U63" s="14">
        <f>'[1]TABLAS FLUJOS'!AS14</f>
        <v>125.39988</v>
      </c>
      <c r="V63" s="10">
        <f>'[1]TABLAS FLUJOS'!AT14</f>
        <v>0</v>
      </c>
      <c r="W63" s="14">
        <f>'[1]TABLAS FLUJOS'!AU14</f>
        <v>192.16738000000001</v>
      </c>
      <c r="X63" s="10">
        <f>'[1]TABLAS FLUJOS'!AV14</f>
        <v>0</v>
      </c>
      <c r="Y63" s="14">
        <f>'[1]TABLAS FLUJOS'!AW14</f>
        <v>2094.01019</v>
      </c>
      <c r="Z63" s="10">
        <f>'[1]TABLAS FLUJOS'!AX14</f>
        <v>0</v>
      </c>
      <c r="AA63" s="14">
        <f>'[1]TABLAS FLUJOS'!AY14</f>
        <v>115.96344999999999</v>
      </c>
    </row>
    <row r="64" spans="2:27" ht="12.75" customHeight="1" x14ac:dyDescent="0.25">
      <c r="B64" s="16" t="str">
        <f>IF('[1]TABLAS FLUJOS'!$C15=4,'[1]TABLAS FLUJOS'!$B15,"")</f>
        <v/>
      </c>
      <c r="C64" s="15" t="s">
        <v>16</v>
      </c>
      <c r="D64" s="11"/>
      <c r="E64" s="14">
        <f>'[1]TABLAS FLUJOS'!AC15</f>
        <v>540.50171999999998</v>
      </c>
      <c r="F64" s="10">
        <f>'[1]TABLAS FLUJOS'!AD15</f>
        <v>0</v>
      </c>
      <c r="G64" s="14">
        <f>'[1]TABLAS FLUJOS'!AE15</f>
        <v>159.42238</v>
      </c>
      <c r="H64" s="10">
        <f>'[1]TABLAS FLUJOS'!AF15</f>
        <v>0</v>
      </c>
      <c r="I64" s="14">
        <f>'[1]TABLAS FLUJOS'!AG15</f>
        <v>157.90092999999999</v>
      </c>
      <c r="J64" s="10">
        <f>'[1]TABLAS FLUJOS'!AH15</f>
        <v>0</v>
      </c>
      <c r="K64" s="14">
        <f>'[1]TABLAS FLUJOS'!AI15</f>
        <v>0</v>
      </c>
      <c r="L64" s="10">
        <f>'[1]TABLAS FLUJOS'!AJ15</f>
        <v>0</v>
      </c>
      <c r="M64" s="14">
        <f>'[1]TABLAS FLUJOS'!AK15</f>
        <v>93.699849999999998</v>
      </c>
      <c r="N64" s="10">
        <f>'[1]TABLAS FLUJOS'!AL15</f>
        <v>0</v>
      </c>
      <c r="O64" s="14">
        <f>'[1]TABLAS FLUJOS'!AM15</f>
        <v>413.25941</v>
      </c>
      <c r="P64" s="10">
        <f>'[1]TABLAS FLUJOS'!AN15</f>
        <v>0</v>
      </c>
      <c r="Q64" s="14">
        <f>'[1]TABLAS FLUJOS'!AO15</f>
        <v>263.92775</v>
      </c>
      <c r="R64" s="10">
        <f>'[1]TABLAS FLUJOS'!AP15</f>
        <v>0</v>
      </c>
      <c r="S64" s="14">
        <f>'[1]TABLAS FLUJOS'!AQ15</f>
        <v>1.97177</v>
      </c>
      <c r="T64" s="10">
        <f>'[1]TABLAS FLUJOS'!AR15</f>
        <v>0</v>
      </c>
      <c r="U64" s="14">
        <f>'[1]TABLAS FLUJOS'!AS15</f>
        <v>63.247900000000001</v>
      </c>
      <c r="V64" s="10">
        <f>'[1]TABLAS FLUJOS'!AT15</f>
        <v>0</v>
      </c>
      <c r="W64" s="14">
        <f>'[1]TABLAS FLUJOS'!AU15</f>
        <v>135.17773</v>
      </c>
      <c r="X64" s="10">
        <f>'[1]TABLAS FLUJOS'!AV15</f>
        <v>0</v>
      </c>
      <c r="Y64" s="14">
        <f>'[1]TABLAS FLUJOS'!AW15</f>
        <v>2071.1690100000001</v>
      </c>
      <c r="Z64" s="10">
        <f>'[1]TABLAS FLUJOS'!AX15</f>
        <v>0</v>
      </c>
      <c r="AA64" s="14">
        <f>'[1]TABLAS FLUJOS'!AY15</f>
        <v>103.93882000000001</v>
      </c>
    </row>
    <row r="65" spans="2:27" ht="12.75" customHeight="1" x14ac:dyDescent="0.25">
      <c r="B65" s="16" t="str">
        <f>IF('[1]TABLAS FLUJOS'!$C16=4,'[1]TABLAS FLUJOS'!$B16,"")</f>
        <v/>
      </c>
      <c r="C65" s="15" t="s">
        <v>17</v>
      </c>
      <c r="D65" s="11"/>
      <c r="E65" s="14">
        <f>'[1]TABLAS FLUJOS'!AC16</f>
        <v>534.08050000000003</v>
      </c>
      <c r="F65" s="10">
        <f>'[1]TABLAS FLUJOS'!AD16</f>
        <v>0</v>
      </c>
      <c r="G65" s="14">
        <f>'[1]TABLAS FLUJOS'!AE16</f>
        <v>125.49096</v>
      </c>
      <c r="H65" s="10">
        <f>'[1]TABLAS FLUJOS'!AF16</f>
        <v>0</v>
      </c>
      <c r="I65" s="14">
        <f>'[1]TABLAS FLUJOS'!AG16</f>
        <v>97.506389999999996</v>
      </c>
      <c r="J65" s="10">
        <f>'[1]TABLAS FLUJOS'!AH16</f>
        <v>0</v>
      </c>
      <c r="K65" s="14">
        <f>'[1]TABLAS FLUJOS'!AI16</f>
        <v>1.90676</v>
      </c>
      <c r="L65" s="10">
        <f>'[1]TABLAS FLUJOS'!AJ16</f>
        <v>0</v>
      </c>
      <c r="M65" s="14">
        <f>'[1]TABLAS FLUJOS'!AK16</f>
        <v>79.891480000000001</v>
      </c>
      <c r="N65" s="10">
        <f>'[1]TABLAS FLUJOS'!AL16</f>
        <v>0</v>
      </c>
      <c r="O65" s="14">
        <f>'[1]TABLAS FLUJOS'!AM16</f>
        <v>457.92559999999997</v>
      </c>
      <c r="P65" s="10">
        <f>'[1]TABLAS FLUJOS'!AN16</f>
        <v>0</v>
      </c>
      <c r="Q65" s="14">
        <f>'[1]TABLAS FLUJOS'!AO16</f>
        <v>225.26374000000001</v>
      </c>
      <c r="R65" s="10">
        <f>'[1]TABLAS FLUJOS'!AP16</f>
        <v>0</v>
      </c>
      <c r="S65" s="14">
        <f>'[1]TABLAS FLUJOS'!AQ16</f>
        <v>0.98846999999999996</v>
      </c>
      <c r="T65" s="10">
        <f>'[1]TABLAS FLUJOS'!AR16</f>
        <v>0</v>
      </c>
      <c r="U65" s="14">
        <f>'[1]TABLAS FLUJOS'!AS16</f>
        <v>42.905410000000003</v>
      </c>
      <c r="V65" s="10">
        <f>'[1]TABLAS FLUJOS'!AT16</f>
        <v>0</v>
      </c>
      <c r="W65" s="14">
        <f>'[1]TABLAS FLUJOS'!AU16</f>
        <v>124.36734</v>
      </c>
      <c r="X65" s="10">
        <f>'[1]TABLAS FLUJOS'!AV16</f>
        <v>0</v>
      </c>
      <c r="Y65" s="14">
        <f>'[1]TABLAS FLUJOS'!AW16</f>
        <v>2201.7773499999998</v>
      </c>
      <c r="Z65" s="10">
        <f>'[1]TABLAS FLUJOS'!AX16</f>
        <v>0</v>
      </c>
      <c r="AA65" s="14">
        <f>'[1]TABLAS FLUJOS'!AY16</f>
        <v>118.97966</v>
      </c>
    </row>
    <row r="66" spans="2:27" s="17" customFormat="1" ht="12.75" customHeight="1" x14ac:dyDescent="0.2">
      <c r="B66" s="13" t="str">
        <f>IF('[1]TABLAS FLUJOS'!$C17=4,'[1]TABLAS FLUJOS'!$B17,"")</f>
        <v/>
      </c>
      <c r="C66" s="12" t="s">
        <v>18</v>
      </c>
      <c r="D66" s="11"/>
      <c r="E66" s="9">
        <f>'[1]TABLAS FLUJOS'!AC17</f>
        <v>533.14494999999999</v>
      </c>
      <c r="F66" s="10">
        <f>'[1]TABLAS FLUJOS'!AD17</f>
        <v>0</v>
      </c>
      <c r="G66" s="9">
        <f>'[1]TABLAS FLUJOS'!AE17</f>
        <v>95.603660000000005</v>
      </c>
      <c r="H66" s="10">
        <f>'[1]TABLAS FLUJOS'!AF17</f>
        <v>0</v>
      </c>
      <c r="I66" s="9">
        <f>'[1]TABLAS FLUJOS'!AG17</f>
        <v>63.495199999999997</v>
      </c>
      <c r="J66" s="10">
        <f>'[1]TABLAS FLUJOS'!AH17</f>
        <v>0</v>
      </c>
      <c r="K66" s="9">
        <f>'[1]TABLAS FLUJOS'!AI17</f>
        <v>0.96936999999999995</v>
      </c>
      <c r="L66" s="10">
        <f>'[1]TABLAS FLUJOS'!AJ17</f>
        <v>0</v>
      </c>
      <c r="M66" s="9">
        <f>'[1]TABLAS FLUJOS'!AK17</f>
        <v>91.001710000000003</v>
      </c>
      <c r="N66" s="10">
        <f>'[1]TABLAS FLUJOS'!AL17</f>
        <v>0</v>
      </c>
      <c r="O66" s="9">
        <f>'[1]TABLAS FLUJOS'!AM17</f>
        <v>505.00572</v>
      </c>
      <c r="P66" s="10">
        <f>'[1]TABLAS FLUJOS'!AN17</f>
        <v>0</v>
      </c>
      <c r="Q66" s="9">
        <f>'[1]TABLAS FLUJOS'!AO17</f>
        <v>197.02295000000001</v>
      </c>
      <c r="R66" s="10">
        <f>'[1]TABLAS FLUJOS'!AP17</f>
        <v>0</v>
      </c>
      <c r="S66" s="9">
        <f>'[1]TABLAS FLUJOS'!AQ17</f>
        <v>1.1759599999999999</v>
      </c>
      <c r="T66" s="10">
        <f>'[1]TABLAS FLUJOS'!AR17</f>
        <v>0</v>
      </c>
      <c r="U66" s="9">
        <f>'[1]TABLAS FLUJOS'!AS17</f>
        <v>45.547060000000002</v>
      </c>
      <c r="V66" s="10">
        <f>'[1]TABLAS FLUJOS'!AT17</f>
        <v>0</v>
      </c>
      <c r="W66" s="9">
        <f>'[1]TABLAS FLUJOS'!AU17</f>
        <v>155.81191000000001</v>
      </c>
      <c r="X66" s="10">
        <f>'[1]TABLAS FLUJOS'!AV17</f>
        <v>0</v>
      </c>
      <c r="Y66" s="9">
        <f>'[1]TABLAS FLUJOS'!AW17</f>
        <v>2232.3845900000001</v>
      </c>
      <c r="Z66" s="10">
        <f>'[1]TABLAS FLUJOS'!AX17</f>
        <v>0</v>
      </c>
      <c r="AA66" s="9">
        <f>'[1]TABLAS FLUJOS'!AY17</f>
        <v>96.1494</v>
      </c>
    </row>
    <row r="67" spans="2:27" s="17" customFormat="1" ht="12.75" customHeight="1" x14ac:dyDescent="0.25">
      <c r="B67" s="16">
        <f>IF('[1]TABLAS FLUJOS'!$C18=4,'[1]TABLAS FLUJOS'!$B18,"")</f>
        <v>2014</v>
      </c>
      <c r="C67" t="s">
        <v>19</v>
      </c>
      <c r="D67" s="11"/>
      <c r="E67" s="14">
        <f>'[1]TABLAS FLUJOS'!AC18</f>
        <v>506.03138999999999</v>
      </c>
      <c r="F67" s="10">
        <f>'[1]TABLAS FLUJOS'!AD18</f>
        <v>0</v>
      </c>
      <c r="G67" s="14">
        <f>'[1]TABLAS FLUJOS'!AE18</f>
        <v>143.07015999999999</v>
      </c>
      <c r="H67" s="10">
        <f>'[1]TABLAS FLUJOS'!AF18</f>
        <v>0</v>
      </c>
      <c r="I67" s="14">
        <f>'[1]TABLAS FLUJOS'!AG18</f>
        <v>86.14273</v>
      </c>
      <c r="J67" s="10">
        <f>'[1]TABLAS FLUJOS'!AH18</f>
        <v>0</v>
      </c>
      <c r="K67" s="14">
        <f>'[1]TABLAS FLUJOS'!AI18</f>
        <v>0.52873000000000003</v>
      </c>
      <c r="L67" s="10">
        <f>'[1]TABLAS FLUJOS'!AJ18</f>
        <v>0</v>
      </c>
      <c r="M67" s="14">
        <f>'[1]TABLAS FLUJOS'!AK18</f>
        <v>105.63306</v>
      </c>
      <c r="N67" s="10">
        <f>'[1]TABLAS FLUJOS'!AL18</f>
        <v>0</v>
      </c>
      <c r="O67" s="14">
        <f>'[1]TABLAS FLUJOS'!AM18</f>
        <v>480.01337000000001</v>
      </c>
      <c r="P67" s="10">
        <f>'[1]TABLAS FLUJOS'!AN18</f>
        <v>0</v>
      </c>
      <c r="Q67" s="14">
        <f>'[1]TABLAS FLUJOS'!AO18</f>
        <v>212.51988</v>
      </c>
      <c r="R67" s="10">
        <f>'[1]TABLAS FLUJOS'!AP18</f>
        <v>0</v>
      </c>
      <c r="S67" s="14">
        <f>'[1]TABLAS FLUJOS'!AQ18</f>
        <v>0.52381999999999995</v>
      </c>
      <c r="T67" s="10">
        <f>'[1]TABLAS FLUJOS'!AR18</f>
        <v>0</v>
      </c>
      <c r="U67" s="14">
        <f>'[1]TABLAS FLUJOS'!AS18</f>
        <v>108.91358</v>
      </c>
      <c r="V67" s="10">
        <f>'[1]TABLAS FLUJOS'!AT18</f>
        <v>0</v>
      </c>
      <c r="W67" s="14">
        <f>'[1]TABLAS FLUJOS'!AU18</f>
        <v>189.11019999999999</v>
      </c>
      <c r="X67" s="10">
        <f>'[1]TABLAS FLUJOS'!AV18</f>
        <v>0</v>
      </c>
      <c r="Y67" s="14">
        <f>'[1]TABLAS FLUJOS'!AW18</f>
        <v>2083.91572</v>
      </c>
      <c r="Z67" s="10">
        <f>'[1]TABLAS FLUJOS'!AX18</f>
        <v>0</v>
      </c>
      <c r="AA67" s="14">
        <f>'[1]TABLAS FLUJOS'!AY18</f>
        <v>109.06426999999999</v>
      </c>
    </row>
    <row r="68" spans="2:27" ht="12.75" customHeight="1" x14ac:dyDescent="0.25">
      <c r="B68" s="16" t="str">
        <f>IF('[1]TABLAS FLUJOS'!$C19=4,'[1]TABLAS FLUJOS'!$B19,"")</f>
        <v/>
      </c>
      <c r="C68" s="15" t="s">
        <v>16</v>
      </c>
      <c r="D68" s="11"/>
      <c r="E68" s="14">
        <f>'[1]TABLAS FLUJOS'!AC19</f>
        <v>511.50648000000001</v>
      </c>
      <c r="F68" s="10">
        <f>'[1]TABLAS FLUJOS'!AD19</f>
        <v>0</v>
      </c>
      <c r="G68" s="14">
        <f>'[1]TABLAS FLUJOS'!AE19</f>
        <v>131.23060000000001</v>
      </c>
      <c r="H68" s="10">
        <f>'[1]TABLAS FLUJOS'!AF19</f>
        <v>0</v>
      </c>
      <c r="I68" s="14">
        <f>'[1]TABLAS FLUJOS'!AG19</f>
        <v>140.39336</v>
      </c>
      <c r="J68" s="10">
        <f>'[1]TABLAS FLUJOS'!AH19</f>
        <v>0</v>
      </c>
      <c r="K68" s="14">
        <f>'[1]TABLAS FLUJOS'!AI19</f>
        <v>0.36657000000000001</v>
      </c>
      <c r="L68" s="10">
        <f>'[1]TABLAS FLUJOS'!AJ19</f>
        <v>0</v>
      </c>
      <c r="M68" s="14">
        <f>'[1]TABLAS FLUJOS'!AK19</f>
        <v>92.210489999999993</v>
      </c>
      <c r="N68" s="10">
        <f>'[1]TABLAS FLUJOS'!AL19</f>
        <v>0</v>
      </c>
      <c r="O68" s="14">
        <f>'[1]TABLAS FLUJOS'!AM19</f>
        <v>481.54597999999999</v>
      </c>
      <c r="P68" s="10">
        <f>'[1]TABLAS FLUJOS'!AN19</f>
        <v>0</v>
      </c>
      <c r="Q68" s="14">
        <f>'[1]TABLAS FLUJOS'!AO19</f>
        <v>298.54951999999997</v>
      </c>
      <c r="R68" s="10">
        <f>'[1]TABLAS FLUJOS'!AP19</f>
        <v>0</v>
      </c>
      <c r="S68" s="14">
        <f>'[1]TABLAS FLUJOS'!AQ19</f>
        <v>0.16267999999999999</v>
      </c>
      <c r="T68" s="10">
        <f>'[1]TABLAS FLUJOS'!AR19</f>
        <v>0</v>
      </c>
      <c r="U68" s="14">
        <f>'[1]TABLAS FLUJOS'!AS19</f>
        <v>60.206139999999998</v>
      </c>
      <c r="V68" s="10">
        <f>'[1]TABLAS FLUJOS'!AT19</f>
        <v>0</v>
      </c>
      <c r="W68" s="14">
        <f>'[1]TABLAS FLUJOS'!AU19</f>
        <v>153.91130000000001</v>
      </c>
      <c r="X68" s="10">
        <f>'[1]TABLAS FLUJOS'!AV19</f>
        <v>0</v>
      </c>
      <c r="Y68" s="14">
        <f>'[1]TABLAS FLUJOS'!AW19</f>
        <v>2061.8965699999999</v>
      </c>
      <c r="Z68" s="10">
        <f>'[1]TABLAS FLUJOS'!AX19</f>
        <v>0</v>
      </c>
      <c r="AA68" s="14">
        <f>'[1]TABLAS FLUJOS'!AY19</f>
        <v>101.52021999999999</v>
      </c>
    </row>
    <row r="69" spans="2:27" ht="12.75" customHeight="1" x14ac:dyDescent="0.25">
      <c r="B69" s="16" t="str">
        <f>IF('[1]TABLAS FLUJOS'!$C20=4,'[1]TABLAS FLUJOS'!$B20,"")</f>
        <v/>
      </c>
      <c r="C69" s="15" t="s">
        <v>17</v>
      </c>
      <c r="D69" s="11"/>
      <c r="E69" s="14">
        <f>'[1]TABLAS FLUJOS'!AC20</f>
        <v>516.20479</v>
      </c>
      <c r="F69" s="10">
        <f>'[1]TABLAS FLUJOS'!AD20</f>
        <v>0</v>
      </c>
      <c r="G69" s="14">
        <f>'[1]TABLAS FLUJOS'!AE20</f>
        <v>130.21335999999999</v>
      </c>
      <c r="H69" s="10">
        <f>'[1]TABLAS FLUJOS'!AF20</f>
        <v>0</v>
      </c>
      <c r="I69" s="14">
        <f>'[1]TABLAS FLUJOS'!AG20</f>
        <v>74.772739999999999</v>
      </c>
      <c r="J69" s="10">
        <f>'[1]TABLAS FLUJOS'!AH20</f>
        <v>0</v>
      </c>
      <c r="K69" s="14">
        <f>'[1]TABLAS FLUJOS'!AI20</f>
        <v>9.0770000000000003E-2</v>
      </c>
      <c r="L69" s="10">
        <f>'[1]TABLAS FLUJOS'!AJ20</f>
        <v>0</v>
      </c>
      <c r="M69" s="14">
        <f>'[1]TABLAS FLUJOS'!AK20</f>
        <v>72.062049999999999</v>
      </c>
      <c r="N69" s="10">
        <f>'[1]TABLAS FLUJOS'!AL20</f>
        <v>0</v>
      </c>
      <c r="O69" s="14">
        <f>'[1]TABLAS FLUJOS'!AM20</f>
        <v>551.5394</v>
      </c>
      <c r="P69" s="10">
        <f>'[1]TABLAS FLUJOS'!AN20</f>
        <v>0</v>
      </c>
      <c r="Q69" s="14">
        <f>'[1]TABLAS FLUJOS'!AO20</f>
        <v>233.04070999999999</v>
      </c>
      <c r="R69" s="10">
        <f>'[1]TABLAS FLUJOS'!AP20</f>
        <v>0</v>
      </c>
      <c r="S69" s="14">
        <f>'[1]TABLAS FLUJOS'!AQ20</f>
        <v>0.88060000000000005</v>
      </c>
      <c r="T69" s="10">
        <f>'[1]TABLAS FLUJOS'!AR20</f>
        <v>0</v>
      </c>
      <c r="U69" s="14">
        <f>'[1]TABLAS FLUJOS'!AS20</f>
        <v>42.187980000000003</v>
      </c>
      <c r="V69" s="10">
        <f>'[1]TABLAS FLUJOS'!AT20</f>
        <v>0</v>
      </c>
      <c r="W69" s="14">
        <f>'[1]TABLAS FLUJOS'!AU20</f>
        <v>136.93791999999999</v>
      </c>
      <c r="X69" s="10">
        <f>'[1]TABLAS FLUJOS'!AV20</f>
        <v>0</v>
      </c>
      <c r="Y69" s="14">
        <f>'[1]TABLAS FLUJOS'!AW20</f>
        <v>2180.5015800000001</v>
      </c>
      <c r="Z69" s="10">
        <f>'[1]TABLAS FLUJOS'!AX20</f>
        <v>0</v>
      </c>
      <c r="AA69" s="14">
        <f>'[1]TABLAS FLUJOS'!AY20</f>
        <v>107.68563</v>
      </c>
    </row>
    <row r="70" spans="2:27" ht="12.75" customHeight="1" x14ac:dyDescent="0.25">
      <c r="B70" s="13" t="str">
        <f>IF('[1]TABLAS FLUJOS'!$C21=4,'[1]TABLAS FLUJOS'!$B21,"")</f>
        <v/>
      </c>
      <c r="C70" s="12" t="s">
        <v>18</v>
      </c>
      <c r="D70" s="11"/>
      <c r="E70" s="9">
        <f>'[1]TABLAS FLUJOS'!AC21</f>
        <v>505.56893000000002</v>
      </c>
      <c r="F70" s="10">
        <f>'[1]TABLAS FLUJOS'!AD21</f>
        <v>0</v>
      </c>
      <c r="G70" s="9">
        <f>'[1]TABLAS FLUJOS'!AE21</f>
        <v>106.80862999999999</v>
      </c>
      <c r="H70" s="10">
        <f>'[1]TABLAS FLUJOS'!AF21</f>
        <v>0</v>
      </c>
      <c r="I70" s="9">
        <f>'[1]TABLAS FLUJOS'!AG21</f>
        <v>63.18009</v>
      </c>
      <c r="J70" s="10">
        <f>'[1]TABLAS FLUJOS'!AH21</f>
        <v>0</v>
      </c>
      <c r="K70" s="9">
        <f>'[1]TABLAS FLUJOS'!AI21</f>
        <v>0.37229000000000001</v>
      </c>
      <c r="L70" s="10">
        <f>'[1]TABLAS FLUJOS'!AJ21</f>
        <v>0</v>
      </c>
      <c r="M70" s="9">
        <f>'[1]TABLAS FLUJOS'!AK21</f>
        <v>100.17509</v>
      </c>
      <c r="N70" s="10">
        <f>'[1]TABLAS FLUJOS'!AL21</f>
        <v>0</v>
      </c>
      <c r="O70" s="9">
        <f>'[1]TABLAS FLUJOS'!AM21</f>
        <v>549.87586999999996</v>
      </c>
      <c r="P70" s="10">
        <f>'[1]TABLAS FLUJOS'!AN21</f>
        <v>0</v>
      </c>
      <c r="Q70" s="9">
        <f>'[1]TABLAS FLUJOS'!AO21</f>
        <v>216.00041999999999</v>
      </c>
      <c r="R70" s="10">
        <f>'[1]TABLAS FLUJOS'!AP21</f>
        <v>0</v>
      </c>
      <c r="S70" s="9">
        <f>'[1]TABLAS FLUJOS'!AQ21</f>
        <v>1.63737</v>
      </c>
      <c r="T70" s="10">
        <f>'[1]TABLAS FLUJOS'!AR21</f>
        <v>0</v>
      </c>
      <c r="U70" s="9">
        <f>'[1]TABLAS FLUJOS'!AS21</f>
        <v>55.154989999999998</v>
      </c>
      <c r="V70" s="10">
        <f>'[1]TABLAS FLUJOS'!AT21</f>
        <v>0</v>
      </c>
      <c r="W70" s="9">
        <f>'[1]TABLAS FLUJOS'!AU21</f>
        <v>181.77619999999999</v>
      </c>
      <c r="X70" s="10">
        <f>'[1]TABLAS FLUJOS'!AV21</f>
        <v>0</v>
      </c>
      <c r="Y70" s="9">
        <f>'[1]TABLAS FLUJOS'!AW21</f>
        <v>2159.1774799999998</v>
      </c>
      <c r="Z70" s="10">
        <f>'[1]TABLAS FLUJOS'!AX21</f>
        <v>0</v>
      </c>
      <c r="AA70" s="9">
        <f>'[1]TABLAS FLUJOS'!AY21</f>
        <v>114.27615</v>
      </c>
    </row>
    <row r="71" spans="2:27" ht="12.75" customHeight="1" x14ac:dyDescent="0.25">
      <c r="B71" s="16">
        <f>IF('[1]TABLAS FLUJOS'!$C22=4,'[1]TABLAS FLUJOS'!$B22,"")</f>
        <v>2013</v>
      </c>
      <c r="C71" t="s">
        <v>19</v>
      </c>
      <c r="D71" s="11"/>
      <c r="E71" s="14">
        <f>'[1]TABLAS FLUJOS'!AC22</f>
        <v>499.88258999999999</v>
      </c>
      <c r="F71" s="10">
        <f>'[1]TABLAS FLUJOS'!AD22</f>
        <v>0</v>
      </c>
      <c r="G71" s="14">
        <f>'[1]TABLAS FLUJOS'!AE22</f>
        <v>131.54983999999999</v>
      </c>
      <c r="H71" s="10">
        <f>'[1]TABLAS FLUJOS'!AF22</f>
        <v>0</v>
      </c>
      <c r="I71" s="14">
        <f>'[1]TABLAS FLUJOS'!AG22</f>
        <v>89.974199999999996</v>
      </c>
      <c r="J71" s="10">
        <f>'[1]TABLAS FLUJOS'!AH22</f>
        <v>0</v>
      </c>
      <c r="K71" s="14">
        <f>'[1]TABLAS FLUJOS'!AI22</f>
        <v>0.28198000000000001</v>
      </c>
      <c r="L71" s="10">
        <f>'[1]TABLAS FLUJOS'!AJ22</f>
        <v>0</v>
      </c>
      <c r="M71" s="14">
        <f>'[1]TABLAS FLUJOS'!AK22</f>
        <v>126.93653</v>
      </c>
      <c r="N71" s="10">
        <f>'[1]TABLAS FLUJOS'!AL22</f>
        <v>0</v>
      </c>
      <c r="O71" s="14">
        <f>'[1]TABLAS FLUJOS'!AM22</f>
        <v>549.17345999999998</v>
      </c>
      <c r="P71" s="10">
        <f>'[1]TABLAS FLUJOS'!AN22</f>
        <v>0</v>
      </c>
      <c r="Q71" s="14">
        <f>'[1]TABLAS FLUJOS'!AO22</f>
        <v>223.46431000000001</v>
      </c>
      <c r="R71" s="10">
        <f>'[1]TABLAS FLUJOS'!AP22</f>
        <v>0</v>
      </c>
      <c r="S71" s="14">
        <f>'[1]TABLAS FLUJOS'!AQ22</f>
        <v>1.6808700000000001</v>
      </c>
      <c r="T71" s="10">
        <f>'[1]TABLAS FLUJOS'!AR22</f>
        <v>0</v>
      </c>
      <c r="U71" s="14">
        <f>'[1]TABLAS FLUJOS'!AS22</f>
        <v>99.902230000000003</v>
      </c>
      <c r="V71" s="10">
        <f>'[1]TABLAS FLUJOS'!AT22</f>
        <v>0</v>
      </c>
      <c r="W71" s="14">
        <f>'[1]TABLAS FLUJOS'!AU22</f>
        <v>219.93387000000001</v>
      </c>
      <c r="X71" s="10">
        <f>'[1]TABLAS FLUJOS'!AV22</f>
        <v>0</v>
      </c>
      <c r="Y71" s="14">
        <f>'[1]TABLAS FLUJOS'!AW22</f>
        <v>2026.82105</v>
      </c>
      <c r="Z71" s="10">
        <f>'[1]TABLAS FLUJOS'!AX22</f>
        <v>0</v>
      </c>
      <c r="AA71" s="14">
        <f>'[1]TABLAS FLUJOS'!AY22</f>
        <v>105.77312999999999</v>
      </c>
    </row>
    <row r="72" spans="2:27" ht="12.75" customHeight="1" x14ac:dyDescent="0.25">
      <c r="B72" s="16" t="str">
        <f>IF('[1]TABLAS FLUJOS'!$C23=4,'[1]TABLAS FLUJOS'!$B23,"")</f>
        <v/>
      </c>
      <c r="C72" s="15" t="s">
        <v>16</v>
      </c>
      <c r="D72" s="11"/>
      <c r="E72" s="14">
        <f>'[1]TABLAS FLUJOS'!AC23</f>
        <v>526.17408</v>
      </c>
      <c r="F72" s="10">
        <f>'[1]TABLAS FLUJOS'!AD23</f>
        <v>0</v>
      </c>
      <c r="G72" s="14">
        <f>'[1]TABLAS FLUJOS'!AE23</f>
        <v>146.62642</v>
      </c>
      <c r="H72" s="10">
        <f>'[1]TABLAS FLUJOS'!AF23</f>
        <v>0</v>
      </c>
      <c r="I72" s="14">
        <f>'[1]TABLAS FLUJOS'!AG23</f>
        <v>134.51948999999999</v>
      </c>
      <c r="J72" s="10">
        <f>'[1]TABLAS FLUJOS'!AH23</f>
        <v>0</v>
      </c>
      <c r="K72" s="14">
        <f>'[1]TABLAS FLUJOS'!AI23</f>
        <v>1.68648</v>
      </c>
      <c r="L72" s="10">
        <f>'[1]TABLAS FLUJOS'!AJ23</f>
        <v>0</v>
      </c>
      <c r="M72" s="14">
        <f>'[1]TABLAS FLUJOS'!AK23</f>
        <v>90.066469999999995</v>
      </c>
      <c r="N72" s="10">
        <f>'[1]TABLAS FLUJOS'!AL23</f>
        <v>0</v>
      </c>
      <c r="O72" s="14">
        <f>'[1]TABLAS FLUJOS'!AM23</f>
        <v>563.70748000000003</v>
      </c>
      <c r="P72" s="10">
        <f>'[1]TABLAS FLUJOS'!AN23</f>
        <v>0</v>
      </c>
      <c r="Q72" s="14">
        <f>'[1]TABLAS FLUJOS'!AO23</f>
        <v>328.91849000000002</v>
      </c>
      <c r="R72" s="10">
        <f>'[1]TABLAS FLUJOS'!AP23</f>
        <v>0</v>
      </c>
      <c r="S72" s="14">
        <f>'[1]TABLAS FLUJOS'!AQ23</f>
        <v>0</v>
      </c>
      <c r="T72" s="10">
        <f>'[1]TABLAS FLUJOS'!AR23</f>
        <v>0</v>
      </c>
      <c r="U72" s="14">
        <f>'[1]TABLAS FLUJOS'!AS23</f>
        <v>60.288620000000002</v>
      </c>
      <c r="V72" s="10">
        <f>'[1]TABLAS FLUJOS'!AT23</f>
        <v>0</v>
      </c>
      <c r="W72" s="14">
        <f>'[1]TABLAS FLUJOS'!AU23</f>
        <v>160.10095000000001</v>
      </c>
      <c r="X72" s="10">
        <f>'[1]TABLAS FLUJOS'!AV23</f>
        <v>0</v>
      </c>
      <c r="Y72" s="14">
        <f>'[1]TABLAS FLUJOS'!AW23</f>
        <v>1977.2669100000001</v>
      </c>
      <c r="Z72" s="10">
        <f>'[1]TABLAS FLUJOS'!AX23</f>
        <v>0</v>
      </c>
      <c r="AA72" s="14">
        <f>'[1]TABLAS FLUJOS'!AY23</f>
        <v>106.83878</v>
      </c>
    </row>
    <row r="73" spans="2:27" ht="12.75" customHeight="1" x14ac:dyDescent="0.25">
      <c r="B73" s="16" t="str">
        <f>IF('[1]TABLAS FLUJOS'!$C24=4,'[1]TABLAS FLUJOS'!$B24,"")</f>
        <v/>
      </c>
      <c r="C73" s="15" t="s">
        <v>17</v>
      </c>
      <c r="D73" s="11"/>
      <c r="E73" s="14">
        <f>'[1]TABLAS FLUJOS'!AC24</f>
        <v>533.18898000000002</v>
      </c>
      <c r="F73" s="10">
        <f>'[1]TABLAS FLUJOS'!AD24</f>
        <v>0</v>
      </c>
      <c r="G73" s="14">
        <f>'[1]TABLAS FLUJOS'!AE24</f>
        <v>128.24790999999999</v>
      </c>
      <c r="H73" s="10">
        <f>'[1]TABLAS FLUJOS'!AF24</f>
        <v>0</v>
      </c>
      <c r="I73" s="14">
        <f>'[1]TABLAS FLUJOS'!AG24</f>
        <v>72.857029999999995</v>
      </c>
      <c r="J73" s="10">
        <f>'[1]TABLAS FLUJOS'!AH24</f>
        <v>0</v>
      </c>
      <c r="K73" s="14">
        <f>'[1]TABLAS FLUJOS'!AI24</f>
        <v>0</v>
      </c>
      <c r="L73" s="10">
        <f>'[1]TABLAS FLUJOS'!AJ24</f>
        <v>0</v>
      </c>
      <c r="M73" s="14">
        <f>'[1]TABLAS FLUJOS'!AK24</f>
        <v>76.711799999999997</v>
      </c>
      <c r="N73" s="10">
        <f>'[1]TABLAS FLUJOS'!AL24</f>
        <v>0</v>
      </c>
      <c r="O73" s="14">
        <f>'[1]TABLAS FLUJOS'!AM24</f>
        <v>622.97862999999995</v>
      </c>
      <c r="P73" s="10">
        <f>'[1]TABLAS FLUJOS'!AN24</f>
        <v>0</v>
      </c>
      <c r="Q73" s="14">
        <f>'[1]TABLAS FLUJOS'!AO24</f>
        <v>244.19972000000001</v>
      </c>
      <c r="R73" s="10">
        <f>'[1]TABLAS FLUJOS'!AP24</f>
        <v>0</v>
      </c>
      <c r="S73" s="14">
        <f>'[1]TABLAS FLUJOS'!AQ24</f>
        <v>1.8605400000000001</v>
      </c>
      <c r="T73" s="10">
        <f>'[1]TABLAS FLUJOS'!AR24</f>
        <v>0</v>
      </c>
      <c r="U73" s="14">
        <f>'[1]TABLAS FLUJOS'!AS24</f>
        <v>41.237389999999998</v>
      </c>
      <c r="V73" s="10">
        <f>'[1]TABLAS FLUJOS'!AT24</f>
        <v>0</v>
      </c>
      <c r="W73" s="14">
        <f>'[1]TABLAS FLUJOS'!AU24</f>
        <v>157.81838999999999</v>
      </c>
      <c r="X73" s="10">
        <f>'[1]TABLAS FLUJOS'!AV24</f>
        <v>0</v>
      </c>
      <c r="Y73" s="14">
        <f>'[1]TABLAS FLUJOS'!AW24</f>
        <v>2146.72415</v>
      </c>
      <c r="Z73" s="10">
        <f>'[1]TABLAS FLUJOS'!AX24</f>
        <v>0</v>
      </c>
      <c r="AA73" s="14">
        <f>'[1]TABLAS FLUJOS'!AY24</f>
        <v>100.42222</v>
      </c>
    </row>
    <row r="74" spans="2:27" ht="12.75" customHeight="1" x14ac:dyDescent="0.25">
      <c r="B74" s="13" t="str">
        <f>IF('[1]TABLAS FLUJOS'!$C25=4,'[1]TABLAS FLUJOS'!$B25,"")</f>
        <v/>
      </c>
      <c r="C74" s="12" t="s">
        <v>18</v>
      </c>
      <c r="D74" s="11"/>
      <c r="E74" s="9">
        <f>'[1]TABLAS FLUJOS'!AC25</f>
        <v>550.73928000000001</v>
      </c>
      <c r="F74" s="10">
        <f>'[1]TABLAS FLUJOS'!AD25</f>
        <v>0</v>
      </c>
      <c r="G74" s="9">
        <f>'[1]TABLAS FLUJOS'!AE25</f>
        <v>95.558880000000002</v>
      </c>
      <c r="H74" s="10">
        <f>'[1]TABLAS FLUJOS'!AF25</f>
        <v>0</v>
      </c>
      <c r="I74" s="9">
        <f>'[1]TABLAS FLUJOS'!AG25</f>
        <v>70.952870000000004</v>
      </c>
      <c r="J74" s="10">
        <f>'[1]TABLAS FLUJOS'!AH25</f>
        <v>0</v>
      </c>
      <c r="K74" s="9">
        <f>'[1]TABLAS FLUJOS'!AI25</f>
        <v>0.36437000000000003</v>
      </c>
      <c r="L74" s="10">
        <f>'[1]TABLAS FLUJOS'!AJ25</f>
        <v>0</v>
      </c>
      <c r="M74" s="9">
        <f>'[1]TABLAS FLUJOS'!AK25</f>
        <v>109.51066</v>
      </c>
      <c r="N74" s="10">
        <f>'[1]TABLAS FLUJOS'!AL25</f>
        <v>0</v>
      </c>
      <c r="O74" s="9">
        <f>'[1]TABLAS FLUJOS'!AM25</f>
        <v>656.28836000000001</v>
      </c>
      <c r="P74" s="10">
        <f>'[1]TABLAS FLUJOS'!AN25</f>
        <v>0</v>
      </c>
      <c r="Q74" s="9">
        <f>'[1]TABLAS FLUJOS'!AO25</f>
        <v>220.86743999999999</v>
      </c>
      <c r="R74" s="10">
        <f>'[1]TABLAS FLUJOS'!AP25</f>
        <v>0</v>
      </c>
      <c r="S74" s="9">
        <f>'[1]TABLAS FLUJOS'!AQ25</f>
        <v>2.3821500000000002</v>
      </c>
      <c r="T74" s="10">
        <f>'[1]TABLAS FLUJOS'!AR25</f>
        <v>0</v>
      </c>
      <c r="U74" s="9">
        <f>'[1]TABLAS FLUJOS'!AS25</f>
        <v>41.788290000000003</v>
      </c>
      <c r="V74" s="10">
        <f>'[1]TABLAS FLUJOS'!AT25</f>
        <v>0</v>
      </c>
      <c r="W74" s="9">
        <f>'[1]TABLAS FLUJOS'!AU25</f>
        <v>151.0633</v>
      </c>
      <c r="X74" s="10">
        <f>'[1]TABLAS FLUJOS'!AV25</f>
        <v>0</v>
      </c>
      <c r="Y74" s="9">
        <f>'[1]TABLAS FLUJOS'!AW25</f>
        <v>2138.4239699999998</v>
      </c>
      <c r="Z74" s="10">
        <f>'[1]TABLAS FLUJOS'!AX25</f>
        <v>0</v>
      </c>
      <c r="AA74" s="9">
        <f>'[1]TABLAS FLUJOS'!AY25</f>
        <v>112.06441</v>
      </c>
    </row>
    <row r="75" spans="2:27" ht="12.75" customHeight="1" x14ac:dyDescent="0.25">
      <c r="B75" s="16">
        <f>IF('[1]TABLAS FLUJOS'!$C26=4,'[1]TABLAS FLUJOS'!$B26,"")</f>
        <v>2012</v>
      </c>
      <c r="C75" t="s">
        <v>19</v>
      </c>
      <c r="D75" s="11"/>
      <c r="E75" s="14">
        <f>'[1]TABLAS FLUJOS'!AC26</f>
        <v>567.20542</v>
      </c>
      <c r="F75" s="10">
        <f>'[1]TABLAS FLUJOS'!AD26</f>
        <v>0</v>
      </c>
      <c r="G75" s="14">
        <f>'[1]TABLAS FLUJOS'!AE26</f>
        <v>113.68218</v>
      </c>
      <c r="H75" s="10">
        <f>'[1]TABLAS FLUJOS'!AF26</f>
        <v>0</v>
      </c>
      <c r="I75" s="14">
        <f>'[1]TABLAS FLUJOS'!AG26</f>
        <v>79.713170000000005</v>
      </c>
      <c r="J75" s="10">
        <f>'[1]TABLAS FLUJOS'!AH26</f>
        <v>0</v>
      </c>
      <c r="K75" s="14">
        <f>'[1]TABLAS FLUJOS'!AI26</f>
        <v>0.62887999999999999</v>
      </c>
      <c r="L75" s="10">
        <f>'[1]TABLAS FLUJOS'!AJ26</f>
        <v>0</v>
      </c>
      <c r="M75" s="14">
        <f>'[1]TABLAS FLUJOS'!AK26</f>
        <v>146.86951999999999</v>
      </c>
      <c r="N75" s="10">
        <f>'[1]TABLAS FLUJOS'!AL26</f>
        <v>0</v>
      </c>
      <c r="O75" s="14">
        <f>'[1]TABLAS FLUJOS'!AM26</f>
        <v>607.13206000000002</v>
      </c>
      <c r="P75" s="10">
        <f>'[1]TABLAS FLUJOS'!AN26</f>
        <v>0</v>
      </c>
      <c r="Q75" s="14">
        <f>'[1]TABLAS FLUJOS'!AO26</f>
        <v>200.73701</v>
      </c>
      <c r="R75" s="10">
        <f>'[1]TABLAS FLUJOS'!AP26</f>
        <v>0</v>
      </c>
      <c r="S75" s="14">
        <f>'[1]TABLAS FLUJOS'!AQ26</f>
        <v>0.93845000000000001</v>
      </c>
      <c r="T75" s="10">
        <f>'[1]TABLAS FLUJOS'!AR26</f>
        <v>0</v>
      </c>
      <c r="U75" s="14">
        <f>'[1]TABLAS FLUJOS'!AS26</f>
        <v>108.05274</v>
      </c>
      <c r="V75" s="10">
        <f>'[1]TABLAS FLUJOS'!AT26</f>
        <v>0</v>
      </c>
      <c r="W75" s="14">
        <f>'[1]TABLAS FLUJOS'!AU26</f>
        <v>226.50816</v>
      </c>
      <c r="X75" s="10">
        <f>'[1]TABLAS FLUJOS'!AV26</f>
        <v>0</v>
      </c>
      <c r="Y75" s="14">
        <f>'[1]TABLAS FLUJOS'!AW26</f>
        <v>2006.66923</v>
      </c>
      <c r="Z75" s="10">
        <f>'[1]TABLAS FLUJOS'!AX26</f>
        <v>0</v>
      </c>
      <c r="AA75" s="14">
        <f>'[1]TABLAS FLUJOS'!AY26</f>
        <v>117.79808</v>
      </c>
    </row>
    <row r="76" spans="2:27" ht="12.75" customHeight="1" x14ac:dyDescent="0.25">
      <c r="B76" s="16" t="str">
        <f>IF('[1]TABLAS FLUJOS'!$C27=4,'[1]TABLAS FLUJOS'!$B27,"")</f>
        <v/>
      </c>
      <c r="C76" s="15" t="s">
        <v>16</v>
      </c>
      <c r="D76" s="11"/>
      <c r="E76" s="14">
        <f>'[1]TABLAS FLUJOS'!AC27</f>
        <v>599.45178999999996</v>
      </c>
      <c r="F76" s="10">
        <f>'[1]TABLAS FLUJOS'!AD27</f>
        <v>0</v>
      </c>
      <c r="G76" s="14">
        <f>'[1]TABLAS FLUJOS'!AE27</f>
        <v>140.38042999999999</v>
      </c>
      <c r="H76" s="10">
        <f>'[1]TABLAS FLUJOS'!AF27</f>
        <v>0</v>
      </c>
      <c r="I76" s="14">
        <f>'[1]TABLAS FLUJOS'!AG27</f>
        <v>146.78184999999999</v>
      </c>
      <c r="J76" s="10">
        <f>'[1]TABLAS FLUJOS'!AH27</f>
        <v>0</v>
      </c>
      <c r="K76" s="14">
        <f>'[1]TABLAS FLUJOS'!AI27</f>
        <v>0.17859</v>
      </c>
      <c r="L76" s="10">
        <f>'[1]TABLAS FLUJOS'!AJ27</f>
        <v>0</v>
      </c>
      <c r="M76" s="14">
        <f>'[1]TABLAS FLUJOS'!AK27</f>
        <v>92.24212</v>
      </c>
      <c r="N76" s="10">
        <f>'[1]TABLAS FLUJOS'!AL27</f>
        <v>0</v>
      </c>
      <c r="O76" s="14">
        <f>'[1]TABLAS FLUJOS'!AM27</f>
        <v>583.18092000000001</v>
      </c>
      <c r="P76" s="10">
        <f>'[1]TABLAS FLUJOS'!AN27</f>
        <v>0</v>
      </c>
      <c r="Q76" s="14">
        <f>'[1]TABLAS FLUJOS'!AO27</f>
        <v>306.96154000000001</v>
      </c>
      <c r="R76" s="10">
        <f>'[1]TABLAS FLUJOS'!AP27</f>
        <v>0</v>
      </c>
      <c r="S76" s="14">
        <f>'[1]TABLAS FLUJOS'!AQ27</f>
        <v>2.03234</v>
      </c>
      <c r="T76" s="10">
        <f>'[1]TABLAS FLUJOS'!AR27</f>
        <v>0</v>
      </c>
      <c r="U76" s="14">
        <f>'[1]TABLAS FLUJOS'!AS27</f>
        <v>62.505650000000003</v>
      </c>
      <c r="V76" s="10">
        <f>'[1]TABLAS FLUJOS'!AT27</f>
        <v>0</v>
      </c>
      <c r="W76" s="14">
        <f>'[1]TABLAS FLUJOS'!AU27</f>
        <v>175.66460000000001</v>
      </c>
      <c r="X76" s="10">
        <f>'[1]TABLAS FLUJOS'!AV27</f>
        <v>0</v>
      </c>
      <c r="Y76" s="14">
        <f>'[1]TABLAS FLUJOS'!AW27</f>
        <v>1977.8914299999999</v>
      </c>
      <c r="Z76" s="10">
        <f>'[1]TABLAS FLUJOS'!AX27</f>
        <v>0</v>
      </c>
      <c r="AA76" s="14">
        <f>'[1]TABLAS FLUJOS'!AY27</f>
        <v>109.40855999999999</v>
      </c>
    </row>
    <row r="77" spans="2:27" ht="12.75" customHeight="1" x14ac:dyDescent="0.25">
      <c r="B77" s="16" t="str">
        <f>IF('[1]TABLAS FLUJOS'!$C28=4,'[1]TABLAS FLUJOS'!$B28,"")</f>
        <v/>
      </c>
      <c r="C77" s="15" t="s">
        <v>17</v>
      </c>
      <c r="D77" s="11"/>
      <c r="E77" s="14">
        <f>'[1]TABLAS FLUJOS'!AC28</f>
        <v>630.19145000000003</v>
      </c>
      <c r="F77" s="10">
        <f>'[1]TABLAS FLUJOS'!AD28</f>
        <v>0</v>
      </c>
      <c r="G77" s="14">
        <f>'[1]TABLAS FLUJOS'!AE28</f>
        <v>123.56652</v>
      </c>
      <c r="H77" s="10">
        <f>'[1]TABLAS FLUJOS'!AF28</f>
        <v>0</v>
      </c>
      <c r="I77" s="14">
        <f>'[1]TABLAS FLUJOS'!AG28</f>
        <v>82.850489999999994</v>
      </c>
      <c r="J77" s="10">
        <f>'[1]TABLAS FLUJOS'!AH28</f>
        <v>0</v>
      </c>
      <c r="K77" s="14">
        <f>'[1]TABLAS FLUJOS'!AI28</f>
        <v>1.7391799999999999</v>
      </c>
      <c r="L77" s="10">
        <f>'[1]TABLAS FLUJOS'!AJ28</f>
        <v>0</v>
      </c>
      <c r="M77" s="14">
        <f>'[1]TABLAS FLUJOS'!AK28</f>
        <v>88.875010000000003</v>
      </c>
      <c r="N77" s="10">
        <f>'[1]TABLAS FLUJOS'!AL28</f>
        <v>0</v>
      </c>
      <c r="O77" s="14">
        <f>'[1]TABLAS FLUJOS'!AM28</f>
        <v>630.37342000000001</v>
      </c>
      <c r="P77" s="10">
        <f>'[1]TABLAS FLUJOS'!AN28</f>
        <v>0</v>
      </c>
      <c r="Q77" s="14">
        <f>'[1]TABLAS FLUJOS'!AO28</f>
        <v>258.16741000000002</v>
      </c>
      <c r="R77" s="10">
        <f>'[1]TABLAS FLUJOS'!AP28</f>
        <v>0</v>
      </c>
      <c r="S77" s="14">
        <f>'[1]TABLAS FLUJOS'!AQ28</f>
        <v>1.3247500000000001</v>
      </c>
      <c r="T77" s="10">
        <f>'[1]TABLAS FLUJOS'!AR28</f>
        <v>0</v>
      </c>
      <c r="U77" s="14">
        <f>'[1]TABLAS FLUJOS'!AS28</f>
        <v>45.790320000000001</v>
      </c>
      <c r="V77" s="10">
        <f>'[1]TABLAS FLUJOS'!AT28</f>
        <v>0</v>
      </c>
      <c r="W77" s="14">
        <f>'[1]TABLAS FLUJOS'!AU28</f>
        <v>143.16011</v>
      </c>
      <c r="X77" s="10">
        <f>'[1]TABLAS FLUJOS'!AV28</f>
        <v>0</v>
      </c>
      <c r="Y77" s="14">
        <f>'[1]TABLAS FLUJOS'!AW28</f>
        <v>2118.4915299999998</v>
      </c>
      <c r="Z77" s="10">
        <f>'[1]TABLAS FLUJOS'!AX28</f>
        <v>0</v>
      </c>
      <c r="AA77" s="14">
        <f>'[1]TABLAS FLUJOS'!AY28</f>
        <v>99.176460000000006</v>
      </c>
    </row>
    <row r="78" spans="2:27" ht="12.75" customHeight="1" x14ac:dyDescent="0.25">
      <c r="B78" s="13" t="str">
        <f>IF('[1]TABLAS FLUJOS'!$C29=4,'[1]TABLAS FLUJOS'!$B29,"")</f>
        <v/>
      </c>
      <c r="C78" s="12" t="s">
        <v>18</v>
      </c>
      <c r="D78" s="11"/>
      <c r="E78" s="9">
        <f>'[1]TABLAS FLUJOS'!AC29</f>
        <v>676.96952999999996</v>
      </c>
      <c r="F78" s="10">
        <f>'[1]TABLAS FLUJOS'!AD29</f>
        <v>0</v>
      </c>
      <c r="G78" s="9">
        <f>'[1]TABLAS FLUJOS'!AE29</f>
        <v>99.523300000000006</v>
      </c>
      <c r="H78" s="10">
        <f>'[1]TABLAS FLUJOS'!AF29</f>
        <v>0</v>
      </c>
      <c r="I78" s="9">
        <f>'[1]TABLAS FLUJOS'!AG29</f>
        <v>63.72148</v>
      </c>
      <c r="J78" s="10">
        <f>'[1]TABLAS FLUJOS'!AH29</f>
        <v>0</v>
      </c>
      <c r="K78" s="9">
        <f>'[1]TABLAS FLUJOS'!AI29</f>
        <v>1.04511</v>
      </c>
      <c r="L78" s="10">
        <f>'[1]TABLAS FLUJOS'!AJ29</f>
        <v>0</v>
      </c>
      <c r="M78" s="9">
        <f>'[1]TABLAS FLUJOS'!AK29</f>
        <v>121.69016000000001</v>
      </c>
      <c r="N78" s="10">
        <f>'[1]TABLAS FLUJOS'!AL29</f>
        <v>0</v>
      </c>
      <c r="O78" s="9">
        <f>'[1]TABLAS FLUJOS'!AM29</f>
        <v>585.52372000000003</v>
      </c>
      <c r="P78" s="10">
        <f>'[1]TABLAS FLUJOS'!AN29</f>
        <v>0</v>
      </c>
      <c r="Q78" s="9">
        <f>'[1]TABLAS FLUJOS'!AO29</f>
        <v>205.21785</v>
      </c>
      <c r="R78" s="10">
        <f>'[1]TABLAS FLUJOS'!AP29</f>
        <v>0</v>
      </c>
      <c r="S78" s="9">
        <f>'[1]TABLAS FLUJOS'!AQ29</f>
        <v>1.7022999999999999</v>
      </c>
      <c r="T78" s="10">
        <f>'[1]TABLAS FLUJOS'!AR29</f>
        <v>0</v>
      </c>
      <c r="U78" s="9">
        <f>'[1]TABLAS FLUJOS'!AS29</f>
        <v>55.457079999999998</v>
      </c>
      <c r="V78" s="10">
        <f>'[1]TABLAS FLUJOS'!AT29</f>
        <v>0</v>
      </c>
      <c r="W78" s="9">
        <f>'[1]TABLAS FLUJOS'!AU29</f>
        <v>136.98186000000001</v>
      </c>
      <c r="X78" s="10">
        <f>'[1]TABLAS FLUJOS'!AV29</f>
        <v>0</v>
      </c>
      <c r="Y78" s="9">
        <f>'[1]TABLAS FLUJOS'!AW29</f>
        <v>2180.0307899999998</v>
      </c>
      <c r="Z78" s="10">
        <f>'[1]TABLAS FLUJOS'!AX29</f>
        <v>0</v>
      </c>
      <c r="AA78" s="9">
        <f>'[1]TABLAS FLUJOS'!AY29</f>
        <v>120.21178999999999</v>
      </c>
    </row>
    <row r="79" spans="2:27" ht="12.75" customHeight="1" x14ac:dyDescent="0.25">
      <c r="B79" s="16">
        <f>IF('[1]TABLAS FLUJOS'!$C30=4,'[1]TABLAS FLUJOS'!$B30,"")</f>
        <v>2011</v>
      </c>
      <c r="C79" t="s">
        <v>19</v>
      </c>
      <c r="D79" s="11"/>
      <c r="E79" s="14">
        <f>'[1]TABLAS FLUJOS'!AC30</f>
        <v>713.38744999999994</v>
      </c>
      <c r="F79" s="10">
        <f>'[1]TABLAS FLUJOS'!AD30</f>
        <v>0</v>
      </c>
      <c r="G79" s="14">
        <f>'[1]TABLAS FLUJOS'!AE30</f>
        <v>132.38040000000001</v>
      </c>
      <c r="H79" s="10">
        <f>'[1]TABLAS FLUJOS'!AF30</f>
        <v>0</v>
      </c>
      <c r="I79" s="14">
        <f>'[1]TABLAS FLUJOS'!AG30</f>
        <v>82.68092</v>
      </c>
      <c r="J79" s="10">
        <f>'[1]TABLAS FLUJOS'!AH30</f>
        <v>0</v>
      </c>
      <c r="K79" s="14">
        <f>'[1]TABLAS FLUJOS'!AI30</f>
        <v>0.48259999999999997</v>
      </c>
      <c r="L79" s="10">
        <f>'[1]TABLAS FLUJOS'!AJ30</f>
        <v>0</v>
      </c>
      <c r="M79" s="14">
        <f>'[1]TABLAS FLUJOS'!AK30</f>
        <v>148.52227999999999</v>
      </c>
      <c r="N79" s="10">
        <f>'[1]TABLAS FLUJOS'!AL30</f>
        <v>0</v>
      </c>
      <c r="O79" s="14">
        <f>'[1]TABLAS FLUJOS'!AM30</f>
        <v>541.09307000000001</v>
      </c>
      <c r="P79" s="10">
        <f>'[1]TABLAS FLUJOS'!AN30</f>
        <v>0</v>
      </c>
      <c r="Q79" s="14">
        <f>'[1]TABLAS FLUJOS'!AO30</f>
        <v>193.24449000000001</v>
      </c>
      <c r="R79" s="10">
        <f>'[1]TABLAS FLUJOS'!AP30</f>
        <v>0</v>
      </c>
      <c r="S79" s="14">
        <f>'[1]TABLAS FLUJOS'!AQ30</f>
        <v>2.9224899999999998</v>
      </c>
      <c r="T79" s="10">
        <f>'[1]TABLAS FLUJOS'!AR30</f>
        <v>0</v>
      </c>
      <c r="U79" s="14">
        <f>'[1]TABLAS FLUJOS'!AS30</f>
        <v>136.19766999999999</v>
      </c>
      <c r="V79" s="10">
        <f>'[1]TABLAS FLUJOS'!AT30</f>
        <v>0</v>
      </c>
      <c r="W79" s="14">
        <f>'[1]TABLAS FLUJOS'!AU30</f>
        <v>203.79518999999999</v>
      </c>
      <c r="X79" s="10">
        <f>'[1]TABLAS FLUJOS'!AV30</f>
        <v>0</v>
      </c>
      <c r="Y79" s="14">
        <f>'[1]TABLAS FLUJOS'!AW30</f>
        <v>2005.5194100000001</v>
      </c>
      <c r="Z79" s="10">
        <f>'[1]TABLAS FLUJOS'!AX30</f>
        <v>0</v>
      </c>
      <c r="AA79" s="14">
        <f>'[1]TABLAS FLUJOS'!AY30</f>
        <v>113.34994</v>
      </c>
    </row>
    <row r="80" spans="2:27" ht="12.75" customHeight="1" x14ac:dyDescent="0.25">
      <c r="B80" s="16" t="str">
        <f>IF('[1]TABLAS FLUJOS'!$C31=4,'[1]TABLAS FLUJOS'!$B31,"")</f>
        <v/>
      </c>
      <c r="C80" s="15" t="s">
        <v>16</v>
      </c>
      <c r="D80" s="11"/>
      <c r="E80" s="14">
        <f>'[1]TABLAS FLUJOS'!AC31</f>
        <v>741.08121000000006</v>
      </c>
      <c r="F80" s="10">
        <f>'[1]TABLAS FLUJOS'!AD31</f>
        <v>0</v>
      </c>
      <c r="G80" s="14">
        <f>'[1]TABLAS FLUJOS'!AE31</f>
        <v>167.91891000000001</v>
      </c>
      <c r="H80" s="10">
        <f>'[1]TABLAS FLUJOS'!AF31</f>
        <v>0</v>
      </c>
      <c r="I80" s="14">
        <f>'[1]TABLAS FLUJOS'!AG31</f>
        <v>173.96838</v>
      </c>
      <c r="J80" s="10">
        <f>'[1]TABLAS FLUJOS'!AH31</f>
        <v>0</v>
      </c>
      <c r="K80" s="14">
        <f>'[1]TABLAS FLUJOS'!AI31</f>
        <v>2.4192100000000001</v>
      </c>
      <c r="L80" s="10">
        <f>'[1]TABLAS FLUJOS'!AJ31</f>
        <v>0</v>
      </c>
      <c r="M80" s="14">
        <f>'[1]TABLAS FLUJOS'!AK31</f>
        <v>110.56668000000001</v>
      </c>
      <c r="N80" s="10">
        <f>'[1]TABLAS FLUJOS'!AL31</f>
        <v>0</v>
      </c>
      <c r="O80" s="14">
        <f>'[1]TABLAS FLUJOS'!AM31</f>
        <v>502.31349999999998</v>
      </c>
      <c r="P80" s="10">
        <f>'[1]TABLAS FLUJOS'!AN31</f>
        <v>0</v>
      </c>
      <c r="Q80" s="14">
        <f>'[1]TABLAS FLUJOS'!AO31</f>
        <v>315.77256</v>
      </c>
      <c r="R80" s="10">
        <f>'[1]TABLAS FLUJOS'!AP31</f>
        <v>0</v>
      </c>
      <c r="S80" s="14">
        <f>'[1]TABLAS FLUJOS'!AQ31</f>
        <v>2.4752100000000001</v>
      </c>
      <c r="T80" s="10">
        <f>'[1]TABLAS FLUJOS'!AR31</f>
        <v>0</v>
      </c>
      <c r="U80" s="14">
        <f>'[1]TABLAS FLUJOS'!AS31</f>
        <v>85.914069999999995</v>
      </c>
      <c r="V80" s="10">
        <f>'[1]TABLAS FLUJOS'!AT31</f>
        <v>0</v>
      </c>
      <c r="W80" s="14">
        <f>'[1]TABLAS FLUJOS'!AU31</f>
        <v>156.30444</v>
      </c>
      <c r="X80" s="10">
        <f>'[1]TABLAS FLUJOS'!AV31</f>
        <v>0</v>
      </c>
      <c r="Y80" s="14">
        <f>'[1]TABLAS FLUJOS'!AW31</f>
        <v>1932.05321</v>
      </c>
      <c r="Z80" s="10">
        <f>'[1]TABLAS FLUJOS'!AX31</f>
        <v>0</v>
      </c>
      <c r="AA80" s="14">
        <f>'[1]TABLAS FLUJOS'!AY31</f>
        <v>102.38578</v>
      </c>
    </row>
    <row r="81" spans="2:27" ht="12.75" customHeight="1" x14ac:dyDescent="0.25">
      <c r="B81" s="16" t="str">
        <f>IF('[1]TABLAS FLUJOS'!$C32=4,'[1]TABLAS FLUJOS'!$B32,"")</f>
        <v/>
      </c>
      <c r="C81" s="15" t="s">
        <v>17</v>
      </c>
      <c r="D81" s="11"/>
      <c r="E81" s="14">
        <f>'[1]TABLAS FLUJOS'!AC32</f>
        <v>768.84391000000005</v>
      </c>
      <c r="F81" s="10">
        <f>'[1]TABLAS FLUJOS'!AD32</f>
        <v>0</v>
      </c>
      <c r="G81" s="14">
        <f>'[1]TABLAS FLUJOS'!AE32</f>
        <v>136.90836999999999</v>
      </c>
      <c r="H81" s="10">
        <f>'[1]TABLAS FLUJOS'!AF32</f>
        <v>0</v>
      </c>
      <c r="I81" s="14">
        <f>'[1]TABLAS FLUJOS'!AG32</f>
        <v>108.86021</v>
      </c>
      <c r="J81" s="10">
        <f>'[1]TABLAS FLUJOS'!AH32</f>
        <v>0</v>
      </c>
      <c r="K81" s="14">
        <f>'[1]TABLAS FLUJOS'!AI32</f>
        <v>0.67095000000000005</v>
      </c>
      <c r="L81" s="10">
        <f>'[1]TABLAS FLUJOS'!AJ32</f>
        <v>0</v>
      </c>
      <c r="M81" s="14">
        <f>'[1]TABLAS FLUJOS'!AK32</f>
        <v>112.09764</v>
      </c>
      <c r="N81" s="10">
        <f>'[1]TABLAS FLUJOS'!AL32</f>
        <v>0</v>
      </c>
      <c r="O81" s="14">
        <f>'[1]TABLAS FLUJOS'!AM32</f>
        <v>530.18053999999995</v>
      </c>
      <c r="P81" s="10">
        <f>'[1]TABLAS FLUJOS'!AN32</f>
        <v>0</v>
      </c>
      <c r="Q81" s="14">
        <f>'[1]TABLAS FLUJOS'!AO32</f>
        <v>253.14948000000001</v>
      </c>
      <c r="R81" s="10">
        <f>'[1]TABLAS FLUJOS'!AP32</f>
        <v>0</v>
      </c>
      <c r="S81" s="14">
        <f>'[1]TABLAS FLUJOS'!AQ32</f>
        <v>6.5416800000000004</v>
      </c>
      <c r="T81" s="10">
        <f>'[1]TABLAS FLUJOS'!AR32</f>
        <v>0</v>
      </c>
      <c r="U81" s="14">
        <f>'[1]TABLAS FLUJOS'!AS32</f>
        <v>58.885689999999997</v>
      </c>
      <c r="V81" s="10">
        <f>'[1]TABLAS FLUJOS'!AT32</f>
        <v>0</v>
      </c>
      <c r="W81" s="14">
        <f>'[1]TABLAS FLUJOS'!AU32</f>
        <v>144.00047000000001</v>
      </c>
      <c r="X81" s="10">
        <f>'[1]TABLAS FLUJOS'!AV32</f>
        <v>0</v>
      </c>
      <c r="Y81" s="14">
        <f>'[1]TABLAS FLUJOS'!AW32</f>
        <v>2091.7209499999999</v>
      </c>
      <c r="Z81" s="10">
        <f>'[1]TABLAS FLUJOS'!AX32</f>
        <v>0</v>
      </c>
      <c r="AA81" s="14">
        <f>'[1]TABLAS FLUJOS'!AY32</f>
        <v>105.8582</v>
      </c>
    </row>
    <row r="82" spans="2:27" ht="12.75" customHeight="1" x14ac:dyDescent="0.25">
      <c r="B82" s="13" t="str">
        <f>IF('[1]TABLAS FLUJOS'!$C33=4,'[1]TABLAS FLUJOS'!$B33,"")</f>
        <v/>
      </c>
      <c r="C82" s="12" t="s">
        <v>18</v>
      </c>
      <c r="D82" s="11"/>
      <c r="E82" s="9">
        <f>'[1]TABLAS FLUJOS'!AC33</f>
        <v>822.73226</v>
      </c>
      <c r="F82" s="10">
        <f>'[1]TABLAS FLUJOS'!AD33</f>
        <v>0</v>
      </c>
      <c r="G82" s="9">
        <f>'[1]TABLAS FLUJOS'!AE33</f>
        <v>108.76259</v>
      </c>
      <c r="H82" s="10">
        <f>'[1]TABLAS FLUJOS'!AF33</f>
        <v>0</v>
      </c>
      <c r="I82" s="9">
        <f>'[1]TABLAS FLUJOS'!AG33</f>
        <v>88.080830000000006</v>
      </c>
      <c r="J82" s="10">
        <f>'[1]TABLAS FLUJOS'!AH33</f>
        <v>0</v>
      </c>
      <c r="K82" s="9">
        <f>'[1]TABLAS FLUJOS'!AI33</f>
        <v>0.14896999999999999</v>
      </c>
      <c r="L82" s="10">
        <f>'[1]TABLAS FLUJOS'!AJ33</f>
        <v>0</v>
      </c>
      <c r="M82" s="9">
        <f>'[1]TABLAS FLUJOS'!AK33</f>
        <v>131.84536</v>
      </c>
      <c r="N82" s="10">
        <f>'[1]TABLAS FLUJOS'!AL33</f>
        <v>0</v>
      </c>
      <c r="O82" s="9">
        <f>'[1]TABLAS FLUJOS'!AM33</f>
        <v>514.04485</v>
      </c>
      <c r="P82" s="10">
        <f>'[1]TABLAS FLUJOS'!AN33</f>
        <v>0</v>
      </c>
      <c r="Q82" s="9">
        <f>'[1]TABLAS FLUJOS'!AO33</f>
        <v>209.41055</v>
      </c>
      <c r="R82" s="10">
        <f>'[1]TABLAS FLUJOS'!AP33</f>
        <v>0</v>
      </c>
      <c r="S82" s="9">
        <f>'[1]TABLAS FLUJOS'!AQ33</f>
        <v>0.20979</v>
      </c>
      <c r="T82" s="10">
        <f>'[1]TABLAS FLUJOS'!AR33</f>
        <v>0</v>
      </c>
      <c r="U82" s="9">
        <f>'[1]TABLAS FLUJOS'!AS33</f>
        <v>69.644279999999995</v>
      </c>
      <c r="V82" s="10">
        <f>'[1]TABLAS FLUJOS'!AT33</f>
        <v>0</v>
      </c>
      <c r="W82" s="9">
        <f>'[1]TABLAS FLUJOS'!AU33</f>
        <v>150.33552</v>
      </c>
      <c r="X82" s="10">
        <f>'[1]TABLAS FLUJOS'!AV33</f>
        <v>0</v>
      </c>
      <c r="Y82" s="9">
        <f>'[1]TABLAS FLUJOS'!AW33</f>
        <v>2124.3214499999999</v>
      </c>
      <c r="Z82" s="10">
        <f>'[1]TABLAS FLUJOS'!AX33</f>
        <v>0</v>
      </c>
      <c r="AA82" s="9">
        <f>'[1]TABLAS FLUJOS'!AY33</f>
        <v>123.15689999999999</v>
      </c>
    </row>
    <row r="83" spans="2:27" ht="12.75" customHeight="1" x14ac:dyDescent="0.25">
      <c r="B83" s="16">
        <f>IF('[1]TABLAS FLUJOS'!$C34=4,'[1]TABLAS FLUJOS'!$B34,"")</f>
        <v>2010</v>
      </c>
      <c r="C83" t="s">
        <v>19</v>
      </c>
      <c r="D83" s="11"/>
      <c r="E83" s="14">
        <f>'[1]TABLAS FLUJOS'!AC34</f>
        <v>884.56719999999996</v>
      </c>
      <c r="F83" s="10">
        <f>'[1]TABLAS FLUJOS'!AD34</f>
        <v>0</v>
      </c>
      <c r="G83" s="14">
        <f>'[1]TABLAS FLUJOS'!AE34</f>
        <v>131.87707</v>
      </c>
      <c r="H83" s="10">
        <f>'[1]TABLAS FLUJOS'!AF34</f>
        <v>0</v>
      </c>
      <c r="I83" s="14">
        <f>'[1]TABLAS FLUJOS'!AG34</f>
        <v>100.3254</v>
      </c>
      <c r="J83" s="10">
        <f>'[1]TABLAS FLUJOS'!AH34</f>
        <v>0</v>
      </c>
      <c r="K83" s="14">
        <f>'[1]TABLAS FLUJOS'!AI34</f>
        <v>0</v>
      </c>
      <c r="L83" s="10">
        <f>'[1]TABLAS FLUJOS'!AJ34</f>
        <v>0</v>
      </c>
      <c r="M83" s="14">
        <f>'[1]TABLAS FLUJOS'!AK34</f>
        <v>153.20982000000001</v>
      </c>
      <c r="N83" s="10">
        <f>'[1]TABLAS FLUJOS'!AL34</f>
        <v>0</v>
      </c>
      <c r="O83" s="14">
        <f>'[1]TABLAS FLUJOS'!AM34</f>
        <v>480.66939000000002</v>
      </c>
      <c r="P83" s="10">
        <f>'[1]TABLAS FLUJOS'!AN34</f>
        <v>0</v>
      </c>
      <c r="Q83" s="14">
        <f>'[1]TABLAS FLUJOS'!AO34</f>
        <v>198.70916</v>
      </c>
      <c r="R83" s="10">
        <f>'[1]TABLAS FLUJOS'!AP34</f>
        <v>0</v>
      </c>
      <c r="S83" s="14">
        <f>'[1]TABLAS FLUJOS'!AQ34</f>
        <v>3.4069199999999999</v>
      </c>
      <c r="T83" s="10">
        <f>'[1]TABLAS FLUJOS'!AR34</f>
        <v>0</v>
      </c>
      <c r="U83" s="14">
        <f>'[1]TABLAS FLUJOS'!AS34</f>
        <v>140.06043</v>
      </c>
      <c r="V83" s="10">
        <f>'[1]TABLAS FLUJOS'!AT34</f>
        <v>0</v>
      </c>
      <c r="W83" s="14">
        <f>'[1]TABLAS FLUJOS'!AU34</f>
        <v>189.02484999999999</v>
      </c>
      <c r="X83" s="10">
        <f>'[1]TABLAS FLUJOS'!AV34</f>
        <v>0</v>
      </c>
      <c r="Y83" s="14">
        <f>'[1]TABLAS FLUJOS'!AW34</f>
        <v>1985.92625</v>
      </c>
      <c r="Z83" s="10">
        <f>'[1]TABLAS FLUJOS'!AX34</f>
        <v>0</v>
      </c>
      <c r="AA83" s="14">
        <f>'[1]TABLAS FLUJOS'!AY34</f>
        <v>102.99521</v>
      </c>
    </row>
    <row r="84" spans="2:27" ht="12.75" customHeight="1" x14ac:dyDescent="0.25">
      <c r="B84" s="16" t="str">
        <f>IF('[1]TABLAS FLUJOS'!$C35=4,'[1]TABLAS FLUJOS'!$B35,"")</f>
        <v/>
      </c>
      <c r="C84" s="15" t="s">
        <v>16</v>
      </c>
      <c r="D84" s="11"/>
      <c r="E84" s="14">
        <f>'[1]TABLAS FLUJOS'!AC35</f>
        <v>900.53354000000002</v>
      </c>
      <c r="F84" s="10">
        <f>'[1]TABLAS FLUJOS'!AD35</f>
        <v>0</v>
      </c>
      <c r="G84" s="14">
        <f>'[1]TABLAS FLUJOS'!AE35</f>
        <v>195.57569000000001</v>
      </c>
      <c r="H84" s="10">
        <f>'[1]TABLAS FLUJOS'!AF35</f>
        <v>0</v>
      </c>
      <c r="I84" s="14">
        <f>'[1]TABLAS FLUJOS'!AG35</f>
        <v>178.00665000000001</v>
      </c>
      <c r="J84" s="10">
        <f>'[1]TABLAS FLUJOS'!AH35</f>
        <v>0</v>
      </c>
      <c r="K84" s="14">
        <f>'[1]TABLAS FLUJOS'!AI35</f>
        <v>0.40987000000000001</v>
      </c>
      <c r="L84" s="10">
        <f>'[1]TABLAS FLUJOS'!AJ35</f>
        <v>0</v>
      </c>
      <c r="M84" s="14">
        <f>'[1]TABLAS FLUJOS'!AK35</f>
        <v>126.10687</v>
      </c>
      <c r="N84" s="10">
        <f>'[1]TABLAS FLUJOS'!AL35</f>
        <v>0</v>
      </c>
      <c r="O84" s="14">
        <f>'[1]TABLAS FLUJOS'!AM35</f>
        <v>454.03733999999997</v>
      </c>
      <c r="P84" s="10">
        <f>'[1]TABLAS FLUJOS'!AN35</f>
        <v>0</v>
      </c>
      <c r="Q84" s="14">
        <f>'[1]TABLAS FLUJOS'!AO35</f>
        <v>272.31936999999999</v>
      </c>
      <c r="R84" s="10">
        <f>'[1]TABLAS FLUJOS'!AP35</f>
        <v>0</v>
      </c>
      <c r="S84" s="14">
        <f>'[1]TABLAS FLUJOS'!AQ35</f>
        <v>1.8280799999999999</v>
      </c>
      <c r="T84" s="10">
        <f>'[1]TABLAS FLUJOS'!AR35</f>
        <v>0</v>
      </c>
      <c r="U84" s="14">
        <f>'[1]TABLAS FLUJOS'!AS35</f>
        <v>105.77628</v>
      </c>
      <c r="V84" s="10">
        <f>'[1]TABLAS FLUJOS'!AT35</f>
        <v>0</v>
      </c>
      <c r="W84" s="14">
        <f>'[1]TABLAS FLUJOS'!AU35</f>
        <v>173.06234000000001</v>
      </c>
      <c r="X84" s="10">
        <f>'[1]TABLAS FLUJOS'!AV35</f>
        <v>0</v>
      </c>
      <c r="Y84" s="14">
        <f>'[1]TABLAS FLUJOS'!AW35</f>
        <v>1889.1240700000001</v>
      </c>
      <c r="Z84" s="10">
        <f>'[1]TABLAS FLUJOS'!AX35</f>
        <v>0</v>
      </c>
      <c r="AA84" s="14">
        <f>'[1]TABLAS FLUJOS'!AY35</f>
        <v>99.639719999999997</v>
      </c>
    </row>
    <row r="85" spans="2:27" ht="12.75" customHeight="1" x14ac:dyDescent="0.25">
      <c r="B85" s="16" t="str">
        <f>IF('[1]TABLAS FLUJOS'!$C36=4,'[1]TABLAS FLUJOS'!$B36,"")</f>
        <v/>
      </c>
      <c r="C85" s="15" t="s">
        <v>17</v>
      </c>
      <c r="D85" s="11"/>
      <c r="E85" s="14">
        <f>'[1]TABLAS FLUJOS'!AC36</f>
        <v>927.59388000000001</v>
      </c>
      <c r="F85" s="10">
        <f>'[1]TABLAS FLUJOS'!AD36</f>
        <v>0</v>
      </c>
      <c r="G85" s="14">
        <f>'[1]TABLAS FLUJOS'!AE36</f>
        <v>152.82051000000001</v>
      </c>
      <c r="H85" s="10">
        <f>'[1]TABLAS FLUJOS'!AF36</f>
        <v>0</v>
      </c>
      <c r="I85" s="14">
        <f>'[1]TABLAS FLUJOS'!AG36</f>
        <v>104.70458000000001</v>
      </c>
      <c r="J85" s="10">
        <f>'[1]TABLAS FLUJOS'!AH36</f>
        <v>0</v>
      </c>
      <c r="K85" s="14">
        <f>'[1]TABLAS FLUJOS'!AI36</f>
        <v>0.17953</v>
      </c>
      <c r="L85" s="10">
        <f>'[1]TABLAS FLUJOS'!AJ36</f>
        <v>0</v>
      </c>
      <c r="M85" s="14">
        <f>'[1]TABLAS FLUJOS'!AK36</f>
        <v>125.19728000000001</v>
      </c>
      <c r="N85" s="10">
        <f>'[1]TABLAS FLUJOS'!AL36</f>
        <v>0</v>
      </c>
      <c r="O85" s="14">
        <f>'[1]TABLAS FLUJOS'!AM36</f>
        <v>512.96213</v>
      </c>
      <c r="P85" s="10">
        <f>'[1]TABLAS FLUJOS'!AN36</f>
        <v>0</v>
      </c>
      <c r="Q85" s="14">
        <f>'[1]TABLAS FLUJOS'!AO36</f>
        <v>250.75325000000001</v>
      </c>
      <c r="R85" s="10">
        <f>'[1]TABLAS FLUJOS'!AP36</f>
        <v>0</v>
      </c>
      <c r="S85" s="14">
        <f>'[1]TABLAS FLUJOS'!AQ36</f>
        <v>1.74607</v>
      </c>
      <c r="T85" s="10">
        <f>'[1]TABLAS FLUJOS'!AR36</f>
        <v>0</v>
      </c>
      <c r="U85" s="14">
        <f>'[1]TABLAS FLUJOS'!AS36</f>
        <v>64.295079999999999</v>
      </c>
      <c r="V85" s="10">
        <f>'[1]TABLAS FLUJOS'!AT36</f>
        <v>0</v>
      </c>
      <c r="W85" s="14">
        <f>'[1]TABLAS FLUJOS'!AU36</f>
        <v>128.65863999999999</v>
      </c>
      <c r="X85" s="10">
        <f>'[1]TABLAS FLUJOS'!AV36</f>
        <v>0</v>
      </c>
      <c r="Y85" s="14">
        <f>'[1]TABLAS FLUJOS'!AW36</f>
        <v>2058.0838699999999</v>
      </c>
      <c r="Z85" s="10">
        <f>'[1]TABLAS FLUJOS'!AX36</f>
        <v>0</v>
      </c>
      <c r="AA85" s="14">
        <f>'[1]TABLAS FLUJOS'!AY36</f>
        <v>100.4042</v>
      </c>
    </row>
    <row r="86" spans="2:27" ht="12.75" customHeight="1" x14ac:dyDescent="0.25">
      <c r="B86" s="13" t="str">
        <f>IF('[1]TABLAS FLUJOS'!$C37=4,'[1]TABLAS FLUJOS'!$B37,"")</f>
        <v/>
      </c>
      <c r="C86" s="12" t="s">
        <v>18</v>
      </c>
      <c r="D86" s="11"/>
      <c r="E86" s="9">
        <f>'[1]TABLAS FLUJOS'!AC37</f>
        <v>949.19794000000002</v>
      </c>
      <c r="F86" s="10">
        <f>'[1]TABLAS FLUJOS'!AD37</f>
        <v>0</v>
      </c>
      <c r="G86" s="9">
        <f>'[1]TABLAS FLUJOS'!AE37</f>
        <v>147.76223999999999</v>
      </c>
      <c r="H86" s="10">
        <f>'[1]TABLAS FLUJOS'!AF37</f>
        <v>0</v>
      </c>
      <c r="I86" s="9">
        <f>'[1]TABLAS FLUJOS'!AG37</f>
        <v>106.87366</v>
      </c>
      <c r="J86" s="10">
        <f>'[1]TABLAS FLUJOS'!AH37</f>
        <v>0</v>
      </c>
      <c r="K86" s="9">
        <f>'[1]TABLAS FLUJOS'!AI37</f>
        <v>1.9447099999999999</v>
      </c>
      <c r="L86" s="10">
        <f>'[1]TABLAS FLUJOS'!AJ37</f>
        <v>0</v>
      </c>
      <c r="M86" s="9">
        <f>'[1]TABLAS FLUJOS'!AK37</f>
        <v>127.96038</v>
      </c>
      <c r="N86" s="10">
        <f>'[1]TABLAS FLUJOS'!AL37</f>
        <v>0</v>
      </c>
      <c r="O86" s="9">
        <f>'[1]TABLAS FLUJOS'!AM37</f>
        <v>477.92185000000001</v>
      </c>
      <c r="P86" s="10">
        <f>'[1]TABLAS FLUJOS'!AN37</f>
        <v>0</v>
      </c>
      <c r="Q86" s="9">
        <f>'[1]TABLAS FLUJOS'!AO37</f>
        <v>221.8579</v>
      </c>
      <c r="R86" s="10">
        <f>'[1]TABLAS FLUJOS'!AP37</f>
        <v>0</v>
      </c>
      <c r="S86" s="9">
        <f>'[1]TABLAS FLUJOS'!AQ37</f>
        <v>2.5383300000000002</v>
      </c>
      <c r="T86" s="10">
        <f>'[1]TABLAS FLUJOS'!AR37</f>
        <v>0</v>
      </c>
      <c r="U86" s="9">
        <f>'[1]TABLAS FLUJOS'!AS37</f>
        <v>79.939040000000006</v>
      </c>
      <c r="V86" s="10">
        <f>'[1]TABLAS FLUJOS'!AT37</f>
        <v>0</v>
      </c>
      <c r="W86" s="9">
        <f>'[1]TABLAS FLUJOS'!AU37</f>
        <v>134.82411999999999</v>
      </c>
      <c r="X86" s="10">
        <f>'[1]TABLAS FLUJOS'!AV37</f>
        <v>0</v>
      </c>
      <c r="Y86" s="9">
        <f>'[1]TABLAS FLUJOS'!AW37</f>
        <v>2086.0688100000002</v>
      </c>
      <c r="Z86" s="10">
        <f>'[1]TABLAS FLUJOS'!AX37</f>
        <v>0</v>
      </c>
      <c r="AA86" s="9">
        <f>'[1]TABLAS FLUJOS'!AY37</f>
        <v>121.25748</v>
      </c>
    </row>
    <row r="87" spans="2:27" ht="12.75" customHeight="1" x14ac:dyDescent="0.25">
      <c r="B87" s="16">
        <f>IF('[1]TABLAS FLUJOS'!$C38=4,'[1]TABLAS FLUJOS'!$B38,"")</f>
        <v>2009</v>
      </c>
      <c r="C87" t="s">
        <v>19</v>
      </c>
      <c r="D87" s="11"/>
      <c r="E87" s="14">
        <f>'[1]TABLAS FLUJOS'!AC38</f>
        <v>977.12266</v>
      </c>
      <c r="F87" s="10">
        <f>'[1]TABLAS FLUJOS'!AD38</f>
        <v>0</v>
      </c>
      <c r="G87" s="14">
        <f>'[1]TABLAS FLUJOS'!AE38</f>
        <v>182.84200000000001</v>
      </c>
      <c r="H87" s="10">
        <f>'[1]TABLAS FLUJOS'!AF38</f>
        <v>0</v>
      </c>
      <c r="I87" s="14">
        <f>'[1]TABLAS FLUJOS'!AG38</f>
        <v>128.63179</v>
      </c>
      <c r="J87" s="10">
        <f>'[1]TABLAS FLUJOS'!AH38</f>
        <v>0</v>
      </c>
      <c r="K87" s="14">
        <f>'[1]TABLAS FLUJOS'!AI38</f>
        <v>0.60587999999999997</v>
      </c>
      <c r="L87" s="10">
        <f>'[1]TABLAS FLUJOS'!AJ38</f>
        <v>0</v>
      </c>
      <c r="M87" s="14">
        <f>'[1]TABLAS FLUJOS'!AK38</f>
        <v>145.39041</v>
      </c>
      <c r="N87" s="10">
        <f>'[1]TABLAS FLUJOS'!AL38</f>
        <v>0</v>
      </c>
      <c r="O87" s="14">
        <f>'[1]TABLAS FLUJOS'!AM38</f>
        <v>469.17689999999999</v>
      </c>
      <c r="P87" s="10">
        <f>'[1]TABLAS FLUJOS'!AN38</f>
        <v>0</v>
      </c>
      <c r="Q87" s="14">
        <f>'[1]TABLAS FLUJOS'!AO38</f>
        <v>217.64297999999999</v>
      </c>
      <c r="R87" s="10">
        <f>'[1]TABLAS FLUJOS'!AP38</f>
        <v>0</v>
      </c>
      <c r="S87" s="14">
        <f>'[1]TABLAS FLUJOS'!AQ38</f>
        <v>3.8912200000000001</v>
      </c>
      <c r="T87" s="10">
        <f>'[1]TABLAS FLUJOS'!AR38</f>
        <v>0</v>
      </c>
      <c r="U87" s="14">
        <f>'[1]TABLAS FLUJOS'!AS38</f>
        <v>190.10778999999999</v>
      </c>
      <c r="V87" s="10">
        <f>'[1]TABLAS FLUJOS'!AT38</f>
        <v>0</v>
      </c>
      <c r="W87" s="14">
        <f>'[1]TABLAS FLUJOS'!AU38</f>
        <v>214.51148000000001</v>
      </c>
      <c r="X87" s="10">
        <f>'[1]TABLAS FLUJOS'!AV38</f>
        <v>0</v>
      </c>
      <c r="Y87" s="14">
        <f>'[1]TABLAS FLUJOS'!AW38</f>
        <v>1845.0034800000001</v>
      </c>
      <c r="Z87" s="10">
        <f>'[1]TABLAS FLUJOS'!AX38</f>
        <v>0</v>
      </c>
      <c r="AA87" s="14">
        <f>'[1]TABLAS FLUJOS'!AY38</f>
        <v>116.11060999999999</v>
      </c>
    </row>
    <row r="88" spans="2:27" ht="12.75" customHeight="1" x14ac:dyDescent="0.25">
      <c r="B88" s="16" t="str">
        <f>IF('[1]TABLAS FLUJOS'!$C39=4,'[1]TABLAS FLUJOS'!$B39,"")</f>
        <v/>
      </c>
      <c r="C88" s="15" t="s">
        <v>16</v>
      </c>
      <c r="D88" s="11"/>
      <c r="E88" s="14">
        <f>'[1]TABLAS FLUJOS'!AC39</f>
        <v>1011.43241</v>
      </c>
      <c r="F88" s="10">
        <f>'[1]TABLAS FLUJOS'!AD39</f>
        <v>0</v>
      </c>
      <c r="G88" s="14">
        <f>'[1]TABLAS FLUJOS'!AE39</f>
        <v>178.56783999999999</v>
      </c>
      <c r="H88" s="10">
        <f>'[1]TABLAS FLUJOS'!AF39</f>
        <v>0</v>
      </c>
      <c r="I88" s="14">
        <f>'[1]TABLAS FLUJOS'!AG39</f>
        <v>198.04507000000001</v>
      </c>
      <c r="J88" s="10">
        <f>'[1]TABLAS FLUJOS'!AH39</f>
        <v>0</v>
      </c>
      <c r="K88" s="14">
        <f>'[1]TABLAS FLUJOS'!AI39</f>
        <v>1.66015</v>
      </c>
      <c r="L88" s="10">
        <f>'[1]TABLAS FLUJOS'!AJ39</f>
        <v>0</v>
      </c>
      <c r="M88" s="14">
        <f>'[1]TABLAS FLUJOS'!AK39</f>
        <v>135.11339000000001</v>
      </c>
      <c r="N88" s="10">
        <f>'[1]TABLAS FLUJOS'!AL39</f>
        <v>0</v>
      </c>
      <c r="O88" s="14">
        <f>'[1]TABLAS FLUJOS'!AM39</f>
        <v>465.47368</v>
      </c>
      <c r="P88" s="10">
        <f>'[1]TABLAS FLUJOS'!AN39</f>
        <v>0</v>
      </c>
      <c r="Q88" s="14">
        <f>'[1]TABLAS FLUJOS'!AO39</f>
        <v>277.28097000000002</v>
      </c>
      <c r="R88" s="10">
        <f>'[1]TABLAS FLUJOS'!AP39</f>
        <v>0</v>
      </c>
      <c r="S88" s="14">
        <f>'[1]TABLAS FLUJOS'!AQ39</f>
        <v>4.0206400000000002</v>
      </c>
      <c r="T88" s="10">
        <f>'[1]TABLAS FLUJOS'!AR39</f>
        <v>0</v>
      </c>
      <c r="U88" s="14">
        <f>'[1]TABLAS FLUJOS'!AS39</f>
        <v>106.78446</v>
      </c>
      <c r="V88" s="10">
        <f>'[1]TABLAS FLUJOS'!AT39</f>
        <v>0</v>
      </c>
      <c r="W88" s="14">
        <f>'[1]TABLAS FLUJOS'!AU39</f>
        <v>163.48464000000001</v>
      </c>
      <c r="X88" s="10">
        <f>'[1]TABLAS FLUJOS'!AV39</f>
        <v>0</v>
      </c>
      <c r="Y88" s="14">
        <f>'[1]TABLAS FLUJOS'!AW39</f>
        <v>1865.7159899999999</v>
      </c>
      <c r="Z88" s="10">
        <f>'[1]TABLAS FLUJOS'!AX39</f>
        <v>0</v>
      </c>
      <c r="AA88" s="14">
        <f>'[1]TABLAS FLUJOS'!AY39</f>
        <v>112.68197000000001</v>
      </c>
    </row>
    <row r="89" spans="2:27" ht="12.75" customHeight="1" x14ac:dyDescent="0.25">
      <c r="B89" s="16" t="str">
        <f>IF('[1]TABLAS FLUJOS'!$C40=4,'[1]TABLAS FLUJOS'!$B40,"")</f>
        <v/>
      </c>
      <c r="C89" s="15" t="s">
        <v>17</v>
      </c>
      <c r="D89" s="11"/>
      <c r="E89" s="14">
        <f>'[1]TABLAS FLUJOS'!AC40</f>
        <v>1126.8493900000001</v>
      </c>
      <c r="F89" s="10">
        <f>'[1]TABLAS FLUJOS'!AD40</f>
        <v>0</v>
      </c>
      <c r="G89" s="14">
        <f>'[1]TABLAS FLUJOS'!AE40</f>
        <v>160.95955000000001</v>
      </c>
      <c r="H89" s="10">
        <f>'[1]TABLAS FLUJOS'!AF40</f>
        <v>0</v>
      </c>
      <c r="I89" s="14">
        <f>'[1]TABLAS FLUJOS'!AG40</f>
        <v>118.70768</v>
      </c>
      <c r="J89" s="10">
        <f>'[1]TABLAS FLUJOS'!AH40</f>
        <v>0</v>
      </c>
      <c r="K89" s="14">
        <f>'[1]TABLAS FLUJOS'!AI40</f>
        <v>3.0566900000000001</v>
      </c>
      <c r="L89" s="10">
        <f>'[1]TABLAS FLUJOS'!AJ40</f>
        <v>0</v>
      </c>
      <c r="M89" s="14">
        <f>'[1]TABLAS FLUJOS'!AK40</f>
        <v>134.91857999999999</v>
      </c>
      <c r="N89" s="10">
        <f>'[1]TABLAS FLUJOS'!AL40</f>
        <v>0</v>
      </c>
      <c r="O89" s="14">
        <f>'[1]TABLAS FLUJOS'!AM40</f>
        <v>480.20580000000001</v>
      </c>
      <c r="P89" s="10">
        <f>'[1]TABLAS FLUJOS'!AN40</f>
        <v>0</v>
      </c>
      <c r="Q89" s="14">
        <f>'[1]TABLAS FLUJOS'!AO40</f>
        <v>219.61387999999999</v>
      </c>
      <c r="R89" s="10">
        <f>'[1]TABLAS FLUJOS'!AP40</f>
        <v>0</v>
      </c>
      <c r="S89" s="14">
        <f>'[1]TABLAS FLUJOS'!AQ40</f>
        <v>3.7594599999999998</v>
      </c>
      <c r="T89" s="10">
        <f>'[1]TABLAS FLUJOS'!AR40</f>
        <v>0</v>
      </c>
      <c r="U89" s="14">
        <f>'[1]TABLAS FLUJOS'!AS40</f>
        <v>98.707650000000001</v>
      </c>
      <c r="V89" s="10">
        <f>'[1]TABLAS FLUJOS'!AT40</f>
        <v>0</v>
      </c>
      <c r="W89" s="14">
        <f>'[1]TABLAS FLUJOS'!AU40</f>
        <v>133.26324</v>
      </c>
      <c r="X89" s="10">
        <f>'[1]TABLAS FLUJOS'!AV40</f>
        <v>0</v>
      </c>
      <c r="Y89" s="14">
        <f>'[1]TABLAS FLUJOS'!AW40</f>
        <v>1955.2149199999999</v>
      </c>
      <c r="Z89" s="10">
        <f>'[1]TABLAS FLUJOS'!AX40</f>
        <v>0</v>
      </c>
      <c r="AA89" s="14">
        <f>'[1]TABLAS FLUJOS'!AY40</f>
        <v>116.99983</v>
      </c>
    </row>
    <row r="90" spans="2:27" ht="12.75" customHeight="1" x14ac:dyDescent="0.25">
      <c r="B90" s="13" t="str">
        <f>IF('[1]TABLAS FLUJOS'!$C41=4,'[1]TABLAS FLUJOS'!$B41,"")</f>
        <v/>
      </c>
      <c r="C90" s="12" t="s">
        <v>18</v>
      </c>
      <c r="D90" s="11"/>
      <c r="E90" s="9">
        <f>'[1]TABLAS FLUJOS'!AC41</f>
        <v>1234.6297500000001</v>
      </c>
      <c r="F90" s="10">
        <f>'[1]TABLAS FLUJOS'!AD41</f>
        <v>0</v>
      </c>
      <c r="G90" s="9">
        <f>'[1]TABLAS FLUJOS'!AE41</f>
        <v>121.12978</v>
      </c>
      <c r="H90" s="10">
        <f>'[1]TABLAS FLUJOS'!AF41</f>
        <v>0</v>
      </c>
      <c r="I90" s="9">
        <f>'[1]TABLAS FLUJOS'!AG41</f>
        <v>94.603549999999998</v>
      </c>
      <c r="J90" s="10">
        <f>'[1]TABLAS FLUJOS'!AH41</f>
        <v>0</v>
      </c>
      <c r="K90" s="9">
        <f>'[1]TABLAS FLUJOS'!AI41</f>
        <v>2.29399</v>
      </c>
      <c r="L90" s="10">
        <f>'[1]TABLAS FLUJOS'!AJ41</f>
        <v>0</v>
      </c>
      <c r="M90" s="9">
        <f>'[1]TABLAS FLUJOS'!AK41</f>
        <v>181.80277000000001</v>
      </c>
      <c r="N90" s="10">
        <f>'[1]TABLAS FLUJOS'!AL41</f>
        <v>0</v>
      </c>
      <c r="O90" s="9">
        <f>'[1]TABLAS FLUJOS'!AM41</f>
        <v>419.98610000000002</v>
      </c>
      <c r="P90" s="10">
        <f>'[1]TABLAS FLUJOS'!AN41</f>
        <v>0</v>
      </c>
      <c r="Q90" s="9">
        <f>'[1]TABLAS FLUJOS'!AO41</f>
        <v>205.65322</v>
      </c>
      <c r="R90" s="10">
        <f>'[1]TABLAS FLUJOS'!AP41</f>
        <v>0</v>
      </c>
      <c r="S90" s="9">
        <f>'[1]TABLAS FLUJOS'!AQ41</f>
        <v>8.2061499999999992</v>
      </c>
      <c r="T90" s="10">
        <f>'[1]TABLAS FLUJOS'!AR41</f>
        <v>0</v>
      </c>
      <c r="U90" s="9">
        <f>'[1]TABLAS FLUJOS'!AS41</f>
        <v>121.96783000000001</v>
      </c>
      <c r="V90" s="10">
        <f>'[1]TABLAS FLUJOS'!AT41</f>
        <v>0</v>
      </c>
      <c r="W90" s="9">
        <f>'[1]TABLAS FLUJOS'!AU41</f>
        <v>119.91956999999999</v>
      </c>
      <c r="X90" s="10">
        <f>'[1]TABLAS FLUJOS'!AV41</f>
        <v>0</v>
      </c>
      <c r="Y90" s="9">
        <f>'[1]TABLAS FLUJOS'!AW41</f>
        <v>1941.5849900000001</v>
      </c>
      <c r="Z90" s="10">
        <f>'[1]TABLAS FLUJOS'!AX41</f>
        <v>0</v>
      </c>
      <c r="AA90" s="9">
        <f>'[1]TABLAS FLUJOS'!AY41</f>
        <v>129.64403999999999</v>
      </c>
    </row>
    <row r="91" spans="2:27" ht="12.75" customHeight="1" x14ac:dyDescent="0.25">
      <c r="B91" s="16">
        <f>IF('[1]TABLAS FLUJOS'!$C42=4,'[1]TABLAS FLUJOS'!$B42,"")</f>
        <v>2008</v>
      </c>
      <c r="C91" t="s">
        <v>19</v>
      </c>
      <c r="D91" s="11"/>
      <c r="E91" s="14">
        <f>'[1]TABLAS FLUJOS'!AC42</f>
        <v>1348.66516</v>
      </c>
      <c r="F91" s="10">
        <f>'[1]TABLAS FLUJOS'!AD42</f>
        <v>0</v>
      </c>
      <c r="G91" s="14">
        <f>'[1]TABLAS FLUJOS'!AE42</f>
        <v>138.76716999999999</v>
      </c>
      <c r="H91" s="10">
        <f>'[1]TABLAS FLUJOS'!AF42</f>
        <v>0</v>
      </c>
      <c r="I91" s="14">
        <f>'[1]TABLAS FLUJOS'!AG42</f>
        <v>146.13972000000001</v>
      </c>
      <c r="J91" s="10">
        <f>'[1]TABLAS FLUJOS'!AH42</f>
        <v>0</v>
      </c>
      <c r="K91" s="14">
        <f>'[1]TABLAS FLUJOS'!AI42</f>
        <v>1.03179</v>
      </c>
      <c r="L91" s="10">
        <f>'[1]TABLAS FLUJOS'!AJ42</f>
        <v>0</v>
      </c>
      <c r="M91" s="14">
        <f>'[1]TABLAS FLUJOS'!AK42</f>
        <v>214.01489000000001</v>
      </c>
      <c r="N91" s="10">
        <f>'[1]TABLAS FLUJOS'!AL42</f>
        <v>0</v>
      </c>
      <c r="O91" s="14">
        <f>'[1]TABLAS FLUJOS'!AM42</f>
        <v>297.71911</v>
      </c>
      <c r="P91" s="10">
        <f>'[1]TABLAS FLUJOS'!AN42</f>
        <v>0</v>
      </c>
      <c r="Q91" s="14">
        <f>'[1]TABLAS FLUJOS'!AO42</f>
        <v>174.9425</v>
      </c>
      <c r="R91" s="10">
        <f>'[1]TABLAS FLUJOS'!AP42</f>
        <v>0</v>
      </c>
      <c r="S91" s="14">
        <f>'[1]TABLAS FLUJOS'!AQ42</f>
        <v>5.23393</v>
      </c>
      <c r="T91" s="10">
        <f>'[1]TABLAS FLUJOS'!AR42</f>
        <v>0</v>
      </c>
      <c r="U91" s="14">
        <f>'[1]TABLAS FLUJOS'!AS42</f>
        <v>245.18329</v>
      </c>
      <c r="V91" s="10">
        <f>'[1]TABLAS FLUJOS'!AT42</f>
        <v>0</v>
      </c>
      <c r="W91" s="14">
        <f>'[1]TABLAS FLUJOS'!AU42</f>
        <v>151.83906999999999</v>
      </c>
      <c r="X91" s="10">
        <f>'[1]TABLAS FLUJOS'!AV42</f>
        <v>0</v>
      </c>
      <c r="Y91" s="14">
        <f>'[1]TABLAS FLUJOS'!AW42</f>
        <v>1773.1118100000001</v>
      </c>
      <c r="Z91" s="10">
        <f>'[1]TABLAS FLUJOS'!AX42</f>
        <v>0</v>
      </c>
      <c r="AA91" s="14">
        <f>'[1]TABLAS FLUJOS'!AY42</f>
        <v>112.41280999999999</v>
      </c>
    </row>
    <row r="92" spans="2:27" ht="12.75" customHeight="1" x14ac:dyDescent="0.25">
      <c r="B92" s="16" t="str">
        <f>IF('[1]TABLAS FLUJOS'!$C43=4,'[1]TABLAS FLUJOS'!$B43,"")</f>
        <v/>
      </c>
      <c r="C92" s="15" t="s">
        <v>16</v>
      </c>
      <c r="D92" s="11"/>
      <c r="E92" s="14">
        <f>'[1]TABLAS FLUJOS'!AC43</f>
        <v>1442.0941499999999</v>
      </c>
      <c r="F92" s="10">
        <f>'[1]TABLAS FLUJOS'!AD43</f>
        <v>0</v>
      </c>
      <c r="G92" s="14">
        <f>'[1]TABLAS FLUJOS'!AE43</f>
        <v>172.38432</v>
      </c>
      <c r="H92" s="10">
        <f>'[1]TABLAS FLUJOS'!AF43</f>
        <v>0</v>
      </c>
      <c r="I92" s="14">
        <f>'[1]TABLAS FLUJOS'!AG43</f>
        <v>303.33679999999998</v>
      </c>
      <c r="J92" s="10">
        <f>'[1]TABLAS FLUJOS'!AH43</f>
        <v>0</v>
      </c>
      <c r="K92" s="14">
        <f>'[1]TABLAS FLUJOS'!AI43</f>
        <v>11.02328</v>
      </c>
      <c r="L92" s="10">
        <f>'[1]TABLAS FLUJOS'!AJ43</f>
        <v>0</v>
      </c>
      <c r="M92" s="14">
        <f>'[1]TABLAS FLUJOS'!AK43</f>
        <v>140.26906</v>
      </c>
      <c r="N92" s="10">
        <f>'[1]TABLAS FLUJOS'!AL43</f>
        <v>0</v>
      </c>
      <c r="O92" s="14">
        <f>'[1]TABLAS FLUJOS'!AM43</f>
        <v>225.18857</v>
      </c>
      <c r="P92" s="10">
        <f>'[1]TABLAS FLUJOS'!AN43</f>
        <v>0</v>
      </c>
      <c r="Q92" s="14">
        <f>'[1]TABLAS FLUJOS'!AO43</f>
        <v>236.98580999999999</v>
      </c>
      <c r="R92" s="10">
        <f>'[1]TABLAS FLUJOS'!AP43</f>
        <v>0</v>
      </c>
      <c r="S92" s="14">
        <f>'[1]TABLAS FLUJOS'!AQ43</f>
        <v>3.5747200000000001</v>
      </c>
      <c r="T92" s="10">
        <f>'[1]TABLAS FLUJOS'!AR43</f>
        <v>0</v>
      </c>
      <c r="U92" s="14">
        <f>'[1]TABLAS FLUJOS'!AS43</f>
        <v>133.59984</v>
      </c>
      <c r="V92" s="10">
        <f>'[1]TABLAS FLUJOS'!AT43</f>
        <v>0</v>
      </c>
      <c r="W92" s="14">
        <f>'[1]TABLAS FLUJOS'!AU43</f>
        <v>126.80897</v>
      </c>
      <c r="X92" s="10">
        <f>'[1]TABLAS FLUJOS'!AV43</f>
        <v>0</v>
      </c>
      <c r="Y92" s="14">
        <f>'[1]TABLAS FLUJOS'!AW43</f>
        <v>1734.83097</v>
      </c>
      <c r="Z92" s="10">
        <f>'[1]TABLAS FLUJOS'!AX43</f>
        <v>0</v>
      </c>
      <c r="AA92" s="14">
        <f>'[1]TABLAS FLUJOS'!AY43</f>
        <v>98.169079999999994</v>
      </c>
    </row>
    <row r="93" spans="2:27" ht="12.75" customHeight="1" x14ac:dyDescent="0.25">
      <c r="B93" s="16" t="str">
        <f>IF('[1]TABLAS FLUJOS'!$C44=4,'[1]TABLAS FLUJOS'!$B44,"")</f>
        <v/>
      </c>
      <c r="C93" s="15" t="s">
        <v>17</v>
      </c>
      <c r="D93" s="11"/>
      <c r="E93" s="14">
        <f>'[1]TABLAS FLUJOS'!AC44</f>
        <v>1499.33761</v>
      </c>
      <c r="F93" s="10">
        <f>'[1]TABLAS FLUJOS'!AD44</f>
        <v>0</v>
      </c>
      <c r="G93" s="14">
        <f>'[1]TABLAS FLUJOS'!AE44</f>
        <v>150.80067</v>
      </c>
      <c r="H93" s="10">
        <f>'[1]TABLAS FLUJOS'!AF44</f>
        <v>0</v>
      </c>
      <c r="I93" s="14">
        <f>'[1]TABLAS FLUJOS'!AG44</f>
        <v>177.26736</v>
      </c>
      <c r="J93" s="10">
        <f>'[1]TABLAS FLUJOS'!AH44</f>
        <v>0</v>
      </c>
      <c r="K93" s="14">
        <f>'[1]TABLAS FLUJOS'!AI44</f>
        <v>4.12554</v>
      </c>
      <c r="L93" s="10">
        <f>'[1]TABLAS FLUJOS'!AJ44</f>
        <v>0</v>
      </c>
      <c r="M93" s="14">
        <f>'[1]TABLAS FLUJOS'!AK44</f>
        <v>125.31141</v>
      </c>
      <c r="N93" s="10">
        <f>'[1]TABLAS FLUJOS'!AL44</f>
        <v>0</v>
      </c>
      <c r="O93" s="14">
        <f>'[1]TABLAS FLUJOS'!AM44</f>
        <v>236.17581999999999</v>
      </c>
      <c r="P93" s="10">
        <f>'[1]TABLAS FLUJOS'!AN44</f>
        <v>0</v>
      </c>
      <c r="Q93" s="14">
        <f>'[1]TABLAS FLUJOS'!AO44</f>
        <v>212.37588</v>
      </c>
      <c r="R93" s="10">
        <f>'[1]TABLAS FLUJOS'!AP44</f>
        <v>0</v>
      </c>
      <c r="S93" s="14">
        <f>'[1]TABLAS FLUJOS'!AQ44</f>
        <v>4.8089700000000004</v>
      </c>
      <c r="T93" s="10">
        <f>'[1]TABLAS FLUJOS'!AR44</f>
        <v>0</v>
      </c>
      <c r="U93" s="14">
        <f>'[1]TABLAS FLUJOS'!AS44</f>
        <v>115.61579999999999</v>
      </c>
      <c r="V93" s="10">
        <f>'[1]TABLAS FLUJOS'!AT44</f>
        <v>0</v>
      </c>
      <c r="W93" s="14">
        <f>'[1]TABLAS FLUJOS'!AU44</f>
        <v>100.17063</v>
      </c>
      <c r="X93" s="10">
        <f>'[1]TABLAS FLUJOS'!AV44</f>
        <v>0</v>
      </c>
      <c r="Y93" s="14">
        <f>'[1]TABLAS FLUJOS'!AW44</f>
        <v>1903.51863</v>
      </c>
      <c r="Z93" s="10">
        <f>'[1]TABLAS FLUJOS'!AX44</f>
        <v>0</v>
      </c>
      <c r="AA93" s="14">
        <f>'[1]TABLAS FLUJOS'!AY44</f>
        <v>118.1972</v>
      </c>
    </row>
    <row r="94" spans="2:27" ht="12.75" customHeight="1" x14ac:dyDescent="0.25">
      <c r="B94" s="8" t="str">
        <f>IF('[1]TABLAS FLUJOS'!$C45=4,'[1]TABLAS FLUJOS'!$B45,"")</f>
        <v/>
      </c>
      <c r="C94" s="7" t="s">
        <v>18</v>
      </c>
      <c r="D94" s="6"/>
      <c r="E94" s="4">
        <f>'[1]TABLAS FLUJOS'!AC45</f>
        <v>1517.9091900000001</v>
      </c>
      <c r="F94" s="5">
        <f>'[1]TABLAS FLUJOS'!AD45</f>
        <v>0</v>
      </c>
      <c r="G94" s="4">
        <f>'[1]TABLAS FLUJOS'!AE45</f>
        <v>129.36159000000001</v>
      </c>
      <c r="H94" s="5">
        <f>'[1]TABLAS FLUJOS'!AF45</f>
        <v>0</v>
      </c>
      <c r="I94" s="4">
        <f>'[1]TABLAS FLUJOS'!AG45</f>
        <v>165.62270000000001</v>
      </c>
      <c r="J94" s="5">
        <f>'[1]TABLAS FLUJOS'!AH45</f>
        <v>0</v>
      </c>
      <c r="K94" s="4">
        <f>'[1]TABLAS FLUJOS'!AI45</f>
        <v>3.12026</v>
      </c>
      <c r="L94" s="5">
        <f>'[1]TABLAS FLUJOS'!AJ45</f>
        <v>0</v>
      </c>
      <c r="M94" s="4">
        <f>'[1]TABLAS FLUJOS'!AK45</f>
        <v>134.03029000000001</v>
      </c>
      <c r="N94" s="5">
        <f>'[1]TABLAS FLUJOS'!AL45</f>
        <v>0</v>
      </c>
      <c r="O94" s="4">
        <f>'[1]TABLAS FLUJOS'!AM45</f>
        <v>207.37764000000001</v>
      </c>
      <c r="P94" s="5">
        <f>'[1]TABLAS FLUJOS'!AN45</f>
        <v>0</v>
      </c>
      <c r="Q94" s="4">
        <f>'[1]TABLAS FLUJOS'!AO45</f>
        <v>156.42839000000001</v>
      </c>
      <c r="R94" s="5">
        <f>'[1]TABLAS FLUJOS'!AP45</f>
        <v>0</v>
      </c>
      <c r="S94" s="4">
        <f>'[1]TABLAS FLUJOS'!AQ45</f>
        <v>7.4531599999999996</v>
      </c>
      <c r="T94" s="5">
        <f>'[1]TABLAS FLUJOS'!AR45</f>
        <v>0</v>
      </c>
      <c r="U94" s="4">
        <f>'[1]TABLAS FLUJOS'!AS45</f>
        <v>124.38464999999999</v>
      </c>
      <c r="V94" s="5">
        <f>'[1]TABLAS FLUJOS'!AT45</f>
        <v>0</v>
      </c>
      <c r="W94" s="4">
        <f>'[1]TABLAS FLUJOS'!AU45</f>
        <v>100.14584000000001</v>
      </c>
      <c r="X94" s="5">
        <f>'[1]TABLAS FLUJOS'!AV45</f>
        <v>0</v>
      </c>
      <c r="Y94" s="4">
        <f>'[1]TABLAS FLUJOS'!AW45</f>
        <v>1988.8448699999999</v>
      </c>
      <c r="Z94" s="5">
        <f>'[1]TABLAS FLUJOS'!AX45</f>
        <v>0</v>
      </c>
      <c r="AA94" s="4">
        <f>'[1]TABLAS FLUJOS'!AY45</f>
        <v>125.64515</v>
      </c>
    </row>
    <row r="96" spans="2:27" x14ac:dyDescent="0.25">
      <c r="B96" s="3"/>
    </row>
  </sheetData>
  <pageMargins left="0.62992125984251968" right="0.23622047244094491" top="0" bottom="0" header="0.31496062992125984" footer="0.31496062992125984"/>
  <pageSetup paperSize="9" scale="85" orientation="landscape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T1</vt:lpstr>
      <vt:lpstr>T2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ine</cp:lastModifiedBy>
  <dcterms:created xsi:type="dcterms:W3CDTF">2017-10-25T12:37:32Z</dcterms:created>
  <dcterms:modified xsi:type="dcterms:W3CDTF">2018-01-25T13:01:32Z</dcterms:modified>
</cp:coreProperties>
</file>