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45" windowWidth="15450" windowHeight="4530" activeTab="6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Area" localSheetId="0">'Hoja1'!$A$1:$M$73</definedName>
    <definedName name="_xlnm.Print_Area" localSheetId="1">'Hoja2'!$A$1:$Q$72</definedName>
    <definedName name="_xlnm.Print_Area" localSheetId="2">'Hoja3'!$A$1:$M$72</definedName>
    <definedName name="_xlnm.Print_Area" localSheetId="3">'Hoja4'!$A$1:$M$72</definedName>
    <definedName name="_xlnm.Print_Area" localSheetId="4">'Hoja5'!$A$1:$K$72</definedName>
    <definedName name="_xlnm.Print_Area" localSheetId="5">'Hoja6'!$A$1:$M$74</definedName>
    <definedName name="_xlnm.Print_Area" localSheetId="6">'Hoja7'!$A$1:$O$74</definedName>
  </definedNames>
  <calcPr fullCalcOnLoad="1"/>
</workbook>
</file>

<file path=xl/sharedStrings.xml><?xml version="1.0" encoding="utf-8"?>
<sst xmlns="http://schemas.openxmlformats.org/spreadsheetml/2006/main" count="539" uniqueCount="104">
  <si>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</si>
  <si>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</si>
  <si>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</si>
  <si>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</si>
  <si>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</si>
  <si>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</si>
  <si>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</si>
  <si>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</si>
  <si>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</si>
  <si>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</si>
  <si>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</si>
  <si>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</si>
  <si>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</si>
  <si>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</si>
  <si>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</si>
  <si>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</si>
  <si>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</si>
  <si>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</si>
  <si>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</si>
  <si>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</si>
  <si>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</si>
  <si>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</si>
  <si>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</si>
  <si>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</si>
  <si>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</si>
  <si>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</si>
  <si>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</si>
  <si>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</si>
  <si>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</si>
  <si>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</si>
  <si>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</si>
  <si>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</si>
  <si>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</si>
  <si>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</si>
  <si>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</si>
  <si>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Extremadura</t>
  </si>
  <si>
    <t>Badajoz</t>
  </si>
  <si>
    <t>Cáceres</t>
  </si>
  <si>
    <t>Galicia</t>
  </si>
  <si>
    <t>Lugo</t>
  </si>
  <si>
    <t>Ourense</t>
  </si>
  <si>
    <t>Pontevedra</t>
  </si>
  <si>
    <t>Ceuta</t>
  </si>
  <si>
    <t>Melilla</t>
  </si>
  <si>
    <t>Capital</t>
  </si>
  <si>
    <t>Total</t>
  </si>
  <si>
    <t>Comunitat Valenciana</t>
  </si>
  <si>
    <t>Alicante/Alacant</t>
  </si>
  <si>
    <t>Valencia/València</t>
  </si>
  <si>
    <t>Castellón/Castelló</t>
  </si>
  <si>
    <t>Castilla y León</t>
  </si>
  <si>
    <t>Santa Cruz de Tenerife</t>
  </si>
  <si>
    <t>Asturias, Principado de</t>
  </si>
  <si>
    <t>Balears, Illes</t>
  </si>
  <si>
    <t>Castilla - La Mancha</t>
  </si>
  <si>
    <t>Coruña, A</t>
  </si>
  <si>
    <t>Madrid, Comunidad de</t>
  </si>
  <si>
    <t>Murcia, Región de</t>
  </si>
  <si>
    <t>Navarra, Comunidad Foral de</t>
  </si>
  <si>
    <t>Rioja, La</t>
  </si>
  <si>
    <t>Araba/Alava</t>
  </si>
  <si>
    <t>Bizkaia</t>
  </si>
  <si>
    <t>Gipuzkoa</t>
  </si>
  <si>
    <t>Palmas, Las</t>
  </si>
  <si>
    <t>País Vasco</t>
  </si>
  <si>
    <t>Mortgages Statistics</t>
  </si>
  <si>
    <t>Total buildings</t>
  </si>
  <si>
    <t>Rustic buildings</t>
  </si>
  <si>
    <t>Urban buildings</t>
  </si>
  <si>
    <t>Number</t>
  </si>
  <si>
    <t>Capital in thousands of euros</t>
  </si>
  <si>
    <t>M.2 Urban buildings, according to type of building</t>
  </si>
  <si>
    <t>M.1 Total mortgaged rustic and urban buildings</t>
  </si>
  <si>
    <t>Dwellings</t>
  </si>
  <si>
    <t>Lots</t>
  </si>
  <si>
    <t>Other urban land</t>
  </si>
  <si>
    <t>M.3 Rustic buildings, according to loaning bank</t>
  </si>
  <si>
    <t>Banks</t>
  </si>
  <si>
    <t>Other banks</t>
  </si>
  <si>
    <t>M.4 Urban buildings, according to loaning bank</t>
  </si>
  <si>
    <t>M.5 Total mortgages cancelled, according to type of building</t>
  </si>
  <si>
    <t>M.6 Total cancelled mortgages, according to type of building and</t>
  </si>
  <si>
    <t>loaning bank</t>
  </si>
  <si>
    <t>Other</t>
  </si>
  <si>
    <t>banks</t>
  </si>
  <si>
    <t>M.7 Total mortgages with changes, according to type of change and</t>
  </si>
  <si>
    <t>type of building</t>
  </si>
  <si>
    <t>Type of change</t>
  </si>
  <si>
    <t>Type of building</t>
  </si>
  <si>
    <t>buildings</t>
  </si>
  <si>
    <t>Novation</t>
  </si>
  <si>
    <t xml:space="preserve">Subrogations </t>
  </si>
  <si>
    <t xml:space="preserve">Rustic </t>
  </si>
  <si>
    <t>Urban</t>
  </si>
  <si>
    <t>Debtor</t>
  </si>
  <si>
    <t>Creditor</t>
  </si>
  <si>
    <t>July 2021. Provisional data</t>
  </si>
  <si>
    <r>
      <t>28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September 2021</t>
    </r>
  </si>
  <si>
    <t>Mortgages Statistics (M) - July 2021 (2/7)</t>
  </si>
  <si>
    <t>Mortgages Statistics (M) - July 2021 (3/7)</t>
  </si>
  <si>
    <t>Mortgages Statistics (M) - July 2021 (4/7)</t>
  </si>
  <si>
    <t>Mortgages Statistics (M) - July 2021 (5/7)</t>
  </si>
  <si>
    <t>Mortgages Statistics (M) - July 2021 (6/7)</t>
  </si>
  <si>
    <t>Mortgages Statistics (M) - July 2021 (7/7)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</si>
</sst>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3" fontId="2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9" fillId="33" borderId="0" xfId="0" applyFont="1" applyFill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3" fontId="6" fillId="33" borderId="0" xfId="0" applyNumberFormat="1" applyFont="1" applyFill="1" applyAlignment="1">
      <alignment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1" fontId="7" fillId="33" borderId="0" xfId="0" applyNumberFormat="1" applyFont="1" applyFill="1" applyAlignment="1">
      <alignment vertical="center"/>
    </xf>
    <xf numFmtId="0" fontId="0" fillId="33" borderId="11" xfId="0" applyFont="1" applyFill="1" applyBorder="1" applyAlignment="1">
      <alignment vertical="top"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" fontId="13" fillId="33" borderId="0" xfId="0" applyNumberFormat="1" applyFont="1" applyFill="1" applyAlignment="1">
      <alignment/>
    </xf>
    <xf numFmtId="3" fontId="14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/>
    </xf>
    <xf numFmtId="0" fontId="4" fillId="33" borderId="0" xfId="0" applyFont="1" applyFill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" name="Line 3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4" name="Line 5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5" name="Line 6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7" name="Line 8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9" name="Line 10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0" name="Line 11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2" name="Line 13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4" name="Line 15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5" name="Line 16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7" name="Line 18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19" name="Line 20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0" name="Line 21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2" name="Line 23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4" name="Line 25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5" name="Line 26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7" name="Line 28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29" name="Line 30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>
      <xdr:nvSpPr>
        <xdr:cNvPr id="30" name="Line 31"/>
        <xdr:cNvSpPr>
          <a:spLocks/>
        </xdr:cNvSpPr>
      </xdr:nvSpPr>
      <xdr:spPr>
        <a:xfrm>
          <a:off x="3009900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88"/>
  <sheetViews>
    <sheetView zoomScalePageLayoutView="0" workbookViewId="0" topLeftCell="A55">
      <selection activeCell="A73" sqref="A73"/>
    </sheetView>
  </sheetViews>
  <sheetFormatPr defaultColWidth="11.421875" defaultRowHeight="12.75"/>
  <cols>
    <col min="1" max="1" width="23.28125" style="6" customWidth="1"/>
    <col min="2" max="2" width="0.85546875" style="6" customWidth="1"/>
    <col min="3" max="3" width="8.7109375" style="6" customWidth="1"/>
    <col min="4" max="4" width="0.85546875" style="6" customWidth="1"/>
    <col min="5" max="5" width="10.7109375" style="6" customWidth="1"/>
    <col min="6" max="6" width="0.85546875" style="6" customWidth="1"/>
    <col min="7" max="7" width="8.7109375" style="6" customWidth="1"/>
    <col min="8" max="8" width="0.85546875" style="6" customWidth="1"/>
    <col min="9" max="9" width="10.710937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7109375" style="6" customWidth="1"/>
    <col min="14" max="14" width="11.421875" style="6" customWidth="1"/>
    <col min="15" max="17" width="4.28125" style="6" customWidth="1"/>
    <col min="18" max="18" width="7.28125" style="6" bestFit="1" customWidth="1"/>
    <col min="19" max="19" width="5.57421875" style="6" bestFit="1" customWidth="1"/>
    <col min="20" max="20" width="8.28125" style="6" bestFit="1" customWidth="1"/>
    <col min="21" max="21" width="5.57421875" style="6" bestFit="1" customWidth="1"/>
    <col min="22" max="22" width="8.28125" style="6" bestFit="1" customWidth="1"/>
    <col min="23" max="16384" width="11.421875" style="6" customWidth="1"/>
  </cols>
  <sheetData>
    <row r="1" spans="1:12" s="13" customFormat="1" ht="58.5" customHeight="1">
      <c r="A1" s="6"/>
      <c r="B1" s="14"/>
      <c r="C1" s="14"/>
      <c r="D1" s="14"/>
      <c r="E1" s="14"/>
      <c r="F1" s="14"/>
      <c r="H1" s="14"/>
      <c r="J1" s="14"/>
      <c r="L1" s="14"/>
    </row>
    <row r="2" spans="1:13" s="13" customFormat="1" ht="20.25" customHeight="1">
      <c r="A2" s="60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7" s="13" customFormat="1" ht="18" customHeight="1">
      <c r="A3" s="54" t="s">
        <v>96</v>
      </c>
      <c r="B3" s="55"/>
      <c r="C3" s="55"/>
      <c r="D3" s="55"/>
      <c r="E3" s="55"/>
      <c r="F3" s="55"/>
      <c r="G3" s="55"/>
    </row>
    <row r="4" spans="1:7" s="13" customFormat="1" ht="7.5" customHeight="1">
      <c r="A4" s="56"/>
      <c r="B4" s="55"/>
      <c r="C4" s="55"/>
      <c r="D4" s="55"/>
      <c r="E4" s="55"/>
      <c r="F4" s="55"/>
      <c r="G4" s="55"/>
    </row>
    <row r="5" spans="1:13" s="13" customFormat="1" ht="17.25" customHeight="1">
      <c r="A5" s="56" t="s">
        <v>72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6"/>
    </row>
    <row r="6" spans="1:13" s="59" customFormat="1" ht="12.75" customHeight="1" thickBot="1">
      <c r="A6" s="58" t="s">
        <v>70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2" customHeight="1">
      <c r="A7" s="5"/>
      <c r="B7" s="5"/>
      <c r="C7" s="20" t="s">
        <v>66</v>
      </c>
      <c r="D7" s="20"/>
      <c r="E7" s="20"/>
      <c r="F7" s="5"/>
      <c r="G7" s="20" t="s">
        <v>67</v>
      </c>
      <c r="H7" s="20"/>
      <c r="I7" s="20"/>
      <c r="J7" s="5"/>
      <c r="K7" s="20" t="s">
        <v>68</v>
      </c>
      <c r="L7" s="20"/>
      <c r="M7" s="20"/>
    </row>
    <row r="8" spans="1:13" ht="12" customHeight="1">
      <c r="A8" s="8"/>
      <c r="B8" s="5"/>
      <c r="C8" s="8" t="s">
        <v>69</v>
      </c>
      <c r="D8" s="15"/>
      <c r="E8" s="8" t="s">
        <v>44</v>
      </c>
      <c r="F8" s="5"/>
      <c r="G8" s="8" t="s">
        <v>69</v>
      </c>
      <c r="H8" s="15"/>
      <c r="I8" s="8" t="s">
        <v>44</v>
      </c>
      <c r="J8" s="5"/>
      <c r="K8" s="8" t="s">
        <v>69</v>
      </c>
      <c r="L8" s="15"/>
      <c r="M8" s="8" t="s">
        <v>44</v>
      </c>
    </row>
    <row r="9" spans="1:22" s="3" customFormat="1" ht="12" customHeight="1">
      <c r="A9" s="30" t="s">
        <v>0</v>
      </c>
      <c r="B9" s="31"/>
      <c r="C9" s="32">
        <v>46566</v>
      </c>
      <c r="D9" s="31"/>
      <c r="E9" s="32">
        <v>6520233</v>
      </c>
      <c r="F9" s="37"/>
      <c r="G9" s="32">
        <v>1057</v>
      </c>
      <c r="H9" s="31"/>
      <c r="I9" s="32">
        <v>179133</v>
      </c>
      <c r="J9" s="31"/>
      <c r="K9" s="32">
        <v>45509</v>
      </c>
      <c r="L9" s="44"/>
      <c r="M9" s="32">
        <v>6341100</v>
      </c>
      <c r="O9" s="66">
        <f>C9-G9-K9</f>
        <v>0</v>
      </c>
      <c r="P9" s="66">
        <f>E9-I9-M9</f>
        <v>0</v>
      </c>
      <c r="Q9" s="66">
        <f>G9-Hoja3!C8</f>
        <v>0</v>
      </c>
      <c r="R9" s="66">
        <f>I9-Hoja3!E8</f>
        <v>0</v>
      </c>
      <c r="S9" s="66">
        <f>K9-Hoja2!C8</f>
        <v>0</v>
      </c>
      <c r="T9" s="66">
        <f>M9-Hoja2!E8</f>
        <v>0</v>
      </c>
      <c r="U9" s="66">
        <f>K9-Hoja4!C8</f>
        <v>0</v>
      </c>
      <c r="V9" s="66">
        <f>M9-Hoja4!E8</f>
        <v>0</v>
      </c>
    </row>
    <row r="10" spans="1:22" ht="9.75" customHeight="1">
      <c r="A10" s="35" t="s">
        <v>1</v>
      </c>
      <c r="B10" s="31"/>
      <c r="C10" s="36">
        <v>8260</v>
      </c>
      <c r="D10" s="33"/>
      <c r="E10" s="36">
        <v>995981</v>
      </c>
      <c r="F10" s="44"/>
      <c r="G10" s="36">
        <v>276</v>
      </c>
      <c r="H10" s="34"/>
      <c r="I10" s="36">
        <v>46068</v>
      </c>
      <c r="J10" s="34"/>
      <c r="K10" s="36">
        <v>7984</v>
      </c>
      <c r="L10" s="44"/>
      <c r="M10" s="36">
        <v>949913</v>
      </c>
      <c r="O10" s="66">
        <f aca="true" t="shared" si="0" ref="O10:O71">C10-G10-K10</f>
        <v>0</v>
      </c>
      <c r="P10" s="66">
        <f aca="true" t="shared" si="1" ref="P10:P71">E10-I10-M10</f>
        <v>0</v>
      </c>
      <c r="Q10" s="66">
        <f>G10-Hoja3!C9</f>
        <v>0</v>
      </c>
      <c r="R10" s="66">
        <f>I10-Hoja3!E9</f>
        <v>0</v>
      </c>
      <c r="S10" s="66">
        <f>K10-Hoja2!C9</f>
        <v>0</v>
      </c>
      <c r="T10" s="66">
        <f>M10-Hoja2!E9</f>
        <v>0</v>
      </c>
      <c r="U10" s="66">
        <f>K10-Hoja4!C9</f>
        <v>0</v>
      </c>
      <c r="V10" s="66">
        <f>M10-Hoja4!E9</f>
        <v>0</v>
      </c>
    </row>
    <row r="11" spans="1:22" ht="9.75" customHeight="1">
      <c r="A11" s="31" t="s">
        <v>2</v>
      </c>
      <c r="B11" s="31"/>
      <c r="C11" s="37">
        <v>787</v>
      </c>
      <c r="D11" s="45"/>
      <c r="E11" s="37">
        <v>67690</v>
      </c>
      <c r="F11" s="37"/>
      <c r="G11" s="37">
        <v>65</v>
      </c>
      <c r="H11" s="31"/>
      <c r="I11" s="37">
        <v>9933</v>
      </c>
      <c r="J11" s="31"/>
      <c r="K11" s="37">
        <v>722</v>
      </c>
      <c r="L11" s="37"/>
      <c r="M11" s="37">
        <v>57757</v>
      </c>
      <c r="O11" s="66">
        <f t="shared" si="0"/>
        <v>0</v>
      </c>
      <c r="P11" s="66">
        <f t="shared" si="1"/>
        <v>0</v>
      </c>
      <c r="Q11" s="66">
        <f>G11-Hoja3!C10</f>
        <v>0</v>
      </c>
      <c r="R11" s="66">
        <f>I11-Hoja3!E10</f>
        <v>0</v>
      </c>
      <c r="S11" s="66">
        <f>K11-Hoja2!C10</f>
        <v>0</v>
      </c>
      <c r="T11" s="66">
        <f>M11-Hoja2!E10</f>
        <v>0</v>
      </c>
      <c r="U11" s="66">
        <f>K11-Hoja4!C10</f>
        <v>0</v>
      </c>
      <c r="V11" s="66">
        <f>M11-Hoja4!E10</f>
        <v>0</v>
      </c>
    </row>
    <row r="12" spans="1:22" ht="9.75" customHeight="1">
      <c r="A12" s="31" t="s">
        <v>3</v>
      </c>
      <c r="B12" s="31"/>
      <c r="C12" s="37">
        <v>1292</v>
      </c>
      <c r="D12" s="45"/>
      <c r="E12" s="37">
        <v>130510</v>
      </c>
      <c r="F12" s="37"/>
      <c r="G12" s="37">
        <v>7</v>
      </c>
      <c r="H12" s="31"/>
      <c r="I12" s="37">
        <v>548</v>
      </c>
      <c r="J12" s="31"/>
      <c r="K12" s="37">
        <v>1285</v>
      </c>
      <c r="L12" s="37"/>
      <c r="M12" s="37">
        <v>129962</v>
      </c>
      <c r="O12" s="66">
        <f t="shared" si="0"/>
        <v>0</v>
      </c>
      <c r="P12" s="66">
        <f t="shared" si="1"/>
        <v>0</v>
      </c>
      <c r="Q12" s="66">
        <f>G12-Hoja3!C11</f>
        <v>0</v>
      </c>
      <c r="R12" s="66">
        <f>I12-Hoja3!E11</f>
        <v>0</v>
      </c>
      <c r="S12" s="66">
        <f>K12-Hoja2!C11</f>
        <v>0</v>
      </c>
      <c r="T12" s="66">
        <f>M12-Hoja2!E11</f>
        <v>0</v>
      </c>
      <c r="U12" s="66">
        <f>K12-Hoja4!C11</f>
        <v>0</v>
      </c>
      <c r="V12" s="66">
        <f>M12-Hoja4!E11</f>
        <v>0</v>
      </c>
    </row>
    <row r="13" spans="1:22" ht="9.75" customHeight="1">
      <c r="A13" s="31" t="s">
        <v>4</v>
      </c>
      <c r="B13" s="31"/>
      <c r="C13" s="37">
        <v>664</v>
      </c>
      <c r="D13" s="45"/>
      <c r="E13" s="37">
        <v>88602</v>
      </c>
      <c r="F13" s="37"/>
      <c r="G13" s="37">
        <v>30</v>
      </c>
      <c r="H13" s="31"/>
      <c r="I13" s="37">
        <v>5572</v>
      </c>
      <c r="J13" s="31"/>
      <c r="K13" s="37">
        <v>634</v>
      </c>
      <c r="L13" s="37"/>
      <c r="M13" s="37">
        <v>83030</v>
      </c>
      <c r="O13" s="66">
        <f t="shared" si="0"/>
        <v>0</v>
      </c>
      <c r="P13" s="66">
        <f t="shared" si="1"/>
        <v>0</v>
      </c>
      <c r="Q13" s="66">
        <f>G13-Hoja3!C12</f>
        <v>0</v>
      </c>
      <c r="R13" s="66">
        <f>I13-Hoja3!E12</f>
        <v>0</v>
      </c>
      <c r="S13" s="66">
        <f>K13-Hoja2!C12</f>
        <v>0</v>
      </c>
      <c r="T13" s="66">
        <f>M13-Hoja2!E12</f>
        <v>0</v>
      </c>
      <c r="U13" s="66">
        <f>K13-Hoja4!C12</f>
        <v>0</v>
      </c>
      <c r="V13" s="66">
        <f>M13-Hoja4!E12</f>
        <v>0</v>
      </c>
    </row>
    <row r="14" spans="1:22" ht="9.75" customHeight="1">
      <c r="A14" s="31" t="s">
        <v>5</v>
      </c>
      <c r="B14" s="31"/>
      <c r="C14" s="37">
        <v>954</v>
      </c>
      <c r="D14" s="45"/>
      <c r="E14" s="37">
        <v>101020</v>
      </c>
      <c r="F14" s="37"/>
      <c r="G14" s="37">
        <v>46</v>
      </c>
      <c r="H14" s="31"/>
      <c r="I14" s="37">
        <v>11491</v>
      </c>
      <c r="J14" s="31"/>
      <c r="K14" s="37">
        <v>908</v>
      </c>
      <c r="L14" s="37"/>
      <c r="M14" s="37">
        <v>89529</v>
      </c>
      <c r="O14" s="66">
        <f t="shared" si="0"/>
        <v>0</v>
      </c>
      <c r="P14" s="66">
        <f t="shared" si="1"/>
        <v>0</v>
      </c>
      <c r="Q14" s="66">
        <f>G14-Hoja3!C13</f>
        <v>0</v>
      </c>
      <c r="R14" s="66">
        <f>I14-Hoja3!E13</f>
        <v>0</v>
      </c>
      <c r="S14" s="66">
        <f>K14-Hoja2!C13</f>
        <v>0</v>
      </c>
      <c r="T14" s="66">
        <f>M14-Hoja2!E13</f>
        <v>0</v>
      </c>
      <c r="U14" s="66">
        <f>K14-Hoja4!C13</f>
        <v>0</v>
      </c>
      <c r="V14" s="66">
        <f>M14-Hoja4!E13</f>
        <v>0</v>
      </c>
    </row>
    <row r="15" spans="1:22" ht="9.75" customHeight="1">
      <c r="A15" s="31" t="s">
        <v>6</v>
      </c>
      <c r="B15" s="31"/>
      <c r="C15" s="37">
        <v>546</v>
      </c>
      <c r="D15" s="45"/>
      <c r="E15" s="37">
        <v>59791</v>
      </c>
      <c r="F15" s="37"/>
      <c r="G15" s="37">
        <v>11</v>
      </c>
      <c r="H15" s="31"/>
      <c r="I15" s="37">
        <v>3219</v>
      </c>
      <c r="J15" s="31"/>
      <c r="K15" s="37">
        <v>535</v>
      </c>
      <c r="L15" s="37"/>
      <c r="M15" s="37">
        <v>56572</v>
      </c>
      <c r="O15" s="66">
        <f t="shared" si="0"/>
        <v>0</v>
      </c>
      <c r="P15" s="66">
        <f t="shared" si="1"/>
        <v>0</v>
      </c>
      <c r="Q15" s="66">
        <f>G15-Hoja3!C14</f>
        <v>0</v>
      </c>
      <c r="R15" s="66">
        <f>I15-Hoja3!E14</f>
        <v>0</v>
      </c>
      <c r="S15" s="66">
        <f>K15-Hoja2!C14</f>
        <v>0</v>
      </c>
      <c r="T15" s="66">
        <f>M15-Hoja2!E14</f>
        <v>0</v>
      </c>
      <c r="U15" s="66">
        <f>K15-Hoja4!C14</f>
        <v>0</v>
      </c>
      <c r="V15" s="66">
        <f>M15-Hoja4!E14</f>
        <v>0</v>
      </c>
    </row>
    <row r="16" spans="1:22" ht="9.75" customHeight="1">
      <c r="A16" s="31" t="s">
        <v>7</v>
      </c>
      <c r="B16" s="31"/>
      <c r="C16" s="37">
        <v>457</v>
      </c>
      <c r="D16" s="45"/>
      <c r="E16" s="37">
        <v>36101</v>
      </c>
      <c r="F16" s="37"/>
      <c r="G16" s="37">
        <v>40</v>
      </c>
      <c r="H16" s="31"/>
      <c r="I16" s="37">
        <v>3238</v>
      </c>
      <c r="J16" s="31"/>
      <c r="K16" s="37">
        <v>417</v>
      </c>
      <c r="L16" s="37"/>
      <c r="M16" s="37">
        <v>32863</v>
      </c>
      <c r="O16" s="66">
        <f t="shared" si="0"/>
        <v>0</v>
      </c>
      <c r="P16" s="66">
        <f t="shared" si="1"/>
        <v>0</v>
      </c>
      <c r="Q16" s="66">
        <f>G16-Hoja3!C15</f>
        <v>0</v>
      </c>
      <c r="R16" s="66">
        <f>I16-Hoja3!E15</f>
        <v>0</v>
      </c>
      <c r="S16" s="66">
        <f>K16-Hoja2!C15</f>
        <v>0</v>
      </c>
      <c r="T16" s="66">
        <f>M16-Hoja2!E15</f>
        <v>0</v>
      </c>
      <c r="U16" s="66">
        <f>K16-Hoja4!C15</f>
        <v>0</v>
      </c>
      <c r="V16" s="66">
        <f>M16-Hoja4!E15</f>
        <v>0</v>
      </c>
    </row>
    <row r="17" spans="1:22" ht="9.75" customHeight="1">
      <c r="A17" s="31" t="s">
        <v>8</v>
      </c>
      <c r="B17" s="31"/>
      <c r="C17" s="37">
        <v>1862</v>
      </c>
      <c r="D17" s="45"/>
      <c r="E17" s="37">
        <v>331535</v>
      </c>
      <c r="F17" s="37"/>
      <c r="G17" s="37">
        <v>48</v>
      </c>
      <c r="H17" s="31"/>
      <c r="I17" s="37">
        <v>5794</v>
      </c>
      <c r="J17" s="31"/>
      <c r="K17" s="37">
        <v>1814</v>
      </c>
      <c r="L17" s="37"/>
      <c r="M17" s="37">
        <v>325741</v>
      </c>
      <c r="O17" s="66">
        <f t="shared" si="0"/>
        <v>0</v>
      </c>
      <c r="P17" s="66">
        <f t="shared" si="1"/>
        <v>0</v>
      </c>
      <c r="Q17" s="66">
        <f>G17-Hoja3!C16</f>
        <v>0</v>
      </c>
      <c r="R17" s="66">
        <f>I17-Hoja3!E16</f>
        <v>0</v>
      </c>
      <c r="S17" s="66">
        <f>K17-Hoja2!C16</f>
        <v>0</v>
      </c>
      <c r="T17" s="66">
        <f>M17-Hoja2!E16</f>
        <v>0</v>
      </c>
      <c r="U17" s="66">
        <f>K17-Hoja4!C16</f>
        <v>0</v>
      </c>
      <c r="V17" s="66">
        <f>M17-Hoja4!E16</f>
        <v>0</v>
      </c>
    </row>
    <row r="18" spans="1:22" ht="9.75" customHeight="1">
      <c r="A18" s="31" t="s">
        <v>9</v>
      </c>
      <c r="B18" s="31"/>
      <c r="C18" s="37">
        <v>1698</v>
      </c>
      <c r="D18" s="45"/>
      <c r="E18" s="37">
        <v>180732</v>
      </c>
      <c r="F18" s="37"/>
      <c r="G18" s="37">
        <v>29</v>
      </c>
      <c r="H18" s="31"/>
      <c r="I18" s="37">
        <v>6273</v>
      </c>
      <c r="J18" s="31"/>
      <c r="K18" s="37">
        <v>1669</v>
      </c>
      <c r="L18" s="37"/>
      <c r="M18" s="37">
        <v>174459</v>
      </c>
      <c r="O18" s="66">
        <f t="shared" si="0"/>
        <v>0</v>
      </c>
      <c r="P18" s="66">
        <f t="shared" si="1"/>
        <v>0</v>
      </c>
      <c r="Q18" s="66">
        <f>G18-Hoja3!C17</f>
        <v>0</v>
      </c>
      <c r="R18" s="66">
        <f>I18-Hoja3!E17</f>
        <v>0</v>
      </c>
      <c r="S18" s="66">
        <f>K18-Hoja2!C17</f>
        <v>0</v>
      </c>
      <c r="T18" s="66">
        <f>M18-Hoja2!E17</f>
        <v>0</v>
      </c>
      <c r="U18" s="66">
        <f>K18-Hoja4!C17</f>
        <v>0</v>
      </c>
      <c r="V18" s="66">
        <f>M18-Hoja4!E17</f>
        <v>0</v>
      </c>
    </row>
    <row r="19" spans="1:22" ht="9.75" customHeight="1">
      <c r="A19" s="41" t="s">
        <v>10</v>
      </c>
      <c r="B19" s="31"/>
      <c r="C19" s="42">
        <v>1255</v>
      </c>
      <c r="D19" s="33"/>
      <c r="E19" s="42">
        <v>132252</v>
      </c>
      <c r="F19" s="44"/>
      <c r="G19" s="42">
        <v>88</v>
      </c>
      <c r="H19" s="34"/>
      <c r="I19" s="42">
        <v>13542</v>
      </c>
      <c r="J19" s="34"/>
      <c r="K19" s="42">
        <v>1167</v>
      </c>
      <c r="L19" s="44"/>
      <c r="M19" s="42">
        <v>118710</v>
      </c>
      <c r="O19" s="66">
        <f t="shared" si="0"/>
        <v>0</v>
      </c>
      <c r="P19" s="66">
        <f t="shared" si="1"/>
        <v>0</v>
      </c>
      <c r="Q19" s="66">
        <f>G19-Hoja3!C18</f>
        <v>0</v>
      </c>
      <c r="R19" s="66">
        <f>I19-Hoja3!E18</f>
        <v>0</v>
      </c>
      <c r="S19" s="66">
        <f>K19-Hoja2!C18</f>
        <v>0</v>
      </c>
      <c r="T19" s="66">
        <f>M19-Hoja2!E18</f>
        <v>0</v>
      </c>
      <c r="U19" s="66">
        <f>K19-Hoja4!C18</f>
        <v>0</v>
      </c>
      <c r="V19" s="66">
        <f>M19-Hoja4!E18</f>
        <v>0</v>
      </c>
    </row>
    <row r="20" spans="1:22" ht="9.75" customHeight="1">
      <c r="A20" s="31" t="s">
        <v>11</v>
      </c>
      <c r="B20" s="31"/>
      <c r="C20" s="37">
        <v>245</v>
      </c>
      <c r="D20" s="45"/>
      <c r="E20" s="37">
        <v>25814</v>
      </c>
      <c r="F20" s="37"/>
      <c r="G20" s="37">
        <v>26</v>
      </c>
      <c r="H20" s="31"/>
      <c r="I20" s="37">
        <v>9255</v>
      </c>
      <c r="J20" s="31"/>
      <c r="K20" s="37">
        <v>219</v>
      </c>
      <c r="L20" s="37"/>
      <c r="M20" s="37">
        <v>16559</v>
      </c>
      <c r="O20" s="66">
        <f t="shared" si="0"/>
        <v>0</v>
      </c>
      <c r="P20" s="66">
        <f t="shared" si="1"/>
        <v>0</v>
      </c>
      <c r="Q20" s="66">
        <f>G20-Hoja3!C19</f>
        <v>0</v>
      </c>
      <c r="R20" s="66">
        <f>I20-Hoja3!E19</f>
        <v>0</v>
      </c>
      <c r="S20" s="66">
        <f>K20-Hoja2!C19</f>
        <v>0</v>
      </c>
      <c r="T20" s="66">
        <f>M20-Hoja2!E19</f>
        <v>0</v>
      </c>
      <c r="U20" s="66">
        <f>K20-Hoja4!C19</f>
        <v>0</v>
      </c>
      <c r="V20" s="66">
        <f>M20-Hoja4!E19</f>
        <v>0</v>
      </c>
    </row>
    <row r="21" spans="1:22" ht="9.75" customHeight="1">
      <c r="A21" s="31" t="s">
        <v>12</v>
      </c>
      <c r="B21" s="31"/>
      <c r="C21" s="37">
        <v>89</v>
      </c>
      <c r="D21" s="45"/>
      <c r="E21" s="37">
        <v>8910</v>
      </c>
      <c r="F21" s="37"/>
      <c r="G21" s="37">
        <v>14</v>
      </c>
      <c r="H21" s="31"/>
      <c r="I21" s="37">
        <v>2532</v>
      </c>
      <c r="J21" s="31"/>
      <c r="K21" s="37">
        <v>75</v>
      </c>
      <c r="L21" s="37"/>
      <c r="M21" s="37">
        <v>6378</v>
      </c>
      <c r="O21" s="66">
        <f t="shared" si="0"/>
        <v>0</v>
      </c>
      <c r="P21" s="66">
        <f t="shared" si="1"/>
        <v>0</v>
      </c>
      <c r="Q21" s="66">
        <f>G21-Hoja3!C20</f>
        <v>0</v>
      </c>
      <c r="R21" s="66">
        <f>I21-Hoja3!E20</f>
        <v>0</v>
      </c>
      <c r="S21" s="66">
        <f>K21-Hoja2!C20</f>
        <v>0</v>
      </c>
      <c r="T21" s="66">
        <f>M21-Hoja2!E20</f>
        <v>0</v>
      </c>
      <c r="U21" s="66">
        <f>K21-Hoja4!C20</f>
        <v>0</v>
      </c>
      <c r="V21" s="66">
        <f>M21-Hoja4!E20</f>
        <v>0</v>
      </c>
    </row>
    <row r="22" spans="1:22" ht="9.75" customHeight="1">
      <c r="A22" s="31" t="s">
        <v>13</v>
      </c>
      <c r="B22" s="31"/>
      <c r="C22" s="37">
        <v>921</v>
      </c>
      <c r="D22" s="45"/>
      <c r="E22" s="37">
        <v>97528</v>
      </c>
      <c r="F22" s="37"/>
      <c r="G22" s="37">
        <v>48</v>
      </c>
      <c r="H22" s="31"/>
      <c r="I22" s="37">
        <v>1755</v>
      </c>
      <c r="J22" s="31"/>
      <c r="K22" s="37">
        <v>873</v>
      </c>
      <c r="L22" s="37"/>
      <c r="M22" s="37">
        <v>95773</v>
      </c>
      <c r="O22" s="66">
        <f t="shared" si="0"/>
        <v>0</v>
      </c>
      <c r="P22" s="66">
        <f t="shared" si="1"/>
        <v>0</v>
      </c>
      <c r="Q22" s="66">
        <f>G22-Hoja3!C21</f>
        <v>0</v>
      </c>
      <c r="R22" s="66">
        <f>I22-Hoja3!E21</f>
        <v>0</v>
      </c>
      <c r="S22" s="66">
        <f>K22-Hoja2!C21</f>
        <v>0</v>
      </c>
      <c r="T22" s="66">
        <f>M22-Hoja2!E21</f>
        <v>0</v>
      </c>
      <c r="U22" s="66">
        <f>K22-Hoja4!C21</f>
        <v>0</v>
      </c>
      <c r="V22" s="66">
        <f>M22-Hoja4!E21</f>
        <v>0</v>
      </c>
    </row>
    <row r="23" spans="1:22" ht="9.75" customHeight="1">
      <c r="A23" s="41" t="s">
        <v>52</v>
      </c>
      <c r="B23" s="31"/>
      <c r="C23" s="42">
        <v>906</v>
      </c>
      <c r="D23" s="33"/>
      <c r="E23" s="42">
        <v>94862</v>
      </c>
      <c r="F23" s="44"/>
      <c r="G23" s="42">
        <v>38</v>
      </c>
      <c r="H23" s="34"/>
      <c r="I23" s="42">
        <v>4866</v>
      </c>
      <c r="J23" s="34"/>
      <c r="K23" s="42">
        <v>868</v>
      </c>
      <c r="L23" s="44"/>
      <c r="M23" s="42">
        <v>89996</v>
      </c>
      <c r="O23" s="66">
        <f t="shared" si="0"/>
        <v>0</v>
      </c>
      <c r="P23" s="66">
        <f t="shared" si="1"/>
        <v>0</v>
      </c>
      <c r="Q23" s="66">
        <f>G23-Hoja3!C22</f>
        <v>0</v>
      </c>
      <c r="R23" s="66">
        <f>I23-Hoja3!E22</f>
        <v>0</v>
      </c>
      <c r="S23" s="66">
        <f>K23-Hoja2!C22</f>
        <v>0</v>
      </c>
      <c r="T23" s="66">
        <f>M23-Hoja2!E22</f>
        <v>0</v>
      </c>
      <c r="U23" s="66">
        <f>K23-Hoja4!C22</f>
        <v>0</v>
      </c>
      <c r="V23" s="66">
        <f>M23-Hoja4!E22</f>
        <v>0</v>
      </c>
    </row>
    <row r="24" spans="1:22" ht="9.75" customHeight="1">
      <c r="A24" s="35" t="s">
        <v>53</v>
      </c>
      <c r="B24" s="31"/>
      <c r="C24" s="36">
        <v>900</v>
      </c>
      <c r="D24" s="33"/>
      <c r="E24" s="36">
        <v>243842</v>
      </c>
      <c r="F24" s="44"/>
      <c r="G24" s="36">
        <v>40</v>
      </c>
      <c r="H24" s="34"/>
      <c r="I24" s="36">
        <v>18006</v>
      </c>
      <c r="J24" s="34"/>
      <c r="K24" s="36">
        <v>860</v>
      </c>
      <c r="L24" s="44"/>
      <c r="M24" s="36">
        <v>225836</v>
      </c>
      <c r="O24" s="66">
        <f t="shared" si="0"/>
        <v>0</v>
      </c>
      <c r="P24" s="66">
        <f t="shared" si="1"/>
        <v>0</v>
      </c>
      <c r="Q24" s="66">
        <f>G24-Hoja3!C23</f>
        <v>0</v>
      </c>
      <c r="R24" s="66">
        <f>I24-Hoja3!E23</f>
        <v>0</v>
      </c>
      <c r="S24" s="66">
        <f>K24-Hoja2!C23</f>
        <v>0</v>
      </c>
      <c r="T24" s="66">
        <f>M24-Hoja2!E23</f>
        <v>0</v>
      </c>
      <c r="U24" s="66">
        <f>K24-Hoja4!C23</f>
        <v>0</v>
      </c>
      <c r="V24" s="66">
        <f>M24-Hoja4!E23</f>
        <v>0</v>
      </c>
    </row>
    <row r="25" spans="1:22" ht="9.75" customHeight="1">
      <c r="A25" s="35" t="s">
        <v>14</v>
      </c>
      <c r="B25" s="31"/>
      <c r="C25" s="36">
        <v>1783</v>
      </c>
      <c r="D25" s="33"/>
      <c r="E25" s="36">
        <v>192892</v>
      </c>
      <c r="F25" s="44"/>
      <c r="G25" s="36">
        <v>19</v>
      </c>
      <c r="H25" s="34"/>
      <c r="I25" s="36">
        <v>3461</v>
      </c>
      <c r="J25" s="34"/>
      <c r="K25" s="36">
        <v>1764</v>
      </c>
      <c r="L25" s="44"/>
      <c r="M25" s="36">
        <v>189431</v>
      </c>
      <c r="O25" s="66">
        <f t="shared" si="0"/>
        <v>0</v>
      </c>
      <c r="P25" s="66">
        <f t="shared" si="1"/>
        <v>0</v>
      </c>
      <c r="Q25" s="66">
        <f>G25-Hoja3!C24</f>
        <v>0</v>
      </c>
      <c r="R25" s="66">
        <f>I25-Hoja3!E24</f>
        <v>0</v>
      </c>
      <c r="S25" s="66">
        <f>K25-Hoja2!C24</f>
        <v>0</v>
      </c>
      <c r="T25" s="66">
        <f>M25-Hoja2!E24</f>
        <v>0</v>
      </c>
      <c r="U25" s="66">
        <f>K25-Hoja4!C24</f>
        <v>0</v>
      </c>
      <c r="V25" s="66">
        <f>M25-Hoja4!E24</f>
        <v>0</v>
      </c>
    </row>
    <row r="26" spans="1:22" ht="9.75" customHeight="1">
      <c r="A26" s="31" t="s">
        <v>63</v>
      </c>
      <c r="B26" s="31"/>
      <c r="C26" s="37">
        <v>1154</v>
      </c>
      <c r="D26" s="45"/>
      <c r="E26" s="37">
        <v>118629</v>
      </c>
      <c r="F26" s="37"/>
      <c r="G26" s="37">
        <v>14</v>
      </c>
      <c r="H26" s="31"/>
      <c r="I26" s="37">
        <v>3011</v>
      </c>
      <c r="J26" s="31"/>
      <c r="K26" s="37">
        <v>1140</v>
      </c>
      <c r="L26" s="37"/>
      <c r="M26" s="37">
        <v>115618</v>
      </c>
      <c r="O26" s="66">
        <f t="shared" si="0"/>
        <v>0</v>
      </c>
      <c r="P26" s="66">
        <f t="shared" si="1"/>
        <v>0</v>
      </c>
      <c r="Q26" s="66">
        <f>G26-Hoja3!C25</f>
        <v>0</v>
      </c>
      <c r="R26" s="66">
        <f>I26-Hoja3!E25</f>
        <v>0</v>
      </c>
      <c r="S26" s="66">
        <f>K26-Hoja2!C25</f>
        <v>0</v>
      </c>
      <c r="T26" s="66">
        <f>M26-Hoja2!E25</f>
        <v>0</v>
      </c>
      <c r="U26" s="66">
        <f>K26-Hoja4!C25</f>
        <v>0</v>
      </c>
      <c r="V26" s="66">
        <f>M26-Hoja4!E25</f>
        <v>0</v>
      </c>
    </row>
    <row r="27" spans="1:22" ht="9.75" customHeight="1">
      <c r="A27" s="31" t="s">
        <v>51</v>
      </c>
      <c r="B27" s="31"/>
      <c r="C27" s="37">
        <v>629</v>
      </c>
      <c r="D27" s="45"/>
      <c r="E27" s="37">
        <v>74263</v>
      </c>
      <c r="F27" s="37"/>
      <c r="G27" s="37">
        <v>5</v>
      </c>
      <c r="H27" s="31"/>
      <c r="I27" s="37">
        <v>450</v>
      </c>
      <c r="J27" s="31"/>
      <c r="K27" s="37">
        <v>624</v>
      </c>
      <c r="L27" s="37"/>
      <c r="M27" s="37">
        <v>73813</v>
      </c>
      <c r="O27" s="66">
        <f t="shared" si="0"/>
        <v>0</v>
      </c>
      <c r="P27" s="66">
        <f t="shared" si="1"/>
        <v>0</v>
      </c>
      <c r="Q27" s="66">
        <f>G27-Hoja3!C26</f>
        <v>0</v>
      </c>
      <c r="R27" s="66">
        <f>I27-Hoja3!E26</f>
        <v>0</v>
      </c>
      <c r="S27" s="66">
        <f>K27-Hoja2!C26</f>
        <v>0</v>
      </c>
      <c r="T27" s="66">
        <f>M27-Hoja2!E26</f>
        <v>0</v>
      </c>
      <c r="U27" s="66">
        <f>K27-Hoja4!C26</f>
        <v>0</v>
      </c>
      <c r="V27" s="66">
        <f>M27-Hoja4!E26</f>
        <v>0</v>
      </c>
    </row>
    <row r="28" spans="1:22" ht="9.75" customHeight="1">
      <c r="A28" s="41" t="s">
        <v>15</v>
      </c>
      <c r="B28" s="31"/>
      <c r="C28" s="42">
        <v>536</v>
      </c>
      <c r="D28" s="33"/>
      <c r="E28" s="42">
        <v>55193</v>
      </c>
      <c r="F28" s="44"/>
      <c r="G28" s="42">
        <v>6</v>
      </c>
      <c r="H28" s="34"/>
      <c r="I28" s="42">
        <v>652</v>
      </c>
      <c r="J28" s="34"/>
      <c r="K28" s="42">
        <v>530</v>
      </c>
      <c r="L28" s="44"/>
      <c r="M28" s="42">
        <v>54541</v>
      </c>
      <c r="O28" s="66">
        <f t="shared" si="0"/>
        <v>0</v>
      </c>
      <c r="P28" s="66">
        <f t="shared" si="1"/>
        <v>0</v>
      </c>
      <c r="Q28" s="66">
        <f>G28-Hoja3!C27</f>
        <v>0</v>
      </c>
      <c r="R28" s="66">
        <f>I28-Hoja3!E27</f>
        <v>0</v>
      </c>
      <c r="S28" s="66">
        <f>K28-Hoja2!C27</f>
        <v>0</v>
      </c>
      <c r="T28" s="66">
        <f>M28-Hoja2!E27</f>
        <v>0</v>
      </c>
      <c r="U28" s="66">
        <f>K28-Hoja4!C27</f>
        <v>0</v>
      </c>
      <c r="V28" s="66">
        <f>M28-Hoja4!E27</f>
        <v>0</v>
      </c>
    </row>
    <row r="29" spans="1:22" ht="9.75" customHeight="1">
      <c r="A29" s="35" t="s">
        <v>50</v>
      </c>
      <c r="B29" s="31"/>
      <c r="C29" s="36">
        <v>2175</v>
      </c>
      <c r="D29" s="33"/>
      <c r="E29" s="36">
        <v>242096</v>
      </c>
      <c r="F29" s="44"/>
      <c r="G29" s="36">
        <v>39</v>
      </c>
      <c r="H29" s="34"/>
      <c r="I29" s="36">
        <v>9248</v>
      </c>
      <c r="J29" s="34"/>
      <c r="K29" s="36">
        <v>2136</v>
      </c>
      <c r="L29" s="44"/>
      <c r="M29" s="36">
        <v>232848</v>
      </c>
      <c r="O29" s="66">
        <f t="shared" si="0"/>
        <v>0</v>
      </c>
      <c r="P29" s="66">
        <f t="shared" si="1"/>
        <v>0</v>
      </c>
      <c r="Q29" s="66">
        <f>G29-Hoja3!C28</f>
        <v>0</v>
      </c>
      <c r="R29" s="66">
        <f>I29-Hoja3!E28</f>
        <v>0</v>
      </c>
      <c r="S29" s="66">
        <f>K29-Hoja2!C28</f>
        <v>0</v>
      </c>
      <c r="T29" s="66">
        <f>M29-Hoja2!E28</f>
        <v>0</v>
      </c>
      <c r="U29" s="66">
        <f>K29-Hoja4!C28</f>
        <v>0</v>
      </c>
      <c r="V29" s="66">
        <f>M29-Hoja4!E28</f>
        <v>0</v>
      </c>
    </row>
    <row r="30" spans="1:22" ht="9.75" customHeight="1">
      <c r="A30" s="31" t="s">
        <v>16</v>
      </c>
      <c r="B30" s="31"/>
      <c r="C30" s="37">
        <v>103</v>
      </c>
      <c r="D30" s="45"/>
      <c r="E30" s="37">
        <v>7277</v>
      </c>
      <c r="F30" s="37"/>
      <c r="G30" s="37">
        <v>5</v>
      </c>
      <c r="H30" s="31"/>
      <c r="I30" s="37">
        <v>283</v>
      </c>
      <c r="J30" s="31"/>
      <c r="K30" s="37">
        <v>98</v>
      </c>
      <c r="L30" s="37"/>
      <c r="M30" s="37">
        <v>6994</v>
      </c>
      <c r="O30" s="66">
        <f t="shared" si="0"/>
        <v>0</v>
      </c>
      <c r="P30" s="66">
        <f t="shared" si="1"/>
        <v>0</v>
      </c>
      <c r="Q30" s="66">
        <f>G30-Hoja3!C29</f>
        <v>0</v>
      </c>
      <c r="R30" s="66">
        <f>I30-Hoja3!E29</f>
        <v>0</v>
      </c>
      <c r="S30" s="66">
        <f>K30-Hoja2!C29</f>
        <v>0</v>
      </c>
      <c r="T30" s="66">
        <f>M30-Hoja2!E29</f>
        <v>0</v>
      </c>
      <c r="U30" s="66">
        <f>K30-Hoja4!C29</f>
        <v>0</v>
      </c>
      <c r="V30" s="66">
        <f>M30-Hoja4!E29</f>
        <v>0</v>
      </c>
    </row>
    <row r="31" spans="1:22" ht="9.75" customHeight="1">
      <c r="A31" s="31" t="s">
        <v>17</v>
      </c>
      <c r="B31" s="31"/>
      <c r="C31" s="37">
        <v>413</v>
      </c>
      <c r="D31" s="45"/>
      <c r="E31" s="37">
        <v>36697</v>
      </c>
      <c r="F31" s="37"/>
      <c r="G31" s="37">
        <v>5</v>
      </c>
      <c r="H31" s="31"/>
      <c r="I31" s="37">
        <v>156</v>
      </c>
      <c r="J31" s="31"/>
      <c r="K31" s="37">
        <v>408</v>
      </c>
      <c r="L31" s="37"/>
      <c r="M31" s="37">
        <v>36541</v>
      </c>
      <c r="O31" s="66">
        <f t="shared" si="0"/>
        <v>0</v>
      </c>
      <c r="P31" s="66">
        <f t="shared" si="1"/>
        <v>0</v>
      </c>
      <c r="Q31" s="66">
        <f>G31-Hoja3!C30</f>
        <v>0</v>
      </c>
      <c r="R31" s="66">
        <f>I31-Hoja3!E30</f>
        <v>0</v>
      </c>
      <c r="S31" s="66">
        <f>K31-Hoja2!C30</f>
        <v>0</v>
      </c>
      <c r="T31" s="66">
        <f>M31-Hoja2!E30</f>
        <v>0</v>
      </c>
      <c r="U31" s="66">
        <f>K31-Hoja4!C30</f>
        <v>0</v>
      </c>
      <c r="V31" s="66">
        <f>M31-Hoja4!E30</f>
        <v>0</v>
      </c>
    </row>
    <row r="32" spans="1:22" ht="9.75" customHeight="1">
      <c r="A32" s="31" t="s">
        <v>18</v>
      </c>
      <c r="B32" s="31"/>
      <c r="C32" s="37">
        <v>413</v>
      </c>
      <c r="D32" s="45"/>
      <c r="E32" s="37">
        <v>43019</v>
      </c>
      <c r="F32" s="37"/>
      <c r="G32" s="37">
        <v>3</v>
      </c>
      <c r="H32" s="31"/>
      <c r="I32" s="37">
        <v>347</v>
      </c>
      <c r="J32" s="31"/>
      <c r="K32" s="37">
        <v>410</v>
      </c>
      <c r="L32" s="37"/>
      <c r="M32" s="37">
        <v>42672</v>
      </c>
      <c r="O32" s="66">
        <f t="shared" si="0"/>
        <v>0</v>
      </c>
      <c r="P32" s="66">
        <f t="shared" si="1"/>
        <v>0</v>
      </c>
      <c r="Q32" s="66">
        <f>G32-Hoja3!C31</f>
        <v>0</v>
      </c>
      <c r="R32" s="66">
        <f>I32-Hoja3!E31</f>
        <v>0</v>
      </c>
      <c r="S32" s="66">
        <f>K32-Hoja2!C31</f>
        <v>0</v>
      </c>
      <c r="T32" s="66">
        <f>M32-Hoja2!E31</f>
        <v>0</v>
      </c>
      <c r="U32" s="66">
        <f>K32-Hoja4!C31</f>
        <v>0</v>
      </c>
      <c r="V32" s="66">
        <f>M32-Hoja4!E31</f>
        <v>0</v>
      </c>
    </row>
    <row r="33" spans="1:22" ht="9.75" customHeight="1">
      <c r="A33" s="31" t="s">
        <v>19</v>
      </c>
      <c r="B33" s="31"/>
      <c r="C33" s="37">
        <v>160</v>
      </c>
      <c r="D33" s="45"/>
      <c r="E33" s="37">
        <v>15035</v>
      </c>
      <c r="F33" s="37"/>
      <c r="G33" s="37">
        <v>0</v>
      </c>
      <c r="H33" s="31"/>
      <c r="I33" s="37">
        <v>0</v>
      </c>
      <c r="J33" s="31"/>
      <c r="K33" s="37">
        <v>160</v>
      </c>
      <c r="L33" s="37"/>
      <c r="M33" s="37">
        <v>15035</v>
      </c>
      <c r="O33" s="66">
        <f t="shared" si="0"/>
        <v>0</v>
      </c>
      <c r="P33" s="66">
        <f t="shared" si="1"/>
        <v>0</v>
      </c>
      <c r="Q33" s="66">
        <f>G33-Hoja3!C32</f>
        <v>0</v>
      </c>
      <c r="R33" s="66">
        <f>I33-Hoja3!E32</f>
        <v>0</v>
      </c>
      <c r="S33" s="66">
        <f>K33-Hoja2!C32</f>
        <v>0</v>
      </c>
      <c r="T33" s="66">
        <f>M33-Hoja2!E32</f>
        <v>0</v>
      </c>
      <c r="U33" s="66">
        <f>K33-Hoja4!C32</f>
        <v>0</v>
      </c>
      <c r="V33" s="66">
        <f>M33-Hoja4!E32</f>
        <v>0</v>
      </c>
    </row>
    <row r="34" spans="1:22" ht="9.75" customHeight="1">
      <c r="A34" s="31" t="s">
        <v>20</v>
      </c>
      <c r="B34" s="31"/>
      <c r="C34" s="37">
        <v>233</v>
      </c>
      <c r="D34" s="45"/>
      <c r="E34" s="37">
        <v>26197</v>
      </c>
      <c r="F34" s="37"/>
      <c r="G34" s="37">
        <v>12</v>
      </c>
      <c r="H34" s="31"/>
      <c r="I34" s="37">
        <v>720</v>
      </c>
      <c r="J34" s="31"/>
      <c r="K34" s="37">
        <v>221</v>
      </c>
      <c r="L34" s="37"/>
      <c r="M34" s="37">
        <v>25477</v>
      </c>
      <c r="O34" s="66">
        <f t="shared" si="0"/>
        <v>0</v>
      </c>
      <c r="P34" s="66">
        <f t="shared" si="1"/>
        <v>0</v>
      </c>
      <c r="Q34" s="66">
        <f>G34-Hoja3!C33</f>
        <v>0</v>
      </c>
      <c r="R34" s="66">
        <f>I34-Hoja3!E33</f>
        <v>0</v>
      </c>
      <c r="S34" s="66">
        <f>K34-Hoja2!C33</f>
        <v>0</v>
      </c>
      <c r="T34" s="66">
        <f>M34-Hoja2!E33</f>
        <v>0</v>
      </c>
      <c r="U34" s="66">
        <f>K34-Hoja4!C33</f>
        <v>0</v>
      </c>
      <c r="V34" s="66">
        <f>M34-Hoja4!E33</f>
        <v>0</v>
      </c>
    </row>
    <row r="35" spans="1:22" ht="9.75" customHeight="1">
      <c r="A35" s="31" t="s">
        <v>21</v>
      </c>
      <c r="B35" s="31"/>
      <c r="C35" s="37">
        <v>115</v>
      </c>
      <c r="D35" s="45"/>
      <c r="E35" s="37">
        <v>9897</v>
      </c>
      <c r="F35" s="37"/>
      <c r="G35" s="37">
        <v>4</v>
      </c>
      <c r="H35" s="31"/>
      <c r="I35" s="37">
        <v>540</v>
      </c>
      <c r="J35" s="31"/>
      <c r="K35" s="37">
        <v>111</v>
      </c>
      <c r="L35" s="37"/>
      <c r="M35" s="37">
        <v>9357</v>
      </c>
      <c r="O35" s="66">
        <f t="shared" si="0"/>
        <v>0</v>
      </c>
      <c r="P35" s="66">
        <f t="shared" si="1"/>
        <v>0</v>
      </c>
      <c r="Q35" s="66">
        <f>G35-Hoja3!C34</f>
        <v>0</v>
      </c>
      <c r="R35" s="66">
        <f>I35-Hoja3!E34</f>
        <v>0</v>
      </c>
      <c r="S35" s="66">
        <f>K35-Hoja2!C34</f>
        <v>0</v>
      </c>
      <c r="T35" s="66">
        <f>M35-Hoja2!E34</f>
        <v>0</v>
      </c>
      <c r="U35" s="66">
        <f>K35-Hoja4!C34</f>
        <v>0</v>
      </c>
      <c r="V35" s="66">
        <f>M35-Hoja4!E34</f>
        <v>0</v>
      </c>
    </row>
    <row r="36" spans="1:22" ht="9.75" customHeight="1">
      <c r="A36" s="31" t="s">
        <v>22</v>
      </c>
      <c r="B36" s="31"/>
      <c r="C36" s="37">
        <v>62</v>
      </c>
      <c r="D36" s="45"/>
      <c r="E36" s="37">
        <v>9101</v>
      </c>
      <c r="F36" s="37"/>
      <c r="G36" s="37">
        <v>2</v>
      </c>
      <c r="H36" s="31"/>
      <c r="I36" s="37">
        <v>4873</v>
      </c>
      <c r="J36" s="31"/>
      <c r="K36" s="37">
        <v>60</v>
      </c>
      <c r="L36" s="37"/>
      <c r="M36" s="37">
        <v>4228</v>
      </c>
      <c r="O36" s="66">
        <f t="shared" si="0"/>
        <v>0</v>
      </c>
      <c r="P36" s="66">
        <f t="shared" si="1"/>
        <v>0</v>
      </c>
      <c r="Q36" s="66">
        <f>G36-Hoja3!C35</f>
        <v>0</v>
      </c>
      <c r="R36" s="66">
        <f>I36-Hoja3!E35</f>
        <v>0</v>
      </c>
      <c r="S36" s="66">
        <f>K36-Hoja2!C35</f>
        <v>0</v>
      </c>
      <c r="T36" s="66">
        <f>M36-Hoja2!E35</f>
        <v>0</v>
      </c>
      <c r="U36" s="66">
        <f>K36-Hoja4!C35</f>
        <v>0</v>
      </c>
      <c r="V36" s="66">
        <f>M36-Hoja4!E35</f>
        <v>0</v>
      </c>
    </row>
    <row r="37" spans="1:22" ht="9.75" customHeight="1">
      <c r="A37" s="31" t="s">
        <v>23</v>
      </c>
      <c r="B37" s="31"/>
      <c r="C37" s="37">
        <v>579</v>
      </c>
      <c r="D37" s="45"/>
      <c r="E37" s="37">
        <v>85376</v>
      </c>
      <c r="F37" s="38"/>
      <c r="G37" s="37">
        <v>3</v>
      </c>
      <c r="H37" s="31"/>
      <c r="I37" s="37">
        <v>229</v>
      </c>
      <c r="J37" s="31"/>
      <c r="K37" s="37">
        <v>576</v>
      </c>
      <c r="L37" s="37"/>
      <c r="M37" s="37">
        <v>85147</v>
      </c>
      <c r="O37" s="66">
        <f t="shared" si="0"/>
        <v>0</v>
      </c>
      <c r="P37" s="66">
        <f t="shared" si="1"/>
        <v>0</v>
      </c>
      <c r="Q37" s="66">
        <f>G37-Hoja3!C36</f>
        <v>0</v>
      </c>
      <c r="R37" s="66">
        <f>I37-Hoja3!E36</f>
        <v>0</v>
      </c>
      <c r="S37" s="66">
        <f>K37-Hoja2!C36</f>
        <v>0</v>
      </c>
      <c r="T37" s="66">
        <f>M37-Hoja2!E36</f>
        <v>0</v>
      </c>
      <c r="U37" s="66">
        <f>K37-Hoja4!C36</f>
        <v>0</v>
      </c>
      <c r="V37" s="66">
        <f>M37-Hoja4!E36</f>
        <v>0</v>
      </c>
    </row>
    <row r="38" spans="1:22" ht="9.75" customHeight="1">
      <c r="A38" s="31" t="s">
        <v>24</v>
      </c>
      <c r="B38" s="31"/>
      <c r="C38" s="37">
        <v>97</v>
      </c>
      <c r="D38" s="45"/>
      <c r="E38" s="38">
        <v>9497</v>
      </c>
      <c r="F38" s="38"/>
      <c r="G38" s="37">
        <v>5</v>
      </c>
      <c r="H38" s="31"/>
      <c r="I38" s="37">
        <v>2100</v>
      </c>
      <c r="J38" s="31"/>
      <c r="K38" s="37">
        <v>92</v>
      </c>
      <c r="L38" s="37"/>
      <c r="M38" s="37">
        <v>7397</v>
      </c>
      <c r="O38" s="66">
        <f t="shared" si="0"/>
        <v>0</v>
      </c>
      <c r="P38" s="66">
        <f t="shared" si="1"/>
        <v>0</v>
      </c>
      <c r="Q38" s="66">
        <f>G38-Hoja3!C37</f>
        <v>0</v>
      </c>
      <c r="R38" s="66">
        <f>I38-Hoja3!E37</f>
        <v>0</v>
      </c>
      <c r="S38" s="66">
        <f>K38-Hoja2!C37</f>
        <v>0</v>
      </c>
      <c r="T38" s="66">
        <f>M38-Hoja2!E37</f>
        <v>0</v>
      </c>
      <c r="U38" s="66">
        <f>K38-Hoja4!C37</f>
        <v>0</v>
      </c>
      <c r="V38" s="66">
        <f>M38-Hoja4!E37</f>
        <v>0</v>
      </c>
    </row>
    <row r="39" spans="1:22" ht="9.75" customHeight="1">
      <c r="A39" s="41" t="s">
        <v>54</v>
      </c>
      <c r="B39" s="31"/>
      <c r="C39" s="42">
        <v>1982</v>
      </c>
      <c r="D39" s="33"/>
      <c r="E39" s="42">
        <v>176967</v>
      </c>
      <c r="F39" s="43"/>
      <c r="G39" s="42">
        <v>129</v>
      </c>
      <c r="H39" s="33"/>
      <c r="I39" s="42">
        <v>17105</v>
      </c>
      <c r="J39" s="33"/>
      <c r="K39" s="42">
        <v>1853</v>
      </c>
      <c r="L39" s="43"/>
      <c r="M39" s="42">
        <v>159862</v>
      </c>
      <c r="O39" s="66">
        <f t="shared" si="0"/>
        <v>0</v>
      </c>
      <c r="P39" s="66">
        <f t="shared" si="1"/>
        <v>0</v>
      </c>
      <c r="Q39" s="66">
        <f>G39-Hoja3!C38</f>
        <v>0</v>
      </c>
      <c r="R39" s="66">
        <f>I39-Hoja3!E38</f>
        <v>0</v>
      </c>
      <c r="S39" s="66">
        <f>K39-Hoja2!C38</f>
        <v>0</v>
      </c>
      <c r="T39" s="66">
        <f>M39-Hoja2!E38</f>
        <v>0</v>
      </c>
      <c r="U39" s="66">
        <f>K39-Hoja4!C38</f>
        <v>0</v>
      </c>
      <c r="V39" s="66">
        <f>M39-Hoja4!E38</f>
        <v>0</v>
      </c>
    </row>
    <row r="40" spans="1:22" ht="9.75" customHeight="1">
      <c r="A40" s="31" t="s">
        <v>25</v>
      </c>
      <c r="B40" s="31"/>
      <c r="C40" s="37">
        <v>427</v>
      </c>
      <c r="D40" s="45"/>
      <c r="E40" s="37">
        <v>36217</v>
      </c>
      <c r="F40" s="38"/>
      <c r="G40" s="37">
        <v>55</v>
      </c>
      <c r="H40" s="45"/>
      <c r="I40" s="37">
        <v>5878</v>
      </c>
      <c r="J40" s="45"/>
      <c r="K40" s="37">
        <v>372</v>
      </c>
      <c r="L40" s="38"/>
      <c r="M40" s="37">
        <v>30339</v>
      </c>
      <c r="O40" s="66">
        <f t="shared" si="0"/>
        <v>0</v>
      </c>
      <c r="P40" s="66">
        <f t="shared" si="1"/>
        <v>0</v>
      </c>
      <c r="Q40" s="66">
        <f>G40-Hoja3!C39</f>
        <v>0</v>
      </c>
      <c r="R40" s="66">
        <f>I40-Hoja3!E39</f>
        <v>0</v>
      </c>
      <c r="S40" s="66">
        <f>K40-Hoja2!C39</f>
        <v>0</v>
      </c>
      <c r="T40" s="66">
        <f>M40-Hoja2!E39</f>
        <v>0</v>
      </c>
      <c r="U40" s="66">
        <f>K40-Hoja4!C39</f>
        <v>0</v>
      </c>
      <c r="V40" s="66">
        <f>M40-Hoja4!E39</f>
        <v>0</v>
      </c>
    </row>
    <row r="41" spans="1:22" ht="9.75" customHeight="1">
      <c r="A41" s="31" t="s">
        <v>26</v>
      </c>
      <c r="B41" s="31"/>
      <c r="C41" s="37">
        <v>290</v>
      </c>
      <c r="D41" s="45"/>
      <c r="E41" s="37">
        <v>24427</v>
      </c>
      <c r="F41" s="38"/>
      <c r="G41" s="37">
        <v>16</v>
      </c>
      <c r="H41" s="45"/>
      <c r="I41" s="37">
        <v>4014</v>
      </c>
      <c r="J41" s="45"/>
      <c r="K41" s="37">
        <v>274</v>
      </c>
      <c r="L41" s="38"/>
      <c r="M41" s="37">
        <v>20413</v>
      </c>
      <c r="O41" s="66">
        <f t="shared" si="0"/>
        <v>0</v>
      </c>
      <c r="P41" s="66">
        <f t="shared" si="1"/>
        <v>0</v>
      </c>
      <c r="Q41" s="66">
        <f>G41-Hoja3!C40</f>
        <v>0</v>
      </c>
      <c r="R41" s="66">
        <f>I41-Hoja3!E40</f>
        <v>0</v>
      </c>
      <c r="S41" s="66">
        <f>K41-Hoja2!C40</f>
        <v>0</v>
      </c>
      <c r="T41" s="66">
        <f>M41-Hoja2!E40</f>
        <v>0</v>
      </c>
      <c r="U41" s="66">
        <f>K41-Hoja4!C40</f>
        <v>0</v>
      </c>
      <c r="V41" s="66">
        <f>M41-Hoja4!E40</f>
        <v>0</v>
      </c>
    </row>
    <row r="42" spans="1:22" ht="9.75" customHeight="1">
      <c r="A42" s="31" t="s">
        <v>27</v>
      </c>
      <c r="B42" s="31"/>
      <c r="C42" s="37">
        <v>165</v>
      </c>
      <c r="D42" s="45"/>
      <c r="E42" s="37">
        <v>16614</v>
      </c>
      <c r="F42" s="38"/>
      <c r="G42" s="37">
        <v>29</v>
      </c>
      <c r="H42" s="45"/>
      <c r="I42" s="37">
        <v>4391</v>
      </c>
      <c r="J42" s="45"/>
      <c r="K42" s="37">
        <v>136</v>
      </c>
      <c r="L42" s="38"/>
      <c r="M42" s="37">
        <v>12223</v>
      </c>
      <c r="O42" s="66">
        <f t="shared" si="0"/>
        <v>0</v>
      </c>
      <c r="P42" s="66">
        <f t="shared" si="1"/>
        <v>0</v>
      </c>
      <c r="Q42" s="66">
        <f>G42-Hoja3!C41</f>
        <v>0</v>
      </c>
      <c r="R42" s="66">
        <f>I42-Hoja3!E41</f>
        <v>0</v>
      </c>
      <c r="S42" s="66">
        <f>K42-Hoja2!C41</f>
        <v>0</v>
      </c>
      <c r="T42" s="66">
        <f>M42-Hoja2!E41</f>
        <v>0</v>
      </c>
      <c r="U42" s="66">
        <f>K42-Hoja4!C41</f>
        <v>0</v>
      </c>
      <c r="V42" s="66">
        <f>M42-Hoja4!E41</f>
        <v>0</v>
      </c>
    </row>
    <row r="43" spans="1:22" ht="9.75" customHeight="1">
      <c r="A43" s="31" t="s">
        <v>28</v>
      </c>
      <c r="B43" s="31"/>
      <c r="C43" s="37">
        <v>292</v>
      </c>
      <c r="D43" s="45"/>
      <c r="E43" s="37">
        <v>33867</v>
      </c>
      <c r="F43" s="38"/>
      <c r="G43" s="37">
        <v>3</v>
      </c>
      <c r="H43" s="45"/>
      <c r="I43" s="37">
        <v>211</v>
      </c>
      <c r="J43" s="45"/>
      <c r="K43" s="37">
        <v>289</v>
      </c>
      <c r="L43" s="38"/>
      <c r="M43" s="37">
        <v>33656</v>
      </c>
      <c r="O43" s="66">
        <f t="shared" si="0"/>
        <v>0</v>
      </c>
      <c r="P43" s="66">
        <f t="shared" si="1"/>
        <v>0</v>
      </c>
      <c r="Q43" s="66">
        <f>G43-Hoja3!C42</f>
        <v>0</v>
      </c>
      <c r="R43" s="66">
        <f>I43-Hoja3!E42</f>
        <v>0</v>
      </c>
      <c r="S43" s="66">
        <f>K43-Hoja2!C42</f>
        <v>0</v>
      </c>
      <c r="T43" s="66">
        <f>M43-Hoja2!E42</f>
        <v>0</v>
      </c>
      <c r="U43" s="66">
        <f>K43-Hoja4!C42</f>
        <v>0</v>
      </c>
      <c r="V43" s="66">
        <f>M43-Hoja4!E42</f>
        <v>0</v>
      </c>
    </row>
    <row r="44" spans="1:22" ht="9.75" customHeight="1">
      <c r="A44" s="31" t="s">
        <v>29</v>
      </c>
      <c r="B44" s="31"/>
      <c r="C44" s="37">
        <v>808</v>
      </c>
      <c r="D44" s="45"/>
      <c r="E44" s="37">
        <v>65842</v>
      </c>
      <c r="F44" s="38"/>
      <c r="G44" s="37">
        <v>26</v>
      </c>
      <c r="H44" s="45"/>
      <c r="I44" s="37">
        <v>2611</v>
      </c>
      <c r="J44" s="45"/>
      <c r="K44" s="37">
        <v>782</v>
      </c>
      <c r="L44" s="38"/>
      <c r="M44" s="37">
        <v>63231</v>
      </c>
      <c r="O44" s="66">
        <f t="shared" si="0"/>
        <v>0</v>
      </c>
      <c r="P44" s="66">
        <f t="shared" si="1"/>
        <v>0</v>
      </c>
      <c r="Q44" s="66">
        <f>G44-Hoja3!C43</f>
        <v>0</v>
      </c>
      <c r="R44" s="66">
        <f>I44-Hoja3!E43</f>
        <v>0</v>
      </c>
      <c r="S44" s="66">
        <f>K44-Hoja2!C43</f>
        <v>0</v>
      </c>
      <c r="T44" s="66">
        <f>M44-Hoja2!E43</f>
        <v>0</v>
      </c>
      <c r="U44" s="66">
        <f>K44-Hoja4!C43</f>
        <v>0</v>
      </c>
      <c r="V44" s="66">
        <f>M44-Hoja4!E43</f>
        <v>0</v>
      </c>
    </row>
    <row r="45" spans="1:22" ht="9.75" customHeight="1">
      <c r="A45" s="41" t="s">
        <v>30</v>
      </c>
      <c r="B45" s="31"/>
      <c r="C45" s="42">
        <v>7347</v>
      </c>
      <c r="D45" s="33"/>
      <c r="E45" s="42">
        <v>1321602</v>
      </c>
      <c r="F45" s="43"/>
      <c r="G45" s="42">
        <v>53</v>
      </c>
      <c r="H45" s="33"/>
      <c r="I45" s="42">
        <v>12367</v>
      </c>
      <c r="J45" s="33"/>
      <c r="K45" s="42">
        <v>7294</v>
      </c>
      <c r="L45" s="43"/>
      <c r="M45" s="42">
        <v>1309235</v>
      </c>
      <c r="O45" s="66">
        <f t="shared" si="0"/>
        <v>0</v>
      </c>
      <c r="P45" s="66">
        <f t="shared" si="1"/>
        <v>0</v>
      </c>
      <c r="Q45" s="66">
        <f>G45-Hoja3!C44</f>
        <v>0</v>
      </c>
      <c r="R45" s="66">
        <f>I45-Hoja3!E44</f>
        <v>0</v>
      </c>
      <c r="S45" s="66">
        <f>K45-Hoja2!C44</f>
        <v>0</v>
      </c>
      <c r="T45" s="66">
        <f>M45-Hoja2!E44</f>
        <v>0</v>
      </c>
      <c r="U45" s="66">
        <f>K45-Hoja4!C44</f>
        <v>0</v>
      </c>
      <c r="V45" s="66">
        <f>M45-Hoja4!E44</f>
        <v>0</v>
      </c>
    </row>
    <row r="46" spans="1:22" ht="9.75" customHeight="1">
      <c r="A46" s="31" t="s">
        <v>31</v>
      </c>
      <c r="B46" s="31"/>
      <c r="C46" s="37">
        <v>5568</v>
      </c>
      <c r="D46" s="45"/>
      <c r="E46" s="37">
        <v>1078543</v>
      </c>
      <c r="F46" s="38"/>
      <c r="G46" s="37">
        <v>22</v>
      </c>
      <c r="H46" s="45"/>
      <c r="I46" s="37">
        <v>3310</v>
      </c>
      <c r="J46" s="45"/>
      <c r="K46" s="37">
        <v>5546</v>
      </c>
      <c r="L46" s="38"/>
      <c r="M46" s="37">
        <v>1075233</v>
      </c>
      <c r="O46" s="66">
        <f t="shared" si="0"/>
        <v>0</v>
      </c>
      <c r="P46" s="66">
        <f t="shared" si="1"/>
        <v>0</v>
      </c>
      <c r="Q46" s="66">
        <f>G46-Hoja3!C45</f>
        <v>0</v>
      </c>
      <c r="R46" s="66">
        <f>I46-Hoja3!E45</f>
        <v>0</v>
      </c>
      <c r="S46" s="66">
        <f>K46-Hoja2!C45</f>
        <v>0</v>
      </c>
      <c r="T46" s="66">
        <f>M46-Hoja2!E45</f>
        <v>0</v>
      </c>
      <c r="U46" s="66">
        <f>K46-Hoja4!C45</f>
        <v>0</v>
      </c>
      <c r="V46" s="66">
        <f>M46-Hoja4!E45</f>
        <v>0</v>
      </c>
    </row>
    <row r="47" spans="1:22" ht="9.75" customHeight="1">
      <c r="A47" s="31" t="s">
        <v>32</v>
      </c>
      <c r="B47" s="31"/>
      <c r="C47" s="37">
        <v>758</v>
      </c>
      <c r="D47" s="45"/>
      <c r="E47" s="37">
        <v>119907</v>
      </c>
      <c r="F47" s="38"/>
      <c r="G47" s="37">
        <v>7</v>
      </c>
      <c r="H47" s="45"/>
      <c r="I47" s="37">
        <v>3339</v>
      </c>
      <c r="J47" s="45"/>
      <c r="K47" s="37">
        <v>751</v>
      </c>
      <c r="L47" s="38"/>
      <c r="M47" s="37">
        <v>116568</v>
      </c>
      <c r="O47" s="66">
        <f t="shared" si="0"/>
        <v>0</v>
      </c>
      <c r="P47" s="66">
        <f t="shared" si="1"/>
        <v>0</v>
      </c>
      <c r="Q47" s="66">
        <f>G47-Hoja3!C46</f>
        <v>0</v>
      </c>
      <c r="R47" s="66">
        <f>I47-Hoja3!E46</f>
        <v>0</v>
      </c>
      <c r="S47" s="66">
        <f>K47-Hoja2!C46</f>
        <v>0</v>
      </c>
      <c r="T47" s="66">
        <f>M47-Hoja2!E46</f>
        <v>0</v>
      </c>
      <c r="U47" s="66">
        <f>K47-Hoja4!C46</f>
        <v>0</v>
      </c>
      <c r="V47" s="66">
        <f>M47-Hoja4!E46</f>
        <v>0</v>
      </c>
    </row>
    <row r="48" spans="1:22" ht="9.75" customHeight="1">
      <c r="A48" s="31" t="s">
        <v>33</v>
      </c>
      <c r="B48" s="31"/>
      <c r="C48" s="37">
        <v>306</v>
      </c>
      <c r="D48" s="45"/>
      <c r="E48" s="37">
        <v>50495</v>
      </c>
      <c r="F48" s="38"/>
      <c r="G48" s="37">
        <v>10</v>
      </c>
      <c r="H48" s="45"/>
      <c r="I48" s="37">
        <v>3304</v>
      </c>
      <c r="J48" s="45"/>
      <c r="K48" s="37">
        <v>296</v>
      </c>
      <c r="L48" s="38"/>
      <c r="M48" s="37">
        <v>47191</v>
      </c>
      <c r="O48" s="66">
        <f t="shared" si="0"/>
        <v>0</v>
      </c>
      <c r="P48" s="66">
        <f t="shared" si="1"/>
        <v>0</v>
      </c>
      <c r="Q48" s="66">
        <f>G48-Hoja3!C47</f>
        <v>0</v>
      </c>
      <c r="R48" s="66">
        <f>I48-Hoja3!E47</f>
        <v>0</v>
      </c>
      <c r="S48" s="66">
        <f>K48-Hoja2!C47</f>
        <v>0</v>
      </c>
      <c r="T48" s="66">
        <f>M48-Hoja2!E47</f>
        <v>0</v>
      </c>
      <c r="U48" s="66">
        <f>K48-Hoja4!C47</f>
        <v>0</v>
      </c>
      <c r="V48" s="66">
        <f>M48-Hoja4!E47</f>
        <v>0</v>
      </c>
    </row>
    <row r="49" spans="1:22" ht="9.75" customHeight="1">
      <c r="A49" s="31" t="s">
        <v>34</v>
      </c>
      <c r="B49" s="31"/>
      <c r="C49" s="37">
        <v>715</v>
      </c>
      <c r="D49" s="45"/>
      <c r="E49" s="37">
        <v>72657</v>
      </c>
      <c r="F49" s="38"/>
      <c r="G49" s="37">
        <v>14</v>
      </c>
      <c r="H49" s="45"/>
      <c r="I49" s="37">
        <v>2414</v>
      </c>
      <c r="J49" s="45"/>
      <c r="K49" s="37">
        <v>701</v>
      </c>
      <c r="L49" s="38"/>
      <c r="M49" s="37">
        <v>70243</v>
      </c>
      <c r="O49" s="66">
        <f t="shared" si="0"/>
        <v>0</v>
      </c>
      <c r="P49" s="66">
        <f t="shared" si="1"/>
        <v>0</v>
      </c>
      <c r="Q49" s="66">
        <f>G49-Hoja3!C48</f>
        <v>0</v>
      </c>
      <c r="R49" s="66">
        <f>I49-Hoja3!E48</f>
        <v>0</v>
      </c>
      <c r="S49" s="66">
        <f>K49-Hoja2!C48</f>
        <v>0</v>
      </c>
      <c r="T49" s="66">
        <f>M49-Hoja2!E48</f>
        <v>0</v>
      </c>
      <c r="U49" s="66">
        <f>K49-Hoja4!C48</f>
        <v>0</v>
      </c>
      <c r="V49" s="66">
        <f>M49-Hoja4!E48</f>
        <v>0</v>
      </c>
    </row>
    <row r="50" spans="1:22" ht="9.75" customHeight="1">
      <c r="A50" s="41" t="s">
        <v>46</v>
      </c>
      <c r="B50" s="31"/>
      <c r="C50" s="42">
        <v>5348</v>
      </c>
      <c r="D50" s="33"/>
      <c r="E50" s="42">
        <v>540844</v>
      </c>
      <c r="F50" s="43"/>
      <c r="G50" s="42">
        <v>136</v>
      </c>
      <c r="H50" s="33"/>
      <c r="I50" s="42">
        <v>14017</v>
      </c>
      <c r="J50" s="33"/>
      <c r="K50" s="42">
        <v>5212</v>
      </c>
      <c r="L50" s="43"/>
      <c r="M50" s="42">
        <v>526827</v>
      </c>
      <c r="O50" s="66">
        <f t="shared" si="0"/>
        <v>0</v>
      </c>
      <c r="P50" s="66">
        <f t="shared" si="1"/>
        <v>0</v>
      </c>
      <c r="Q50" s="66">
        <f>G50-Hoja3!C49</f>
        <v>0</v>
      </c>
      <c r="R50" s="66">
        <f>I50-Hoja3!E49</f>
        <v>0</v>
      </c>
      <c r="S50" s="66">
        <f>K50-Hoja2!C49</f>
        <v>0</v>
      </c>
      <c r="T50" s="66">
        <f>M50-Hoja2!E49</f>
        <v>0</v>
      </c>
      <c r="U50" s="66">
        <f>K50-Hoja4!C49</f>
        <v>0</v>
      </c>
      <c r="V50" s="66">
        <f>M50-Hoja4!E49</f>
        <v>0</v>
      </c>
    </row>
    <row r="51" spans="1:22" ht="9.75" customHeight="1">
      <c r="A51" s="31" t="s">
        <v>47</v>
      </c>
      <c r="B51" s="31"/>
      <c r="C51" s="37">
        <v>1934</v>
      </c>
      <c r="D51" s="45"/>
      <c r="E51" s="37">
        <v>215159</v>
      </c>
      <c r="F51" s="38"/>
      <c r="G51" s="37">
        <v>67</v>
      </c>
      <c r="H51" s="45"/>
      <c r="I51" s="37">
        <v>7712</v>
      </c>
      <c r="J51" s="45"/>
      <c r="K51" s="37">
        <v>1867</v>
      </c>
      <c r="L51" s="38"/>
      <c r="M51" s="37">
        <v>207447</v>
      </c>
      <c r="O51" s="66">
        <f t="shared" si="0"/>
        <v>0</v>
      </c>
      <c r="P51" s="66">
        <f t="shared" si="1"/>
        <v>0</v>
      </c>
      <c r="Q51" s="66">
        <f>G51-Hoja3!C50</f>
        <v>0</v>
      </c>
      <c r="R51" s="66">
        <f>I51-Hoja3!E50</f>
        <v>0</v>
      </c>
      <c r="S51" s="66">
        <f>K51-Hoja2!C50</f>
        <v>0</v>
      </c>
      <c r="T51" s="66">
        <f>M51-Hoja2!E50</f>
        <v>0</v>
      </c>
      <c r="U51" s="66">
        <f>K51-Hoja4!C50</f>
        <v>0</v>
      </c>
      <c r="V51" s="66">
        <f>M51-Hoja4!E50</f>
        <v>0</v>
      </c>
    </row>
    <row r="52" spans="1:22" ht="9.75" customHeight="1">
      <c r="A52" s="31" t="s">
        <v>49</v>
      </c>
      <c r="B52" s="31"/>
      <c r="C52" s="37">
        <v>746</v>
      </c>
      <c r="D52" s="45"/>
      <c r="E52" s="37">
        <v>72950</v>
      </c>
      <c r="F52" s="38"/>
      <c r="G52" s="37">
        <v>32</v>
      </c>
      <c r="H52" s="45"/>
      <c r="I52" s="37">
        <v>2903</v>
      </c>
      <c r="J52" s="45"/>
      <c r="K52" s="37">
        <v>714</v>
      </c>
      <c r="L52" s="38"/>
      <c r="M52" s="37">
        <v>70047</v>
      </c>
      <c r="O52" s="66">
        <f t="shared" si="0"/>
        <v>0</v>
      </c>
      <c r="P52" s="66">
        <f t="shared" si="1"/>
        <v>0</v>
      </c>
      <c r="Q52" s="66">
        <f>G52-Hoja3!C51</f>
        <v>0</v>
      </c>
      <c r="R52" s="66">
        <f>I52-Hoja3!E51</f>
        <v>0</v>
      </c>
      <c r="S52" s="66">
        <f>K52-Hoja2!C51</f>
        <v>0</v>
      </c>
      <c r="T52" s="66">
        <f>M52-Hoja2!E51</f>
        <v>0</v>
      </c>
      <c r="U52" s="66">
        <f>K52-Hoja4!C51</f>
        <v>0</v>
      </c>
      <c r="V52" s="66">
        <f>M52-Hoja4!E51</f>
        <v>0</v>
      </c>
    </row>
    <row r="53" spans="1:22" ht="9.75" customHeight="1">
      <c r="A53" s="31" t="s">
        <v>48</v>
      </c>
      <c r="B53" s="31"/>
      <c r="C53" s="37">
        <v>2668</v>
      </c>
      <c r="D53" s="45"/>
      <c r="E53" s="37">
        <v>252735</v>
      </c>
      <c r="F53" s="38"/>
      <c r="G53" s="37">
        <v>37</v>
      </c>
      <c r="H53" s="45"/>
      <c r="I53" s="37">
        <v>3402</v>
      </c>
      <c r="J53" s="45"/>
      <c r="K53" s="37">
        <v>2631</v>
      </c>
      <c r="L53" s="38"/>
      <c r="M53" s="37">
        <v>249333</v>
      </c>
      <c r="O53" s="66">
        <f t="shared" si="0"/>
        <v>0</v>
      </c>
      <c r="P53" s="66">
        <f t="shared" si="1"/>
        <v>0</v>
      </c>
      <c r="Q53" s="66">
        <f>G53-Hoja3!C52</f>
        <v>0</v>
      </c>
      <c r="R53" s="66">
        <f>I53-Hoja3!E52</f>
        <v>0</v>
      </c>
      <c r="S53" s="66">
        <f>K53-Hoja2!C52</f>
        <v>0</v>
      </c>
      <c r="T53" s="66">
        <f>M53-Hoja2!E52</f>
        <v>0</v>
      </c>
      <c r="U53" s="66">
        <f>K53-Hoja4!C52</f>
        <v>0</v>
      </c>
      <c r="V53" s="66">
        <f>M53-Hoja4!E52</f>
        <v>0</v>
      </c>
    </row>
    <row r="54" spans="1:22" ht="9.75" customHeight="1">
      <c r="A54" s="41" t="s">
        <v>35</v>
      </c>
      <c r="B54" s="31"/>
      <c r="C54" s="42">
        <v>972</v>
      </c>
      <c r="D54" s="33"/>
      <c r="E54" s="42">
        <v>75849</v>
      </c>
      <c r="F54" s="43"/>
      <c r="G54" s="42">
        <v>73</v>
      </c>
      <c r="H54" s="33"/>
      <c r="I54" s="42">
        <v>8699</v>
      </c>
      <c r="J54" s="33"/>
      <c r="K54" s="42">
        <v>899</v>
      </c>
      <c r="L54" s="43"/>
      <c r="M54" s="42">
        <v>67150</v>
      </c>
      <c r="O54" s="66">
        <f t="shared" si="0"/>
        <v>0</v>
      </c>
      <c r="P54" s="66">
        <f t="shared" si="1"/>
        <v>0</v>
      </c>
      <c r="Q54" s="66">
        <f>G54-Hoja3!C53</f>
        <v>0</v>
      </c>
      <c r="R54" s="66">
        <f>I54-Hoja3!E53</f>
        <v>0</v>
      </c>
      <c r="S54" s="66">
        <f>K54-Hoja2!C53</f>
        <v>0</v>
      </c>
      <c r="T54" s="66">
        <f>M54-Hoja2!E53</f>
        <v>0</v>
      </c>
      <c r="U54" s="66">
        <f>K54-Hoja4!C53</f>
        <v>0</v>
      </c>
      <c r="V54" s="66">
        <f>M54-Hoja4!E53</f>
        <v>0</v>
      </c>
    </row>
    <row r="55" spans="1:22" ht="9.75" customHeight="1">
      <c r="A55" s="31" t="s">
        <v>36</v>
      </c>
      <c r="B55" s="31"/>
      <c r="C55" s="37">
        <v>713</v>
      </c>
      <c r="D55" s="45"/>
      <c r="E55" s="37">
        <v>52261</v>
      </c>
      <c r="F55" s="38"/>
      <c r="G55" s="37">
        <v>63</v>
      </c>
      <c r="H55" s="45"/>
      <c r="I55" s="37">
        <v>7023</v>
      </c>
      <c r="J55" s="45"/>
      <c r="K55" s="37">
        <v>650</v>
      </c>
      <c r="L55" s="38"/>
      <c r="M55" s="37">
        <v>45238</v>
      </c>
      <c r="O55" s="66">
        <f t="shared" si="0"/>
        <v>0</v>
      </c>
      <c r="P55" s="66">
        <f t="shared" si="1"/>
        <v>0</v>
      </c>
      <c r="Q55" s="66">
        <f>G55-Hoja3!C54</f>
        <v>0</v>
      </c>
      <c r="R55" s="66">
        <f>I55-Hoja3!E54</f>
        <v>0</v>
      </c>
      <c r="S55" s="66">
        <f>K55-Hoja2!C54</f>
        <v>0</v>
      </c>
      <c r="T55" s="66">
        <f>M55-Hoja2!E54</f>
        <v>0</v>
      </c>
      <c r="U55" s="66">
        <f>K55-Hoja4!C54</f>
        <v>0</v>
      </c>
      <c r="V55" s="66">
        <f>M55-Hoja4!E54</f>
        <v>0</v>
      </c>
    </row>
    <row r="56" spans="1:22" ht="9.75" customHeight="1">
      <c r="A56" s="31" t="s">
        <v>37</v>
      </c>
      <c r="B56" s="31"/>
      <c r="C56" s="37">
        <v>259</v>
      </c>
      <c r="D56" s="45"/>
      <c r="E56" s="37">
        <v>23588</v>
      </c>
      <c r="F56" s="38"/>
      <c r="G56" s="37">
        <v>10</v>
      </c>
      <c r="H56" s="45"/>
      <c r="I56" s="37">
        <v>1676</v>
      </c>
      <c r="J56" s="45"/>
      <c r="K56" s="37">
        <v>249</v>
      </c>
      <c r="L56" s="38"/>
      <c r="M56" s="37">
        <v>21912</v>
      </c>
      <c r="O56" s="66">
        <f t="shared" si="0"/>
        <v>0</v>
      </c>
      <c r="P56" s="66">
        <f t="shared" si="1"/>
        <v>0</v>
      </c>
      <c r="Q56" s="66">
        <f>G56-Hoja3!C55</f>
        <v>0</v>
      </c>
      <c r="R56" s="66">
        <f>I56-Hoja3!E55</f>
        <v>0</v>
      </c>
      <c r="S56" s="66">
        <f>K56-Hoja2!C55</f>
        <v>0</v>
      </c>
      <c r="T56" s="66">
        <f>M56-Hoja2!E55</f>
        <v>0</v>
      </c>
      <c r="U56" s="66">
        <f>K56-Hoja4!C55</f>
        <v>0</v>
      </c>
      <c r="V56" s="66">
        <f>M56-Hoja4!E55</f>
        <v>0</v>
      </c>
    </row>
    <row r="57" spans="1:22" ht="9.75" customHeight="1">
      <c r="A57" s="41" t="s">
        <v>38</v>
      </c>
      <c r="B57" s="31"/>
      <c r="C57" s="42">
        <v>1852</v>
      </c>
      <c r="D57" s="33"/>
      <c r="E57" s="42">
        <v>204833</v>
      </c>
      <c r="F57" s="43"/>
      <c r="G57" s="42">
        <v>43</v>
      </c>
      <c r="H57" s="33"/>
      <c r="I57" s="42">
        <v>5471</v>
      </c>
      <c r="J57" s="33"/>
      <c r="K57" s="42">
        <v>1809</v>
      </c>
      <c r="L57" s="43"/>
      <c r="M57" s="42">
        <v>199362</v>
      </c>
      <c r="O57" s="66">
        <f t="shared" si="0"/>
        <v>0</v>
      </c>
      <c r="P57" s="66">
        <f t="shared" si="1"/>
        <v>0</v>
      </c>
      <c r="Q57" s="66">
        <f>G57-Hoja3!C56</f>
        <v>0</v>
      </c>
      <c r="R57" s="66">
        <f>I57-Hoja3!E56</f>
        <v>0</v>
      </c>
      <c r="S57" s="66">
        <f>K57-Hoja2!C56</f>
        <v>0</v>
      </c>
      <c r="T57" s="66">
        <f>M57-Hoja2!E56</f>
        <v>0</v>
      </c>
      <c r="U57" s="66">
        <f>K57-Hoja4!C56</f>
        <v>0</v>
      </c>
      <c r="V57" s="66">
        <f>M57-Hoja4!E56</f>
        <v>0</v>
      </c>
    </row>
    <row r="58" spans="1:22" ht="9.75" customHeight="1">
      <c r="A58" s="31" t="s">
        <v>55</v>
      </c>
      <c r="B58" s="31"/>
      <c r="C58" s="37">
        <v>738</v>
      </c>
      <c r="D58" s="45"/>
      <c r="E58" s="37">
        <v>78493</v>
      </c>
      <c r="F58" s="38"/>
      <c r="G58" s="37">
        <v>6</v>
      </c>
      <c r="H58" s="45"/>
      <c r="I58" s="37">
        <v>805</v>
      </c>
      <c r="J58" s="45"/>
      <c r="K58" s="37">
        <v>732</v>
      </c>
      <c r="L58" s="38"/>
      <c r="M58" s="37">
        <v>77688</v>
      </c>
      <c r="O58" s="66">
        <f t="shared" si="0"/>
        <v>0</v>
      </c>
      <c r="P58" s="66">
        <f t="shared" si="1"/>
        <v>0</v>
      </c>
      <c r="Q58" s="66">
        <f>G58-Hoja3!C57</f>
        <v>0</v>
      </c>
      <c r="R58" s="66">
        <f>I58-Hoja3!E57</f>
        <v>0</v>
      </c>
      <c r="S58" s="66">
        <f>K58-Hoja2!C57</f>
        <v>0</v>
      </c>
      <c r="T58" s="66">
        <f>M58-Hoja2!E57</f>
        <v>0</v>
      </c>
      <c r="U58" s="66">
        <f>K58-Hoja4!C57</f>
        <v>0</v>
      </c>
      <c r="V58" s="66">
        <f>M58-Hoja4!E57</f>
        <v>0</v>
      </c>
    </row>
    <row r="59" spans="1:22" ht="9.75" customHeight="1">
      <c r="A59" s="31" t="s">
        <v>39</v>
      </c>
      <c r="B59" s="31"/>
      <c r="C59" s="37">
        <v>225</v>
      </c>
      <c r="D59" s="45"/>
      <c r="E59" s="37">
        <v>22474</v>
      </c>
      <c r="F59" s="38"/>
      <c r="G59" s="37">
        <v>20</v>
      </c>
      <c r="H59" s="45"/>
      <c r="I59" s="37">
        <v>2369</v>
      </c>
      <c r="J59" s="45"/>
      <c r="K59" s="37">
        <v>205</v>
      </c>
      <c r="L59" s="38"/>
      <c r="M59" s="37">
        <v>20105</v>
      </c>
      <c r="O59" s="66">
        <f t="shared" si="0"/>
        <v>0</v>
      </c>
      <c r="P59" s="66">
        <f t="shared" si="1"/>
        <v>0</v>
      </c>
      <c r="Q59" s="66">
        <f>G59-Hoja3!C58</f>
        <v>0</v>
      </c>
      <c r="R59" s="66">
        <f>I59-Hoja3!E58</f>
        <v>0</v>
      </c>
      <c r="S59" s="66">
        <f>K59-Hoja2!C58</f>
        <v>0</v>
      </c>
      <c r="T59" s="66">
        <f>M59-Hoja2!E58</f>
        <v>0</v>
      </c>
      <c r="U59" s="66">
        <f>K59-Hoja4!C58</f>
        <v>0</v>
      </c>
      <c r="V59" s="66">
        <f>M59-Hoja4!E58</f>
        <v>0</v>
      </c>
    </row>
    <row r="60" spans="1:22" ht="9.75" customHeight="1">
      <c r="A60" s="31" t="s">
        <v>40</v>
      </c>
      <c r="B60" s="31"/>
      <c r="C60" s="37">
        <v>116</v>
      </c>
      <c r="D60" s="45"/>
      <c r="E60" s="37">
        <v>11397</v>
      </c>
      <c r="F60" s="38"/>
      <c r="G60" s="37">
        <v>3</v>
      </c>
      <c r="H60" s="45"/>
      <c r="I60" s="37">
        <v>315</v>
      </c>
      <c r="J60" s="45"/>
      <c r="K60" s="37">
        <v>113</v>
      </c>
      <c r="L60" s="38"/>
      <c r="M60" s="37">
        <v>11082</v>
      </c>
      <c r="O60" s="66">
        <f t="shared" si="0"/>
        <v>0</v>
      </c>
      <c r="P60" s="66">
        <f t="shared" si="1"/>
        <v>0</v>
      </c>
      <c r="Q60" s="66">
        <f>G60-Hoja3!C59</f>
        <v>0</v>
      </c>
      <c r="R60" s="66">
        <f>I60-Hoja3!E59</f>
        <v>0</v>
      </c>
      <c r="S60" s="66">
        <f>K60-Hoja2!C59</f>
        <v>0</v>
      </c>
      <c r="T60" s="66">
        <f>M60-Hoja2!E59</f>
        <v>0</v>
      </c>
      <c r="U60" s="66">
        <f>K60-Hoja4!C59</f>
        <v>0</v>
      </c>
      <c r="V60" s="66">
        <f>M60-Hoja4!E59</f>
        <v>0</v>
      </c>
    </row>
    <row r="61" spans="1:22" ht="9.75" customHeight="1">
      <c r="A61" s="31" t="s">
        <v>41</v>
      </c>
      <c r="B61" s="31"/>
      <c r="C61" s="37">
        <v>773</v>
      </c>
      <c r="D61" s="45"/>
      <c r="E61" s="37">
        <v>92469</v>
      </c>
      <c r="F61" s="38"/>
      <c r="G61" s="37">
        <v>14</v>
      </c>
      <c r="H61" s="45"/>
      <c r="I61" s="37">
        <v>1982</v>
      </c>
      <c r="J61" s="45"/>
      <c r="K61" s="37">
        <v>759</v>
      </c>
      <c r="L61" s="38"/>
      <c r="M61" s="37">
        <v>90487</v>
      </c>
      <c r="O61" s="66">
        <f t="shared" si="0"/>
        <v>0</v>
      </c>
      <c r="P61" s="66">
        <f t="shared" si="1"/>
        <v>0</v>
      </c>
      <c r="Q61" s="66">
        <f>G61-Hoja3!C60</f>
        <v>0</v>
      </c>
      <c r="R61" s="66">
        <f>I61-Hoja3!E60</f>
        <v>0</v>
      </c>
      <c r="S61" s="66">
        <f>K61-Hoja2!C60</f>
        <v>0</v>
      </c>
      <c r="T61" s="66">
        <f>M61-Hoja2!E60</f>
        <v>0</v>
      </c>
      <c r="U61" s="66">
        <f>K61-Hoja4!C60</f>
        <v>0</v>
      </c>
      <c r="V61" s="66">
        <f>M61-Hoja4!E60</f>
        <v>0</v>
      </c>
    </row>
    <row r="62" spans="1:22" ht="9.75" customHeight="1">
      <c r="A62" s="41" t="s">
        <v>56</v>
      </c>
      <c r="B62" s="31"/>
      <c r="C62" s="42">
        <v>8856</v>
      </c>
      <c r="D62" s="33"/>
      <c r="E62" s="42">
        <v>1611087</v>
      </c>
      <c r="F62" s="43"/>
      <c r="G62" s="42">
        <v>25</v>
      </c>
      <c r="H62" s="33"/>
      <c r="I62" s="42">
        <v>8998</v>
      </c>
      <c r="J62" s="33"/>
      <c r="K62" s="42">
        <v>8831</v>
      </c>
      <c r="L62" s="43"/>
      <c r="M62" s="42">
        <v>1602089</v>
      </c>
      <c r="O62" s="66">
        <f t="shared" si="0"/>
        <v>0</v>
      </c>
      <c r="P62" s="66">
        <f t="shared" si="1"/>
        <v>0</v>
      </c>
      <c r="Q62" s="66">
        <f>G62-Hoja3!C61</f>
        <v>0</v>
      </c>
      <c r="R62" s="66">
        <f>I62-Hoja3!E61</f>
        <v>0</v>
      </c>
      <c r="S62" s="66">
        <f>K62-Hoja2!C61</f>
        <v>0</v>
      </c>
      <c r="T62" s="66">
        <f>M62-Hoja2!E61</f>
        <v>0</v>
      </c>
      <c r="U62" s="66">
        <f>K62-Hoja4!C61</f>
        <v>0</v>
      </c>
      <c r="V62" s="66">
        <f>M62-Hoja4!E61</f>
        <v>0</v>
      </c>
    </row>
    <row r="63" spans="1:22" ht="9.75" customHeight="1">
      <c r="A63" s="35" t="s">
        <v>57</v>
      </c>
      <c r="B63" s="31"/>
      <c r="C63" s="36">
        <v>1359</v>
      </c>
      <c r="D63" s="33"/>
      <c r="E63" s="36">
        <v>119830</v>
      </c>
      <c r="F63" s="43"/>
      <c r="G63" s="36">
        <v>56</v>
      </c>
      <c r="H63" s="33"/>
      <c r="I63" s="36">
        <v>9255</v>
      </c>
      <c r="J63" s="33"/>
      <c r="K63" s="36">
        <v>1303</v>
      </c>
      <c r="L63" s="43"/>
      <c r="M63" s="36">
        <v>110575</v>
      </c>
      <c r="O63" s="66">
        <f t="shared" si="0"/>
        <v>0</v>
      </c>
      <c r="P63" s="66">
        <f t="shared" si="1"/>
        <v>0</v>
      </c>
      <c r="Q63" s="66">
        <f>G63-Hoja3!C62</f>
        <v>0</v>
      </c>
      <c r="R63" s="66">
        <f>I63-Hoja3!E62</f>
        <v>0</v>
      </c>
      <c r="S63" s="66">
        <f>K63-Hoja2!C62</f>
        <v>0</v>
      </c>
      <c r="T63" s="66">
        <f>M63-Hoja2!E62</f>
        <v>0</v>
      </c>
      <c r="U63" s="66">
        <f>K63-Hoja4!C62</f>
        <v>0</v>
      </c>
      <c r="V63" s="66">
        <f>M63-Hoja4!E62</f>
        <v>0</v>
      </c>
    </row>
    <row r="64" spans="1:22" ht="9.75" customHeight="1">
      <c r="A64" s="35" t="s">
        <v>58</v>
      </c>
      <c r="B64" s="31"/>
      <c r="C64" s="36">
        <v>380</v>
      </c>
      <c r="D64" s="33"/>
      <c r="E64" s="36">
        <v>55931</v>
      </c>
      <c r="F64" s="43"/>
      <c r="G64" s="36">
        <v>7</v>
      </c>
      <c r="H64" s="33"/>
      <c r="I64" s="36">
        <v>1906</v>
      </c>
      <c r="J64" s="33"/>
      <c r="K64" s="36">
        <v>373</v>
      </c>
      <c r="L64" s="43"/>
      <c r="M64" s="36">
        <v>54025</v>
      </c>
      <c r="O64" s="66">
        <f t="shared" si="0"/>
        <v>0</v>
      </c>
      <c r="P64" s="66">
        <f t="shared" si="1"/>
        <v>0</v>
      </c>
      <c r="Q64" s="66">
        <f>G64-Hoja3!C63</f>
        <v>0</v>
      </c>
      <c r="R64" s="66">
        <f>I64-Hoja3!E63</f>
        <v>0</v>
      </c>
      <c r="S64" s="66">
        <f>K64-Hoja2!C63</f>
        <v>0</v>
      </c>
      <c r="T64" s="66">
        <f>M64-Hoja2!E63</f>
        <v>0</v>
      </c>
      <c r="U64" s="66">
        <f>K64-Hoja4!C63</f>
        <v>0</v>
      </c>
      <c r="V64" s="66">
        <f>M64-Hoja4!E63</f>
        <v>0</v>
      </c>
    </row>
    <row r="65" spans="1:22" ht="9.75" customHeight="1">
      <c r="A65" s="35" t="s">
        <v>64</v>
      </c>
      <c r="B65" s="31"/>
      <c r="C65" s="36">
        <v>2246</v>
      </c>
      <c r="D65" s="33"/>
      <c r="E65" s="36">
        <v>406926</v>
      </c>
      <c r="F65" s="43"/>
      <c r="G65" s="36">
        <v>26</v>
      </c>
      <c r="H65" s="33"/>
      <c r="I65" s="36">
        <v>4934</v>
      </c>
      <c r="J65" s="33"/>
      <c r="K65" s="36">
        <v>2220</v>
      </c>
      <c r="L65" s="43"/>
      <c r="M65" s="36">
        <v>401992</v>
      </c>
      <c r="O65" s="66">
        <f t="shared" si="0"/>
        <v>0</v>
      </c>
      <c r="P65" s="66">
        <f t="shared" si="1"/>
        <v>0</v>
      </c>
      <c r="Q65" s="66">
        <f>G65-Hoja3!C64</f>
        <v>0</v>
      </c>
      <c r="R65" s="66">
        <f>I65-Hoja3!E64</f>
        <v>0</v>
      </c>
      <c r="S65" s="66">
        <f>K65-Hoja2!C64</f>
        <v>0</v>
      </c>
      <c r="T65" s="66">
        <f>M65-Hoja2!E64</f>
        <v>0</v>
      </c>
      <c r="U65" s="66">
        <f>K65-Hoja4!C64</f>
        <v>0</v>
      </c>
      <c r="V65" s="66">
        <f>M65-Hoja4!E64</f>
        <v>0</v>
      </c>
    </row>
    <row r="66" spans="1:22" ht="9.75" customHeight="1">
      <c r="A66" s="31" t="s">
        <v>60</v>
      </c>
      <c r="B66" s="31"/>
      <c r="C66" s="37">
        <v>288</v>
      </c>
      <c r="D66" s="45"/>
      <c r="E66" s="37">
        <v>46175</v>
      </c>
      <c r="F66" s="38"/>
      <c r="G66" s="37">
        <v>7</v>
      </c>
      <c r="H66" s="45"/>
      <c r="I66" s="37">
        <v>939</v>
      </c>
      <c r="J66" s="45"/>
      <c r="K66" s="37">
        <v>281</v>
      </c>
      <c r="L66" s="38"/>
      <c r="M66" s="37">
        <v>45236</v>
      </c>
      <c r="O66" s="66">
        <f t="shared" si="0"/>
        <v>0</v>
      </c>
      <c r="P66" s="66">
        <f t="shared" si="1"/>
        <v>0</v>
      </c>
      <c r="Q66" s="66">
        <f>G66-Hoja3!C65</f>
        <v>0</v>
      </c>
      <c r="R66" s="66">
        <f>I66-Hoja3!E65</f>
        <v>0</v>
      </c>
      <c r="S66" s="66">
        <f>K66-Hoja2!C65</f>
        <v>0</v>
      </c>
      <c r="T66" s="66">
        <f>M66-Hoja2!E65</f>
        <v>0</v>
      </c>
      <c r="U66" s="66">
        <f>K66-Hoja4!C65</f>
        <v>0</v>
      </c>
      <c r="V66" s="66">
        <f>M66-Hoja4!E65</f>
        <v>0</v>
      </c>
    </row>
    <row r="67" spans="1:22" ht="9.75" customHeight="1">
      <c r="A67" s="31" t="s">
        <v>61</v>
      </c>
      <c r="B67" s="31"/>
      <c r="C67" s="37">
        <v>1258</v>
      </c>
      <c r="D67" s="45"/>
      <c r="E67" s="37">
        <v>208988</v>
      </c>
      <c r="F67" s="38"/>
      <c r="G67" s="37">
        <v>11</v>
      </c>
      <c r="H67" s="45"/>
      <c r="I67" s="37">
        <v>1804</v>
      </c>
      <c r="J67" s="45"/>
      <c r="K67" s="37">
        <v>1247</v>
      </c>
      <c r="L67" s="38"/>
      <c r="M67" s="37">
        <v>207184</v>
      </c>
      <c r="O67" s="66">
        <f t="shared" si="0"/>
        <v>0</v>
      </c>
      <c r="P67" s="66">
        <f t="shared" si="1"/>
        <v>0</v>
      </c>
      <c r="Q67" s="66">
        <f>G67-Hoja3!C66</f>
        <v>0</v>
      </c>
      <c r="R67" s="66">
        <f>I67-Hoja3!E66</f>
        <v>0</v>
      </c>
      <c r="S67" s="66">
        <f>K67-Hoja2!C66</f>
        <v>0</v>
      </c>
      <c r="T67" s="66">
        <f>M67-Hoja2!E66</f>
        <v>0</v>
      </c>
      <c r="U67" s="66">
        <f>K67-Hoja4!C66</f>
        <v>0</v>
      </c>
      <c r="V67" s="66">
        <f>M67-Hoja4!E66</f>
        <v>0</v>
      </c>
    </row>
    <row r="68" spans="1:22" ht="9.75" customHeight="1">
      <c r="A68" s="31" t="s">
        <v>62</v>
      </c>
      <c r="B68" s="31"/>
      <c r="C68" s="40">
        <v>700</v>
      </c>
      <c r="D68" s="45"/>
      <c r="E68" s="40">
        <v>151763</v>
      </c>
      <c r="F68" s="38"/>
      <c r="G68" s="40">
        <v>8</v>
      </c>
      <c r="H68" s="45"/>
      <c r="I68" s="40">
        <v>2191</v>
      </c>
      <c r="J68" s="45"/>
      <c r="K68" s="40">
        <v>692</v>
      </c>
      <c r="L68" s="38"/>
      <c r="M68" s="40">
        <v>149572</v>
      </c>
      <c r="O68" s="66">
        <f t="shared" si="0"/>
        <v>0</v>
      </c>
      <c r="P68" s="66">
        <f t="shared" si="1"/>
        <v>0</v>
      </c>
      <c r="Q68" s="66">
        <f>G68-Hoja3!C67</f>
        <v>0</v>
      </c>
      <c r="R68" s="66">
        <f>I68-Hoja3!E67</f>
        <v>0</v>
      </c>
      <c r="S68" s="66">
        <f>K68-Hoja2!C67</f>
        <v>0</v>
      </c>
      <c r="T68" s="66">
        <f>M68-Hoja2!E67</f>
        <v>0</v>
      </c>
      <c r="U68" s="66">
        <f>K68-Hoja4!C67</f>
        <v>0</v>
      </c>
      <c r="V68" s="66">
        <f>M68-Hoja4!E67</f>
        <v>0</v>
      </c>
    </row>
    <row r="69" spans="1:22" ht="9.75" customHeight="1">
      <c r="A69" s="41" t="s">
        <v>59</v>
      </c>
      <c r="B69" s="31"/>
      <c r="C69" s="36">
        <v>336</v>
      </c>
      <c r="D69" s="33"/>
      <c r="E69" s="36">
        <v>41003</v>
      </c>
      <c r="F69" s="43"/>
      <c r="G69" s="36">
        <v>3</v>
      </c>
      <c r="H69" s="33"/>
      <c r="I69" s="36">
        <v>538</v>
      </c>
      <c r="J69" s="33"/>
      <c r="K69" s="36">
        <v>333</v>
      </c>
      <c r="L69" s="43"/>
      <c r="M69" s="36">
        <v>40465</v>
      </c>
      <c r="O69" s="66">
        <f t="shared" si="0"/>
        <v>0</v>
      </c>
      <c r="P69" s="66">
        <f t="shared" si="1"/>
        <v>0</v>
      </c>
      <c r="Q69" s="66">
        <f>G69-Hoja3!C68</f>
        <v>0</v>
      </c>
      <c r="R69" s="66">
        <f>I69-Hoja3!E68</f>
        <v>0</v>
      </c>
      <c r="S69" s="66">
        <f>K69-Hoja2!C68</f>
        <v>0</v>
      </c>
      <c r="T69" s="66">
        <f>M69-Hoja2!E68</f>
        <v>0</v>
      </c>
      <c r="U69" s="66">
        <f>K69-Hoja4!C68</f>
        <v>0</v>
      </c>
      <c r="V69" s="66">
        <f>M69-Hoja4!E68</f>
        <v>0</v>
      </c>
    </row>
    <row r="70" spans="1:22" ht="9.75" customHeight="1">
      <c r="A70" s="41" t="s">
        <v>42</v>
      </c>
      <c r="B70" s="31"/>
      <c r="C70" s="36">
        <v>4</v>
      </c>
      <c r="D70" s="33"/>
      <c r="E70" s="36">
        <v>440</v>
      </c>
      <c r="F70" s="43"/>
      <c r="G70" s="36">
        <v>0</v>
      </c>
      <c r="H70" s="33"/>
      <c r="I70" s="36">
        <v>0</v>
      </c>
      <c r="J70" s="33"/>
      <c r="K70" s="36">
        <v>4</v>
      </c>
      <c r="L70" s="43"/>
      <c r="M70" s="36">
        <v>440</v>
      </c>
      <c r="O70" s="66">
        <f t="shared" si="0"/>
        <v>0</v>
      </c>
      <c r="P70" s="66">
        <f t="shared" si="1"/>
        <v>0</v>
      </c>
      <c r="Q70" s="66">
        <f>G70-Hoja3!C69</f>
        <v>0</v>
      </c>
      <c r="R70" s="66">
        <f>I70-Hoja3!E69</f>
        <v>0</v>
      </c>
      <c r="S70" s="66">
        <f>K70-Hoja2!C69</f>
        <v>0</v>
      </c>
      <c r="T70" s="66">
        <f>M70-Hoja2!E69</f>
        <v>0</v>
      </c>
      <c r="U70" s="66">
        <f>K70-Hoja4!C69</f>
        <v>0</v>
      </c>
      <c r="V70" s="66">
        <f>M70-Hoja4!E69</f>
        <v>0</v>
      </c>
    </row>
    <row r="71" spans="1:22" ht="9.75" customHeight="1">
      <c r="A71" s="35" t="s">
        <v>43</v>
      </c>
      <c r="B71" s="39"/>
      <c r="C71" s="36">
        <v>69</v>
      </c>
      <c r="D71" s="35"/>
      <c r="E71" s="36">
        <v>7803</v>
      </c>
      <c r="F71" s="36"/>
      <c r="G71" s="36">
        <v>0</v>
      </c>
      <c r="H71" s="35"/>
      <c r="I71" s="36">
        <v>0</v>
      </c>
      <c r="J71" s="35"/>
      <c r="K71" s="36">
        <v>69</v>
      </c>
      <c r="L71" s="36"/>
      <c r="M71" s="36">
        <v>7803</v>
      </c>
      <c r="O71" s="66">
        <f t="shared" si="0"/>
        <v>0</v>
      </c>
      <c r="P71" s="66">
        <f t="shared" si="1"/>
        <v>0</v>
      </c>
      <c r="Q71" s="66">
        <f>G71-Hoja3!C70</f>
        <v>0</v>
      </c>
      <c r="R71" s="66">
        <f>I71-Hoja3!E70</f>
        <v>0</v>
      </c>
      <c r="S71" s="66">
        <f>K71-Hoja2!C70</f>
        <v>0</v>
      </c>
      <c r="T71" s="66">
        <f>M71-Hoja2!E70</f>
        <v>0</v>
      </c>
      <c r="U71" s="66">
        <f>K71-Hoja4!C70</f>
        <v>0</v>
      </c>
      <c r="V71" s="66">
        <f>M71-Hoja4!E70</f>
        <v>0</v>
      </c>
    </row>
    <row r="72" spans="3:13" ht="8.25" customHeigh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3" ht="12" customHeight="1">
      <c r="A73" s="72" t="s">
        <v>97</v>
      </c>
      <c r="C73" s="4"/>
    </row>
    <row r="74" spans="3:13" ht="12.75">
      <c r="C74" s="62">
        <f>C71+C70+C69+C68+C67+C66+C64+C63+C62+C61+C60+C59+C58+C56+C55+C53+C52+C51+C49+C48+C47+C46+C44+C43+C42+C41+C40+C38+C37+C36+C35+C34+C33+C32+C31+C30+C28+C27+C26+C24+C23+C22+C21+C20+C18+C17+C16+C15+C14+C13+C12+C11</f>
        <v>46566</v>
      </c>
      <c r="D74" s="62">
        <f aca="true" t="shared" si="2" ref="D74:M74">D71+D70+D69+D68+D67+D66+D64+D63+D62+D61+D60+D59+D58+D56+D55+D53+D52+D51+D49+D48+D47+D46+D44+D43+D42+D41+D40+D38+D37+D36+D35+D34+D33+D32+D31+D30+D28+D27+D26+D24+D23+D22+D21+D20+D18+D17+D16+D15+D14+D13+D12+D11</f>
        <v>0</v>
      </c>
      <c r="E74" s="62">
        <f t="shared" si="2"/>
        <v>6520233</v>
      </c>
      <c r="F74" s="62">
        <f t="shared" si="2"/>
        <v>0</v>
      </c>
      <c r="G74" s="62">
        <f t="shared" si="2"/>
        <v>1057</v>
      </c>
      <c r="H74" s="62">
        <f t="shared" si="2"/>
        <v>0</v>
      </c>
      <c r="I74" s="62">
        <f t="shared" si="2"/>
        <v>179133</v>
      </c>
      <c r="J74" s="62">
        <f t="shared" si="2"/>
        <v>0</v>
      </c>
      <c r="K74" s="62">
        <f t="shared" si="2"/>
        <v>45509</v>
      </c>
      <c r="L74" s="62">
        <f t="shared" si="2"/>
        <v>0</v>
      </c>
      <c r="M74" s="62">
        <f t="shared" si="2"/>
        <v>6341100</v>
      </c>
    </row>
    <row r="75" spans="3:13" ht="12.75">
      <c r="C75" s="62">
        <f>C71+C70+C69+C65+C64+C63+C62+C57+C54+C50+C45+C39+C29+C28+C25+C24+C23+C19+C10</f>
        <v>46566</v>
      </c>
      <c r="D75" s="62">
        <f aca="true" t="shared" si="3" ref="D75:M75">D71+D70+D69+D65+D64+D63+D62+D57+D54+D50+D45+D39+D29+D28+D25+D24+D23+D19+D10</f>
        <v>0</v>
      </c>
      <c r="E75" s="62">
        <f t="shared" si="3"/>
        <v>6520233</v>
      </c>
      <c r="F75" s="62">
        <f t="shared" si="3"/>
        <v>0</v>
      </c>
      <c r="G75" s="62">
        <f t="shared" si="3"/>
        <v>1057</v>
      </c>
      <c r="H75" s="62">
        <f t="shared" si="3"/>
        <v>0</v>
      </c>
      <c r="I75" s="62">
        <f t="shared" si="3"/>
        <v>179133</v>
      </c>
      <c r="J75" s="62">
        <f t="shared" si="3"/>
        <v>0</v>
      </c>
      <c r="K75" s="62">
        <f t="shared" si="3"/>
        <v>45509</v>
      </c>
      <c r="L75" s="62">
        <f t="shared" si="3"/>
        <v>0</v>
      </c>
      <c r="M75" s="62">
        <f t="shared" si="3"/>
        <v>6341100</v>
      </c>
    </row>
    <row r="76" spans="3:13" ht="12.75">
      <c r="C76" s="62">
        <f>C9-C74</f>
        <v>0</v>
      </c>
      <c r="D76" s="62">
        <f aca="true" t="shared" si="4" ref="D76:M76">D9-D74</f>
        <v>0</v>
      </c>
      <c r="E76" s="62">
        <f t="shared" si="4"/>
        <v>0</v>
      </c>
      <c r="F76" s="62">
        <f t="shared" si="4"/>
        <v>0</v>
      </c>
      <c r="G76" s="62">
        <f t="shared" si="4"/>
        <v>0</v>
      </c>
      <c r="H76" s="62">
        <f t="shared" si="4"/>
        <v>0</v>
      </c>
      <c r="I76" s="62">
        <f t="shared" si="4"/>
        <v>0</v>
      </c>
      <c r="J76" s="62">
        <f t="shared" si="4"/>
        <v>0</v>
      </c>
      <c r="K76" s="62">
        <f t="shared" si="4"/>
        <v>0</v>
      </c>
      <c r="L76" s="62">
        <f t="shared" si="4"/>
        <v>0</v>
      </c>
      <c r="M76" s="62">
        <f t="shared" si="4"/>
        <v>0</v>
      </c>
    </row>
    <row r="77" spans="3:13" ht="12.75">
      <c r="C77" s="62">
        <f>C9-C75</f>
        <v>0</v>
      </c>
      <c r="D77" s="62">
        <f aca="true" t="shared" si="5" ref="D77:M77">D9-D75</f>
        <v>0</v>
      </c>
      <c r="E77" s="62">
        <f t="shared" si="5"/>
        <v>0</v>
      </c>
      <c r="F77" s="62">
        <f t="shared" si="5"/>
        <v>0</v>
      </c>
      <c r="G77" s="62">
        <f t="shared" si="5"/>
        <v>0</v>
      </c>
      <c r="H77" s="62">
        <f t="shared" si="5"/>
        <v>0</v>
      </c>
      <c r="I77" s="62">
        <f t="shared" si="5"/>
        <v>0</v>
      </c>
      <c r="J77" s="62">
        <f t="shared" si="5"/>
        <v>0</v>
      </c>
      <c r="K77" s="62">
        <f t="shared" si="5"/>
        <v>0</v>
      </c>
      <c r="L77" s="62">
        <f t="shared" si="5"/>
        <v>0</v>
      </c>
      <c r="M77" s="62">
        <f t="shared" si="5"/>
        <v>0</v>
      </c>
    </row>
    <row r="78" spans="3:13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</sheetData>
  <sheetProtection/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r:id="rId3"/>
  <legacyDrawing r:id="rId2"/>
  <oleObjects>
    <oleObject progId="MSPhotoEd.3" shapeId="3949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89"/>
  <sheetViews>
    <sheetView zoomScalePageLayoutView="0" workbookViewId="0" topLeftCell="A54">
      <selection activeCell="A72" sqref="A72"/>
    </sheetView>
  </sheetViews>
  <sheetFormatPr defaultColWidth="11.421875" defaultRowHeight="12.75"/>
  <cols>
    <col min="1" max="1" width="24.57421875" style="6" customWidth="1"/>
    <col min="2" max="2" width="0.85546875" style="6" customWidth="1"/>
    <col min="3" max="3" width="7.28125" style="6" customWidth="1"/>
    <col min="4" max="4" width="0.85546875" style="6" customWidth="1"/>
    <col min="5" max="5" width="9.7109375" style="6" customWidth="1"/>
    <col min="6" max="6" width="0.85546875" style="6" customWidth="1"/>
    <col min="7" max="7" width="7.28125" style="6" customWidth="1"/>
    <col min="8" max="8" width="0.85546875" style="6" customWidth="1"/>
    <col min="9" max="9" width="9.7109375" style="6" customWidth="1"/>
    <col min="10" max="10" width="0.85546875" style="6" customWidth="1"/>
    <col min="11" max="11" width="7.28125" style="6" customWidth="1"/>
    <col min="12" max="12" width="0.85546875" style="6" customWidth="1"/>
    <col min="13" max="13" width="9.7109375" style="6" customWidth="1"/>
    <col min="14" max="14" width="0.85546875" style="6" customWidth="1"/>
    <col min="15" max="15" width="7.28125" style="6" customWidth="1"/>
    <col min="16" max="16" width="0.85546875" style="6" customWidth="1"/>
    <col min="17" max="17" width="9.28125" style="6" customWidth="1"/>
    <col min="18" max="18" width="11.421875" style="6" customWidth="1"/>
    <col min="19" max="19" width="9.28125" style="6" customWidth="1"/>
    <col min="20" max="20" width="8.28125" style="6" customWidth="1"/>
    <col min="21" max="16384" width="11.421875" style="6" customWidth="1"/>
  </cols>
  <sheetData>
    <row r="1" spans="1:16" s="13" customFormat="1" ht="58.5" customHeight="1">
      <c r="A1" s="6"/>
      <c r="B1" s="14"/>
      <c r="C1" s="14"/>
      <c r="D1" s="14"/>
      <c r="E1" s="14"/>
      <c r="F1" s="14"/>
      <c r="H1" s="14"/>
      <c r="J1" s="14"/>
      <c r="L1" s="14"/>
      <c r="N1" s="14"/>
      <c r="P1" s="14"/>
    </row>
    <row r="2" spans="1:7" s="13" customFormat="1" ht="21.75" customHeight="1">
      <c r="A2" s="54" t="s">
        <v>96</v>
      </c>
      <c r="B2" s="55"/>
      <c r="C2" s="55"/>
      <c r="D2" s="55"/>
      <c r="E2" s="55"/>
      <c r="F2" s="55"/>
      <c r="G2" s="55"/>
    </row>
    <row r="3" spans="1:7" s="13" customFormat="1" ht="7.5" customHeight="1">
      <c r="A3" s="56"/>
      <c r="B3" s="55"/>
      <c r="C3" s="55"/>
      <c r="D3" s="55"/>
      <c r="E3" s="55"/>
      <c r="F3" s="55"/>
      <c r="G3" s="55"/>
    </row>
    <row r="4" spans="1:17" s="13" customFormat="1" ht="17.25" customHeight="1">
      <c r="A4" s="56" t="s">
        <v>71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6"/>
      <c r="N4" s="56"/>
      <c r="O4" s="56"/>
      <c r="P4" s="56"/>
      <c r="Q4" s="56"/>
    </row>
    <row r="5" spans="1:17" s="59" customFormat="1" ht="13.5" customHeight="1" thickBot="1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3.5" customHeight="1">
      <c r="A6" s="10"/>
      <c r="B6" s="10"/>
      <c r="C6" s="22" t="s">
        <v>68</v>
      </c>
      <c r="D6" s="22"/>
      <c r="E6" s="22"/>
      <c r="F6" s="16"/>
      <c r="G6" s="22" t="s">
        <v>73</v>
      </c>
      <c r="H6" s="22"/>
      <c r="I6" s="22"/>
      <c r="J6" s="16"/>
      <c r="K6" s="22" t="s">
        <v>74</v>
      </c>
      <c r="L6" s="22"/>
      <c r="M6" s="22"/>
      <c r="N6" s="16"/>
      <c r="O6" s="22" t="s">
        <v>75</v>
      </c>
      <c r="P6" s="22"/>
      <c r="Q6" s="22"/>
    </row>
    <row r="7" spans="1:17" ht="12" customHeight="1">
      <c r="A7" s="7"/>
      <c r="B7" s="10"/>
      <c r="C7" s="23" t="s">
        <v>69</v>
      </c>
      <c r="D7" s="16"/>
      <c r="E7" s="23" t="s">
        <v>44</v>
      </c>
      <c r="F7" s="16"/>
      <c r="G7" s="23" t="s">
        <v>69</v>
      </c>
      <c r="H7" s="16"/>
      <c r="I7" s="23" t="s">
        <v>44</v>
      </c>
      <c r="J7" s="16"/>
      <c r="K7" s="23" t="s">
        <v>69</v>
      </c>
      <c r="L7" s="16"/>
      <c r="M7" s="23" t="s">
        <v>44</v>
      </c>
      <c r="N7" s="16"/>
      <c r="O7" s="23" t="s">
        <v>69</v>
      </c>
      <c r="P7" s="16"/>
      <c r="Q7" s="23" t="s">
        <v>44</v>
      </c>
    </row>
    <row r="8" spans="1:20" ht="12" customHeight="1">
      <c r="A8" s="30" t="s">
        <v>0</v>
      </c>
      <c r="B8" s="33"/>
      <c r="C8" s="32">
        <v>45509</v>
      </c>
      <c r="D8" s="31"/>
      <c r="E8" s="32">
        <v>6341100</v>
      </c>
      <c r="F8" s="37"/>
      <c r="G8" s="32">
        <v>35329</v>
      </c>
      <c r="H8" s="31"/>
      <c r="I8" s="32">
        <v>4823355</v>
      </c>
      <c r="J8" s="31"/>
      <c r="K8" s="32">
        <v>578</v>
      </c>
      <c r="L8" s="44"/>
      <c r="M8" s="32">
        <v>294820</v>
      </c>
      <c r="N8" s="31"/>
      <c r="O8" s="32">
        <v>9602</v>
      </c>
      <c r="P8" s="44"/>
      <c r="Q8" s="32">
        <v>1222925</v>
      </c>
      <c r="S8" s="65">
        <f>C8-G8-K8-O8</f>
        <v>0</v>
      </c>
      <c r="T8" s="65">
        <f>E8-I8-M8-Q8</f>
        <v>0</v>
      </c>
    </row>
    <row r="9" spans="1:20" ht="9.75" customHeight="1">
      <c r="A9" s="35" t="s">
        <v>1</v>
      </c>
      <c r="B9" s="33"/>
      <c r="C9" s="36">
        <v>7984</v>
      </c>
      <c r="D9" s="33"/>
      <c r="E9" s="36">
        <v>949913</v>
      </c>
      <c r="F9" s="44"/>
      <c r="G9" s="36">
        <v>6454</v>
      </c>
      <c r="H9" s="34"/>
      <c r="I9" s="36">
        <v>721739</v>
      </c>
      <c r="J9" s="34"/>
      <c r="K9" s="36">
        <v>183</v>
      </c>
      <c r="L9" s="44"/>
      <c r="M9" s="36">
        <v>35786</v>
      </c>
      <c r="N9" s="31"/>
      <c r="O9" s="36">
        <v>1347</v>
      </c>
      <c r="P9" s="44"/>
      <c r="Q9" s="36">
        <v>192388</v>
      </c>
      <c r="S9" s="65">
        <f aca="true" t="shared" si="0" ref="S9:S70">C9-G9-K9-O9</f>
        <v>0</v>
      </c>
      <c r="T9" s="65">
        <f aca="true" t="shared" si="1" ref="T9:T70">E9-I9-M9-Q9</f>
        <v>0</v>
      </c>
    </row>
    <row r="10" spans="1:20" ht="9.75" customHeight="1">
      <c r="A10" s="31" t="s">
        <v>2</v>
      </c>
      <c r="B10" s="31"/>
      <c r="C10" s="37">
        <v>722</v>
      </c>
      <c r="D10" s="45"/>
      <c r="E10" s="37">
        <v>57757</v>
      </c>
      <c r="F10" s="37"/>
      <c r="G10" s="37">
        <v>537</v>
      </c>
      <c r="H10" s="31"/>
      <c r="I10" s="37">
        <v>48584</v>
      </c>
      <c r="J10" s="31"/>
      <c r="K10" s="37">
        <v>13</v>
      </c>
      <c r="L10" s="37"/>
      <c r="M10" s="37">
        <v>2085</v>
      </c>
      <c r="N10" s="31"/>
      <c r="O10" s="37">
        <v>172</v>
      </c>
      <c r="P10" s="37"/>
      <c r="Q10" s="37">
        <v>7088</v>
      </c>
      <c r="S10" s="65">
        <f t="shared" si="0"/>
        <v>0</v>
      </c>
      <c r="T10" s="65">
        <f t="shared" si="1"/>
        <v>0</v>
      </c>
    </row>
    <row r="11" spans="1:20" ht="9.75" customHeight="1">
      <c r="A11" s="31" t="s">
        <v>3</v>
      </c>
      <c r="B11" s="31"/>
      <c r="C11" s="37">
        <v>1285</v>
      </c>
      <c r="D11" s="45"/>
      <c r="E11" s="37">
        <v>129962</v>
      </c>
      <c r="F11" s="37"/>
      <c r="G11" s="37">
        <v>1132</v>
      </c>
      <c r="H11" s="31"/>
      <c r="I11" s="37">
        <v>116179</v>
      </c>
      <c r="J11" s="31"/>
      <c r="K11" s="37">
        <v>12</v>
      </c>
      <c r="L11" s="37"/>
      <c r="M11" s="37">
        <v>2367</v>
      </c>
      <c r="N11" s="31"/>
      <c r="O11" s="37">
        <v>141</v>
      </c>
      <c r="P11" s="37"/>
      <c r="Q11" s="37">
        <v>11416</v>
      </c>
      <c r="S11" s="65">
        <f t="shared" si="0"/>
        <v>0</v>
      </c>
      <c r="T11" s="65">
        <f t="shared" si="1"/>
        <v>0</v>
      </c>
    </row>
    <row r="12" spans="1:20" ht="9.75" customHeight="1">
      <c r="A12" s="31" t="s">
        <v>4</v>
      </c>
      <c r="B12" s="31"/>
      <c r="C12" s="37">
        <v>634</v>
      </c>
      <c r="D12" s="45"/>
      <c r="E12" s="37">
        <v>83030</v>
      </c>
      <c r="F12" s="37"/>
      <c r="G12" s="37">
        <v>480</v>
      </c>
      <c r="H12" s="31"/>
      <c r="I12" s="37">
        <v>52466</v>
      </c>
      <c r="J12" s="31"/>
      <c r="K12" s="37">
        <v>12</v>
      </c>
      <c r="L12" s="37"/>
      <c r="M12" s="37">
        <v>5902</v>
      </c>
      <c r="N12" s="31"/>
      <c r="O12" s="37">
        <v>142</v>
      </c>
      <c r="P12" s="37"/>
      <c r="Q12" s="37">
        <v>24662</v>
      </c>
      <c r="S12" s="65">
        <f t="shared" si="0"/>
        <v>0</v>
      </c>
      <c r="T12" s="65">
        <f t="shared" si="1"/>
        <v>0</v>
      </c>
    </row>
    <row r="13" spans="1:20" ht="9.75" customHeight="1">
      <c r="A13" s="31" t="s">
        <v>5</v>
      </c>
      <c r="B13" s="31"/>
      <c r="C13" s="37">
        <v>908</v>
      </c>
      <c r="D13" s="45"/>
      <c r="E13" s="37">
        <v>89529</v>
      </c>
      <c r="F13" s="37"/>
      <c r="G13" s="37">
        <v>736</v>
      </c>
      <c r="H13" s="31"/>
      <c r="I13" s="37">
        <v>72976</v>
      </c>
      <c r="J13" s="31"/>
      <c r="K13" s="37">
        <v>13</v>
      </c>
      <c r="L13" s="37"/>
      <c r="M13" s="37">
        <v>1492</v>
      </c>
      <c r="N13" s="31"/>
      <c r="O13" s="37">
        <v>159</v>
      </c>
      <c r="P13" s="37"/>
      <c r="Q13" s="37">
        <v>15061</v>
      </c>
      <c r="S13" s="65">
        <f t="shared" si="0"/>
        <v>0</v>
      </c>
      <c r="T13" s="65">
        <f t="shared" si="1"/>
        <v>0</v>
      </c>
    </row>
    <row r="14" spans="1:20" ht="9.75" customHeight="1">
      <c r="A14" s="31" t="s">
        <v>6</v>
      </c>
      <c r="B14" s="31"/>
      <c r="C14" s="37">
        <v>535</v>
      </c>
      <c r="D14" s="45"/>
      <c r="E14" s="37">
        <v>56572</v>
      </c>
      <c r="F14" s="37"/>
      <c r="G14" s="37">
        <v>451</v>
      </c>
      <c r="H14" s="31"/>
      <c r="I14" s="37">
        <v>39778</v>
      </c>
      <c r="J14" s="31"/>
      <c r="K14" s="37">
        <v>13</v>
      </c>
      <c r="L14" s="37"/>
      <c r="M14" s="37">
        <v>236</v>
      </c>
      <c r="N14" s="31"/>
      <c r="O14" s="37">
        <v>71</v>
      </c>
      <c r="P14" s="37"/>
      <c r="Q14" s="37">
        <v>16558</v>
      </c>
      <c r="S14" s="65">
        <f t="shared" si="0"/>
        <v>0</v>
      </c>
      <c r="T14" s="65">
        <f t="shared" si="1"/>
        <v>0</v>
      </c>
    </row>
    <row r="15" spans="1:20" ht="9.75" customHeight="1">
      <c r="A15" s="31" t="s">
        <v>7</v>
      </c>
      <c r="B15" s="31"/>
      <c r="C15" s="37">
        <v>417</v>
      </c>
      <c r="D15" s="45"/>
      <c r="E15" s="37">
        <v>32863</v>
      </c>
      <c r="F15" s="37"/>
      <c r="G15" s="37">
        <v>341</v>
      </c>
      <c r="H15" s="31"/>
      <c r="I15" s="37">
        <v>25922</v>
      </c>
      <c r="J15" s="31"/>
      <c r="K15" s="37">
        <v>1</v>
      </c>
      <c r="L15" s="37"/>
      <c r="M15" s="37">
        <v>180</v>
      </c>
      <c r="N15" s="31"/>
      <c r="O15" s="37">
        <v>75</v>
      </c>
      <c r="P15" s="37"/>
      <c r="Q15" s="37">
        <v>6761</v>
      </c>
      <c r="S15" s="65">
        <f t="shared" si="0"/>
        <v>0</v>
      </c>
      <c r="T15" s="65">
        <f t="shared" si="1"/>
        <v>0</v>
      </c>
    </row>
    <row r="16" spans="1:20" ht="9.75" customHeight="1">
      <c r="A16" s="31" t="s">
        <v>8</v>
      </c>
      <c r="B16" s="31"/>
      <c r="C16" s="37">
        <v>1814</v>
      </c>
      <c r="D16" s="45"/>
      <c r="E16" s="37">
        <v>325741</v>
      </c>
      <c r="F16" s="37"/>
      <c r="G16" s="37">
        <v>1449</v>
      </c>
      <c r="H16" s="31"/>
      <c r="I16" s="37">
        <v>220935</v>
      </c>
      <c r="J16" s="31"/>
      <c r="K16" s="37">
        <v>38</v>
      </c>
      <c r="L16" s="37"/>
      <c r="M16" s="37">
        <v>19669</v>
      </c>
      <c r="N16" s="31"/>
      <c r="O16" s="37">
        <v>327</v>
      </c>
      <c r="P16" s="37"/>
      <c r="Q16" s="37">
        <v>85137</v>
      </c>
      <c r="S16" s="65">
        <f t="shared" si="0"/>
        <v>0</v>
      </c>
      <c r="T16" s="65">
        <f t="shared" si="1"/>
        <v>0</v>
      </c>
    </row>
    <row r="17" spans="1:20" ht="9.75" customHeight="1">
      <c r="A17" s="31" t="s">
        <v>9</v>
      </c>
      <c r="B17" s="31"/>
      <c r="C17" s="37">
        <v>1669</v>
      </c>
      <c r="D17" s="45"/>
      <c r="E17" s="37">
        <v>174459</v>
      </c>
      <c r="F17" s="37"/>
      <c r="G17" s="37">
        <v>1328</v>
      </c>
      <c r="H17" s="31"/>
      <c r="I17" s="37">
        <v>144899</v>
      </c>
      <c r="J17" s="31"/>
      <c r="K17" s="37">
        <v>81</v>
      </c>
      <c r="L17" s="37"/>
      <c r="M17" s="37">
        <v>3855</v>
      </c>
      <c r="N17" s="31"/>
      <c r="O17" s="37">
        <v>260</v>
      </c>
      <c r="P17" s="37"/>
      <c r="Q17" s="37">
        <v>25705</v>
      </c>
      <c r="S17" s="65">
        <f t="shared" si="0"/>
        <v>0</v>
      </c>
      <c r="T17" s="65">
        <f t="shared" si="1"/>
        <v>0</v>
      </c>
    </row>
    <row r="18" spans="1:20" ht="9.75" customHeight="1">
      <c r="A18" s="41" t="s">
        <v>10</v>
      </c>
      <c r="B18" s="33"/>
      <c r="C18" s="42">
        <v>1167</v>
      </c>
      <c r="D18" s="33"/>
      <c r="E18" s="42">
        <v>118710</v>
      </c>
      <c r="F18" s="44"/>
      <c r="G18" s="42">
        <v>879</v>
      </c>
      <c r="H18" s="34"/>
      <c r="I18" s="42">
        <v>97025</v>
      </c>
      <c r="J18" s="34"/>
      <c r="K18" s="42">
        <v>6</v>
      </c>
      <c r="L18" s="44"/>
      <c r="M18" s="42">
        <v>709</v>
      </c>
      <c r="N18" s="31"/>
      <c r="O18" s="42">
        <v>282</v>
      </c>
      <c r="P18" s="44"/>
      <c r="Q18" s="42">
        <v>20976</v>
      </c>
      <c r="S18" s="65">
        <f t="shared" si="0"/>
        <v>0</v>
      </c>
      <c r="T18" s="65">
        <f t="shared" si="1"/>
        <v>0</v>
      </c>
    </row>
    <row r="19" spans="1:20" ht="9.75" customHeight="1">
      <c r="A19" s="31" t="s">
        <v>11</v>
      </c>
      <c r="B19" s="31"/>
      <c r="C19" s="37">
        <v>219</v>
      </c>
      <c r="D19" s="45"/>
      <c r="E19" s="37">
        <v>16559</v>
      </c>
      <c r="F19" s="37"/>
      <c r="G19" s="37">
        <v>153</v>
      </c>
      <c r="H19" s="31"/>
      <c r="I19" s="37">
        <v>14011</v>
      </c>
      <c r="J19" s="31"/>
      <c r="K19" s="37">
        <v>1</v>
      </c>
      <c r="L19" s="37"/>
      <c r="M19" s="37">
        <v>19</v>
      </c>
      <c r="N19" s="31"/>
      <c r="O19" s="37">
        <v>65</v>
      </c>
      <c r="P19" s="37"/>
      <c r="Q19" s="37">
        <v>2529</v>
      </c>
      <c r="S19" s="65">
        <f t="shared" si="0"/>
        <v>0</v>
      </c>
      <c r="T19" s="65">
        <f t="shared" si="1"/>
        <v>0</v>
      </c>
    </row>
    <row r="20" spans="1:20" ht="9.75" customHeight="1">
      <c r="A20" s="31" t="s">
        <v>12</v>
      </c>
      <c r="B20" s="31"/>
      <c r="C20" s="37">
        <v>75</v>
      </c>
      <c r="D20" s="45"/>
      <c r="E20" s="37">
        <v>6378</v>
      </c>
      <c r="F20" s="37"/>
      <c r="G20" s="37">
        <v>61</v>
      </c>
      <c r="H20" s="31"/>
      <c r="I20" s="37">
        <v>5873</v>
      </c>
      <c r="J20" s="31"/>
      <c r="K20" s="37">
        <v>0</v>
      </c>
      <c r="L20" s="37"/>
      <c r="M20" s="37">
        <v>0</v>
      </c>
      <c r="N20" s="31"/>
      <c r="O20" s="37">
        <v>14</v>
      </c>
      <c r="P20" s="37"/>
      <c r="Q20" s="37">
        <v>505</v>
      </c>
      <c r="S20" s="65">
        <f t="shared" si="0"/>
        <v>0</v>
      </c>
      <c r="T20" s="65">
        <f t="shared" si="1"/>
        <v>0</v>
      </c>
    </row>
    <row r="21" spans="1:20" ht="9.75" customHeight="1">
      <c r="A21" s="31" t="s">
        <v>13</v>
      </c>
      <c r="B21" s="31"/>
      <c r="C21" s="37">
        <v>873</v>
      </c>
      <c r="D21" s="45"/>
      <c r="E21" s="37">
        <v>95773</v>
      </c>
      <c r="F21" s="37"/>
      <c r="G21" s="37">
        <v>665</v>
      </c>
      <c r="H21" s="31"/>
      <c r="I21" s="37">
        <v>77141</v>
      </c>
      <c r="J21" s="31"/>
      <c r="K21" s="37">
        <v>5</v>
      </c>
      <c r="L21" s="37"/>
      <c r="M21" s="37">
        <v>690</v>
      </c>
      <c r="N21" s="31"/>
      <c r="O21" s="37">
        <v>203</v>
      </c>
      <c r="P21" s="37"/>
      <c r="Q21" s="37">
        <v>17942</v>
      </c>
      <c r="S21" s="65">
        <f t="shared" si="0"/>
        <v>0</v>
      </c>
      <c r="T21" s="65">
        <f t="shared" si="1"/>
        <v>0</v>
      </c>
    </row>
    <row r="22" spans="1:20" ht="9.75" customHeight="1">
      <c r="A22" s="41" t="s">
        <v>52</v>
      </c>
      <c r="B22" s="33"/>
      <c r="C22" s="42">
        <v>868</v>
      </c>
      <c r="D22" s="33"/>
      <c r="E22" s="42">
        <v>89996</v>
      </c>
      <c r="F22" s="44"/>
      <c r="G22" s="42">
        <v>630</v>
      </c>
      <c r="H22" s="34"/>
      <c r="I22" s="42">
        <v>66388</v>
      </c>
      <c r="J22" s="34"/>
      <c r="K22" s="42">
        <v>6</v>
      </c>
      <c r="L22" s="44"/>
      <c r="M22" s="42">
        <v>1026</v>
      </c>
      <c r="N22" s="31"/>
      <c r="O22" s="42">
        <v>232</v>
      </c>
      <c r="P22" s="44"/>
      <c r="Q22" s="42">
        <v>22582</v>
      </c>
      <c r="S22" s="65">
        <f t="shared" si="0"/>
        <v>0</v>
      </c>
      <c r="T22" s="65">
        <f t="shared" si="1"/>
        <v>0</v>
      </c>
    </row>
    <row r="23" spans="1:20" ht="9.75" customHeight="1">
      <c r="A23" s="35" t="s">
        <v>53</v>
      </c>
      <c r="B23" s="33"/>
      <c r="C23" s="36">
        <v>860</v>
      </c>
      <c r="D23" s="33"/>
      <c r="E23" s="36">
        <v>225836</v>
      </c>
      <c r="F23" s="44"/>
      <c r="G23" s="36">
        <v>672</v>
      </c>
      <c r="H23" s="34"/>
      <c r="I23" s="36">
        <v>144732</v>
      </c>
      <c r="J23" s="34"/>
      <c r="K23" s="36">
        <v>16</v>
      </c>
      <c r="L23" s="44"/>
      <c r="M23" s="36">
        <v>9363</v>
      </c>
      <c r="N23" s="31"/>
      <c r="O23" s="36">
        <v>172</v>
      </c>
      <c r="P23" s="44"/>
      <c r="Q23" s="36">
        <v>71741</v>
      </c>
      <c r="S23" s="65">
        <f t="shared" si="0"/>
        <v>0</v>
      </c>
      <c r="T23" s="65">
        <f t="shared" si="1"/>
        <v>0</v>
      </c>
    </row>
    <row r="24" spans="1:20" ht="9.75" customHeight="1">
      <c r="A24" s="35" t="s">
        <v>14</v>
      </c>
      <c r="B24" s="33"/>
      <c r="C24" s="36">
        <v>1764</v>
      </c>
      <c r="D24" s="33"/>
      <c r="E24" s="36">
        <v>189431</v>
      </c>
      <c r="F24" s="44"/>
      <c r="G24" s="36">
        <v>1331</v>
      </c>
      <c r="H24" s="34"/>
      <c r="I24" s="36">
        <v>132080</v>
      </c>
      <c r="J24" s="34"/>
      <c r="K24" s="36">
        <v>32</v>
      </c>
      <c r="L24" s="44"/>
      <c r="M24" s="36">
        <v>3809</v>
      </c>
      <c r="N24" s="31"/>
      <c r="O24" s="36">
        <v>401</v>
      </c>
      <c r="P24" s="44"/>
      <c r="Q24" s="36">
        <v>53542</v>
      </c>
      <c r="S24" s="65">
        <f t="shared" si="0"/>
        <v>0</v>
      </c>
      <c r="T24" s="65">
        <f t="shared" si="1"/>
        <v>0</v>
      </c>
    </row>
    <row r="25" spans="1:20" ht="9.75" customHeight="1">
      <c r="A25" s="31" t="s">
        <v>63</v>
      </c>
      <c r="B25" s="31"/>
      <c r="C25" s="37">
        <v>1140</v>
      </c>
      <c r="D25" s="45"/>
      <c r="E25" s="37">
        <v>115618</v>
      </c>
      <c r="F25" s="37"/>
      <c r="G25" s="37">
        <v>855</v>
      </c>
      <c r="H25" s="31"/>
      <c r="I25" s="37">
        <v>70973</v>
      </c>
      <c r="J25" s="31"/>
      <c r="K25" s="37">
        <v>29</v>
      </c>
      <c r="L25" s="37"/>
      <c r="M25" s="37">
        <v>3463</v>
      </c>
      <c r="N25" s="31"/>
      <c r="O25" s="37">
        <v>256</v>
      </c>
      <c r="P25" s="37"/>
      <c r="Q25" s="37">
        <v>41182</v>
      </c>
      <c r="S25" s="65">
        <f t="shared" si="0"/>
        <v>0</v>
      </c>
      <c r="T25" s="65">
        <f t="shared" si="1"/>
        <v>0</v>
      </c>
    </row>
    <row r="26" spans="1:20" ht="9.75" customHeight="1">
      <c r="A26" s="31" t="s">
        <v>51</v>
      </c>
      <c r="B26" s="31"/>
      <c r="C26" s="37">
        <v>624</v>
      </c>
      <c r="D26" s="45"/>
      <c r="E26" s="37">
        <v>73813</v>
      </c>
      <c r="F26" s="37"/>
      <c r="G26" s="37">
        <v>476</v>
      </c>
      <c r="H26" s="31"/>
      <c r="I26" s="37">
        <v>61107</v>
      </c>
      <c r="J26" s="31"/>
      <c r="K26" s="37">
        <v>3</v>
      </c>
      <c r="L26" s="37"/>
      <c r="M26" s="37">
        <v>346</v>
      </c>
      <c r="N26" s="31"/>
      <c r="O26" s="37">
        <v>145</v>
      </c>
      <c r="P26" s="37"/>
      <c r="Q26" s="37">
        <v>12360</v>
      </c>
      <c r="S26" s="65">
        <f t="shared" si="0"/>
        <v>0</v>
      </c>
      <c r="T26" s="65">
        <f t="shared" si="1"/>
        <v>0</v>
      </c>
    </row>
    <row r="27" spans="1:20" ht="9.75" customHeight="1">
      <c r="A27" s="41" t="s">
        <v>15</v>
      </c>
      <c r="B27" s="33"/>
      <c r="C27" s="42">
        <v>530</v>
      </c>
      <c r="D27" s="33"/>
      <c r="E27" s="42">
        <v>54541</v>
      </c>
      <c r="F27" s="44"/>
      <c r="G27" s="42">
        <v>394</v>
      </c>
      <c r="H27" s="34"/>
      <c r="I27" s="42">
        <v>43304</v>
      </c>
      <c r="J27" s="34"/>
      <c r="K27" s="42">
        <v>1</v>
      </c>
      <c r="L27" s="44"/>
      <c r="M27" s="42">
        <v>410</v>
      </c>
      <c r="N27" s="31"/>
      <c r="O27" s="42">
        <v>135</v>
      </c>
      <c r="P27" s="44"/>
      <c r="Q27" s="42">
        <v>10827</v>
      </c>
      <c r="S27" s="65">
        <f t="shared" si="0"/>
        <v>0</v>
      </c>
      <c r="T27" s="65">
        <f t="shared" si="1"/>
        <v>0</v>
      </c>
    </row>
    <row r="28" spans="1:20" ht="9.75" customHeight="1">
      <c r="A28" s="35" t="s">
        <v>50</v>
      </c>
      <c r="B28" s="33"/>
      <c r="C28" s="36">
        <v>2136</v>
      </c>
      <c r="D28" s="33"/>
      <c r="E28" s="36">
        <v>232848</v>
      </c>
      <c r="F28" s="44"/>
      <c r="G28" s="36">
        <v>1513</v>
      </c>
      <c r="H28" s="34"/>
      <c r="I28" s="36">
        <v>149628</v>
      </c>
      <c r="J28" s="34"/>
      <c r="K28" s="36">
        <v>53</v>
      </c>
      <c r="L28" s="44"/>
      <c r="M28" s="36">
        <v>42132</v>
      </c>
      <c r="N28" s="31"/>
      <c r="O28" s="36">
        <v>570</v>
      </c>
      <c r="P28" s="44"/>
      <c r="Q28" s="36">
        <v>41088</v>
      </c>
      <c r="S28" s="65">
        <f t="shared" si="0"/>
        <v>0</v>
      </c>
      <c r="T28" s="65">
        <f t="shared" si="1"/>
        <v>0</v>
      </c>
    </row>
    <row r="29" spans="1:20" ht="9.75" customHeight="1">
      <c r="A29" s="31" t="s">
        <v>16</v>
      </c>
      <c r="B29" s="31"/>
      <c r="C29" s="37">
        <v>98</v>
      </c>
      <c r="D29" s="45"/>
      <c r="E29" s="37">
        <v>6994</v>
      </c>
      <c r="F29" s="37"/>
      <c r="G29" s="37">
        <v>67</v>
      </c>
      <c r="H29" s="31"/>
      <c r="I29" s="37">
        <v>5731</v>
      </c>
      <c r="J29" s="31"/>
      <c r="K29" s="37">
        <v>2</v>
      </c>
      <c r="L29" s="37"/>
      <c r="M29" s="37">
        <v>37</v>
      </c>
      <c r="N29" s="31"/>
      <c r="O29" s="37">
        <v>29</v>
      </c>
      <c r="P29" s="37"/>
      <c r="Q29" s="37">
        <v>1226</v>
      </c>
      <c r="S29" s="65">
        <f t="shared" si="0"/>
        <v>0</v>
      </c>
      <c r="T29" s="65">
        <f t="shared" si="1"/>
        <v>0</v>
      </c>
    </row>
    <row r="30" spans="1:20" ht="9.75" customHeight="1">
      <c r="A30" s="31" t="s">
        <v>17</v>
      </c>
      <c r="B30" s="31"/>
      <c r="C30" s="37">
        <v>408</v>
      </c>
      <c r="D30" s="45"/>
      <c r="E30" s="37">
        <v>36541</v>
      </c>
      <c r="F30" s="37"/>
      <c r="G30" s="37">
        <v>286</v>
      </c>
      <c r="H30" s="31"/>
      <c r="I30" s="37">
        <v>29407</v>
      </c>
      <c r="J30" s="31"/>
      <c r="K30" s="37">
        <v>10</v>
      </c>
      <c r="L30" s="37"/>
      <c r="M30" s="37">
        <v>1716</v>
      </c>
      <c r="N30" s="31"/>
      <c r="O30" s="37">
        <v>112</v>
      </c>
      <c r="P30" s="37"/>
      <c r="Q30" s="37">
        <v>5418</v>
      </c>
      <c r="S30" s="65">
        <f t="shared" si="0"/>
        <v>0</v>
      </c>
      <c r="T30" s="65">
        <f t="shared" si="1"/>
        <v>0</v>
      </c>
    </row>
    <row r="31" spans="1:20" ht="9.75" customHeight="1">
      <c r="A31" s="31" t="s">
        <v>18</v>
      </c>
      <c r="B31" s="31"/>
      <c r="C31" s="37">
        <v>410</v>
      </c>
      <c r="D31" s="45"/>
      <c r="E31" s="37">
        <v>42672</v>
      </c>
      <c r="F31" s="37"/>
      <c r="G31" s="37">
        <v>265</v>
      </c>
      <c r="H31" s="31"/>
      <c r="I31" s="37">
        <v>27461</v>
      </c>
      <c r="J31" s="31"/>
      <c r="K31" s="37">
        <v>2</v>
      </c>
      <c r="L31" s="37"/>
      <c r="M31" s="37">
        <v>476</v>
      </c>
      <c r="N31" s="31"/>
      <c r="O31" s="37">
        <v>143</v>
      </c>
      <c r="P31" s="37"/>
      <c r="Q31" s="37">
        <v>14735</v>
      </c>
      <c r="S31" s="65">
        <f t="shared" si="0"/>
        <v>0</v>
      </c>
      <c r="T31" s="65">
        <f t="shared" si="1"/>
        <v>0</v>
      </c>
    </row>
    <row r="32" spans="1:20" ht="9.75" customHeight="1">
      <c r="A32" s="31" t="s">
        <v>19</v>
      </c>
      <c r="B32" s="31"/>
      <c r="C32" s="37">
        <v>160</v>
      </c>
      <c r="D32" s="45"/>
      <c r="E32" s="37">
        <v>15035</v>
      </c>
      <c r="F32" s="37"/>
      <c r="G32" s="37">
        <v>129</v>
      </c>
      <c r="H32" s="31"/>
      <c r="I32" s="37">
        <v>11173</v>
      </c>
      <c r="J32" s="31"/>
      <c r="K32" s="37">
        <v>5</v>
      </c>
      <c r="L32" s="37"/>
      <c r="M32" s="37">
        <v>1064</v>
      </c>
      <c r="N32" s="31"/>
      <c r="O32" s="37">
        <v>26</v>
      </c>
      <c r="P32" s="37"/>
      <c r="Q32" s="37">
        <v>2798</v>
      </c>
      <c r="S32" s="65">
        <f t="shared" si="0"/>
        <v>0</v>
      </c>
      <c r="T32" s="65">
        <f t="shared" si="1"/>
        <v>0</v>
      </c>
    </row>
    <row r="33" spans="1:20" ht="9.75" customHeight="1">
      <c r="A33" s="31" t="s">
        <v>20</v>
      </c>
      <c r="B33" s="31"/>
      <c r="C33" s="37">
        <v>221</v>
      </c>
      <c r="D33" s="45"/>
      <c r="E33" s="37">
        <v>25477</v>
      </c>
      <c r="F33" s="37"/>
      <c r="G33" s="37">
        <v>160</v>
      </c>
      <c r="H33" s="31"/>
      <c r="I33" s="37">
        <v>16232</v>
      </c>
      <c r="J33" s="31"/>
      <c r="K33" s="37">
        <v>7</v>
      </c>
      <c r="L33" s="37"/>
      <c r="M33" s="37">
        <v>447</v>
      </c>
      <c r="N33" s="31"/>
      <c r="O33" s="37">
        <v>54</v>
      </c>
      <c r="P33" s="37"/>
      <c r="Q33" s="37">
        <v>8798</v>
      </c>
      <c r="S33" s="65">
        <f t="shared" si="0"/>
        <v>0</v>
      </c>
      <c r="T33" s="65">
        <f t="shared" si="1"/>
        <v>0</v>
      </c>
    </row>
    <row r="34" spans="1:20" ht="9.75" customHeight="1">
      <c r="A34" s="31" t="s">
        <v>21</v>
      </c>
      <c r="B34" s="31"/>
      <c r="C34" s="37">
        <v>111</v>
      </c>
      <c r="D34" s="45"/>
      <c r="E34" s="37">
        <v>9357</v>
      </c>
      <c r="F34" s="37"/>
      <c r="G34" s="37">
        <v>89</v>
      </c>
      <c r="H34" s="31"/>
      <c r="I34" s="37">
        <v>7902</v>
      </c>
      <c r="J34" s="31"/>
      <c r="K34" s="37">
        <v>0</v>
      </c>
      <c r="L34" s="37"/>
      <c r="M34" s="37">
        <v>0</v>
      </c>
      <c r="N34" s="31"/>
      <c r="O34" s="37">
        <v>22</v>
      </c>
      <c r="P34" s="37"/>
      <c r="Q34" s="37">
        <v>1455</v>
      </c>
      <c r="S34" s="65">
        <f t="shared" si="0"/>
        <v>0</v>
      </c>
      <c r="T34" s="65">
        <f t="shared" si="1"/>
        <v>0</v>
      </c>
    </row>
    <row r="35" spans="1:20" ht="9.75" customHeight="1">
      <c r="A35" s="31" t="s">
        <v>22</v>
      </c>
      <c r="B35" s="31"/>
      <c r="C35" s="37">
        <v>60</v>
      </c>
      <c r="D35" s="45"/>
      <c r="E35" s="37">
        <v>4228</v>
      </c>
      <c r="F35" s="37"/>
      <c r="G35" s="37">
        <v>41</v>
      </c>
      <c r="H35" s="31"/>
      <c r="I35" s="37">
        <v>3343</v>
      </c>
      <c r="J35" s="31"/>
      <c r="K35" s="37">
        <v>2</v>
      </c>
      <c r="L35" s="37"/>
      <c r="M35" s="37">
        <v>496</v>
      </c>
      <c r="N35" s="31"/>
      <c r="O35" s="37">
        <v>17</v>
      </c>
      <c r="P35" s="37"/>
      <c r="Q35" s="37">
        <v>389</v>
      </c>
      <c r="S35" s="65">
        <f t="shared" si="0"/>
        <v>0</v>
      </c>
      <c r="T35" s="65">
        <f t="shared" si="1"/>
        <v>0</v>
      </c>
    </row>
    <row r="36" spans="1:20" ht="9.75" customHeight="1">
      <c r="A36" s="31" t="s">
        <v>23</v>
      </c>
      <c r="B36" s="31"/>
      <c r="C36" s="37">
        <v>576</v>
      </c>
      <c r="D36" s="45"/>
      <c r="E36" s="37">
        <v>85147</v>
      </c>
      <c r="F36" s="38"/>
      <c r="G36" s="37">
        <v>403</v>
      </c>
      <c r="H36" s="31"/>
      <c r="I36" s="37">
        <v>41874</v>
      </c>
      <c r="J36" s="31"/>
      <c r="K36" s="37">
        <v>24</v>
      </c>
      <c r="L36" s="37"/>
      <c r="M36" s="37">
        <v>37876</v>
      </c>
      <c r="N36" s="31"/>
      <c r="O36" s="37">
        <v>149</v>
      </c>
      <c r="P36" s="37"/>
      <c r="Q36" s="37">
        <v>5397</v>
      </c>
      <c r="S36" s="65">
        <f t="shared" si="0"/>
        <v>0</v>
      </c>
      <c r="T36" s="65">
        <f t="shared" si="1"/>
        <v>0</v>
      </c>
    </row>
    <row r="37" spans="1:20" ht="9.75" customHeight="1">
      <c r="A37" s="31" t="s">
        <v>24</v>
      </c>
      <c r="B37" s="31"/>
      <c r="C37" s="37">
        <v>92</v>
      </c>
      <c r="D37" s="45"/>
      <c r="E37" s="38">
        <v>7397</v>
      </c>
      <c r="F37" s="38"/>
      <c r="G37" s="37">
        <v>73</v>
      </c>
      <c r="H37" s="31"/>
      <c r="I37" s="37">
        <v>6505</v>
      </c>
      <c r="J37" s="31"/>
      <c r="K37" s="37">
        <v>1</v>
      </c>
      <c r="L37" s="37"/>
      <c r="M37" s="37">
        <v>20</v>
      </c>
      <c r="N37" s="31"/>
      <c r="O37" s="37">
        <v>18</v>
      </c>
      <c r="P37" s="37"/>
      <c r="Q37" s="37">
        <v>872</v>
      </c>
      <c r="S37" s="65">
        <f t="shared" si="0"/>
        <v>0</v>
      </c>
      <c r="T37" s="65">
        <f t="shared" si="1"/>
        <v>0</v>
      </c>
    </row>
    <row r="38" spans="1:20" ht="9.75" customHeight="1">
      <c r="A38" s="41" t="s">
        <v>54</v>
      </c>
      <c r="B38" s="33"/>
      <c r="C38" s="42">
        <v>1853</v>
      </c>
      <c r="D38" s="33"/>
      <c r="E38" s="42">
        <v>159862</v>
      </c>
      <c r="F38" s="43"/>
      <c r="G38" s="42">
        <v>1430</v>
      </c>
      <c r="H38" s="33"/>
      <c r="I38" s="42">
        <v>136914</v>
      </c>
      <c r="J38" s="33"/>
      <c r="K38" s="42">
        <v>42</v>
      </c>
      <c r="L38" s="43"/>
      <c r="M38" s="42">
        <v>4274</v>
      </c>
      <c r="N38" s="31"/>
      <c r="O38" s="42">
        <v>381</v>
      </c>
      <c r="P38" s="43"/>
      <c r="Q38" s="42">
        <v>18674</v>
      </c>
      <c r="S38" s="65">
        <f t="shared" si="0"/>
        <v>0</v>
      </c>
      <c r="T38" s="65">
        <f t="shared" si="1"/>
        <v>0</v>
      </c>
    </row>
    <row r="39" spans="1:20" ht="9.75" customHeight="1">
      <c r="A39" s="31" t="s">
        <v>25</v>
      </c>
      <c r="B39" s="31"/>
      <c r="C39" s="37">
        <v>372</v>
      </c>
      <c r="D39" s="45"/>
      <c r="E39" s="37">
        <v>30339</v>
      </c>
      <c r="F39" s="38"/>
      <c r="G39" s="37">
        <v>249</v>
      </c>
      <c r="H39" s="45"/>
      <c r="I39" s="37">
        <v>24495</v>
      </c>
      <c r="J39" s="45"/>
      <c r="K39" s="37">
        <v>3</v>
      </c>
      <c r="L39" s="38"/>
      <c r="M39" s="37">
        <v>276</v>
      </c>
      <c r="N39" s="31"/>
      <c r="O39" s="37">
        <v>120</v>
      </c>
      <c r="P39" s="38"/>
      <c r="Q39" s="37">
        <v>5568</v>
      </c>
      <c r="S39" s="65">
        <f t="shared" si="0"/>
        <v>0</v>
      </c>
      <c r="T39" s="65">
        <f t="shared" si="1"/>
        <v>0</v>
      </c>
    </row>
    <row r="40" spans="1:20" ht="9.75" customHeight="1">
      <c r="A40" s="31" t="s">
        <v>26</v>
      </c>
      <c r="B40" s="31"/>
      <c r="C40" s="37">
        <v>274</v>
      </c>
      <c r="D40" s="45"/>
      <c r="E40" s="37">
        <v>20413</v>
      </c>
      <c r="F40" s="38"/>
      <c r="G40" s="37">
        <v>216</v>
      </c>
      <c r="H40" s="45"/>
      <c r="I40" s="37">
        <v>16526</v>
      </c>
      <c r="J40" s="45"/>
      <c r="K40" s="37">
        <v>7</v>
      </c>
      <c r="L40" s="38"/>
      <c r="M40" s="37">
        <v>1108</v>
      </c>
      <c r="N40" s="31"/>
      <c r="O40" s="37">
        <v>51</v>
      </c>
      <c r="P40" s="38"/>
      <c r="Q40" s="37">
        <v>2779</v>
      </c>
      <c r="S40" s="65">
        <f t="shared" si="0"/>
        <v>0</v>
      </c>
      <c r="T40" s="65">
        <f t="shared" si="1"/>
        <v>0</v>
      </c>
    </row>
    <row r="41" spans="1:20" ht="9.75" customHeight="1">
      <c r="A41" s="31" t="s">
        <v>27</v>
      </c>
      <c r="B41" s="31"/>
      <c r="C41" s="37">
        <v>136</v>
      </c>
      <c r="D41" s="45"/>
      <c r="E41" s="37">
        <v>12223</v>
      </c>
      <c r="F41" s="38"/>
      <c r="G41" s="37">
        <v>107</v>
      </c>
      <c r="H41" s="45"/>
      <c r="I41" s="37">
        <v>8802</v>
      </c>
      <c r="J41" s="45"/>
      <c r="K41" s="37">
        <v>7</v>
      </c>
      <c r="L41" s="38"/>
      <c r="M41" s="37">
        <v>814</v>
      </c>
      <c r="N41" s="31"/>
      <c r="O41" s="37">
        <v>22</v>
      </c>
      <c r="P41" s="38"/>
      <c r="Q41" s="37">
        <v>2607</v>
      </c>
      <c r="S41" s="65">
        <f t="shared" si="0"/>
        <v>0</v>
      </c>
      <c r="T41" s="65">
        <f t="shared" si="1"/>
        <v>0</v>
      </c>
    </row>
    <row r="42" spans="1:20" ht="9.75" customHeight="1">
      <c r="A42" s="31" t="s">
        <v>28</v>
      </c>
      <c r="B42" s="31"/>
      <c r="C42" s="37">
        <v>289</v>
      </c>
      <c r="D42" s="45"/>
      <c r="E42" s="37">
        <v>33656</v>
      </c>
      <c r="F42" s="38"/>
      <c r="G42" s="37">
        <v>255</v>
      </c>
      <c r="H42" s="45"/>
      <c r="I42" s="37">
        <v>30988</v>
      </c>
      <c r="J42" s="45"/>
      <c r="K42" s="37">
        <v>13</v>
      </c>
      <c r="L42" s="38"/>
      <c r="M42" s="37">
        <v>1405</v>
      </c>
      <c r="N42" s="31"/>
      <c r="O42" s="37">
        <v>21</v>
      </c>
      <c r="P42" s="38"/>
      <c r="Q42" s="37">
        <v>1263</v>
      </c>
      <c r="S42" s="65">
        <f t="shared" si="0"/>
        <v>0</v>
      </c>
      <c r="T42" s="65">
        <f t="shared" si="1"/>
        <v>0</v>
      </c>
    </row>
    <row r="43" spans="1:20" ht="9.75" customHeight="1">
      <c r="A43" s="31" t="s">
        <v>29</v>
      </c>
      <c r="B43" s="31"/>
      <c r="C43" s="37">
        <v>782</v>
      </c>
      <c r="D43" s="45"/>
      <c r="E43" s="37">
        <v>63231</v>
      </c>
      <c r="F43" s="38"/>
      <c r="G43" s="37">
        <v>603</v>
      </c>
      <c r="H43" s="45"/>
      <c r="I43" s="37">
        <v>56103</v>
      </c>
      <c r="J43" s="45"/>
      <c r="K43" s="37">
        <v>12</v>
      </c>
      <c r="L43" s="38"/>
      <c r="M43" s="37">
        <v>671</v>
      </c>
      <c r="N43" s="31"/>
      <c r="O43" s="37">
        <v>167</v>
      </c>
      <c r="P43" s="38"/>
      <c r="Q43" s="37">
        <v>6457</v>
      </c>
      <c r="S43" s="65">
        <f t="shared" si="0"/>
        <v>0</v>
      </c>
      <c r="T43" s="65">
        <f t="shared" si="1"/>
        <v>0</v>
      </c>
    </row>
    <row r="44" spans="1:20" ht="9.75" customHeight="1">
      <c r="A44" s="41" t="s">
        <v>30</v>
      </c>
      <c r="B44" s="33"/>
      <c r="C44" s="42">
        <v>7294</v>
      </c>
      <c r="D44" s="33"/>
      <c r="E44" s="42">
        <v>1309235</v>
      </c>
      <c r="F44" s="43"/>
      <c r="G44" s="42">
        <v>5837</v>
      </c>
      <c r="H44" s="33"/>
      <c r="I44" s="42">
        <v>956415</v>
      </c>
      <c r="J44" s="33"/>
      <c r="K44" s="42">
        <v>79</v>
      </c>
      <c r="L44" s="43"/>
      <c r="M44" s="42">
        <v>66501</v>
      </c>
      <c r="N44" s="31"/>
      <c r="O44" s="42">
        <v>1378</v>
      </c>
      <c r="P44" s="43"/>
      <c r="Q44" s="42">
        <v>286319</v>
      </c>
      <c r="S44" s="65">
        <f t="shared" si="0"/>
        <v>0</v>
      </c>
      <c r="T44" s="65">
        <f t="shared" si="1"/>
        <v>0</v>
      </c>
    </row>
    <row r="45" spans="1:20" ht="9.75" customHeight="1">
      <c r="A45" s="31" t="s">
        <v>31</v>
      </c>
      <c r="B45" s="31"/>
      <c r="C45" s="37">
        <v>5546</v>
      </c>
      <c r="D45" s="45"/>
      <c r="E45" s="37">
        <v>1075233</v>
      </c>
      <c r="F45" s="38"/>
      <c r="G45" s="37">
        <v>4455</v>
      </c>
      <c r="H45" s="45"/>
      <c r="I45" s="37">
        <v>782931</v>
      </c>
      <c r="J45" s="45"/>
      <c r="K45" s="37">
        <v>44</v>
      </c>
      <c r="L45" s="38"/>
      <c r="M45" s="37">
        <v>39577</v>
      </c>
      <c r="N45" s="31"/>
      <c r="O45" s="37">
        <v>1047</v>
      </c>
      <c r="P45" s="38"/>
      <c r="Q45" s="37">
        <v>252725</v>
      </c>
      <c r="S45" s="65">
        <f t="shared" si="0"/>
        <v>0</v>
      </c>
      <c r="T45" s="65">
        <f t="shared" si="1"/>
        <v>0</v>
      </c>
    </row>
    <row r="46" spans="1:20" ht="9.75" customHeight="1">
      <c r="A46" s="31" t="s">
        <v>32</v>
      </c>
      <c r="B46" s="31"/>
      <c r="C46" s="37">
        <v>751</v>
      </c>
      <c r="D46" s="45"/>
      <c r="E46" s="37">
        <v>116568</v>
      </c>
      <c r="F46" s="38"/>
      <c r="G46" s="37">
        <v>605</v>
      </c>
      <c r="H46" s="45"/>
      <c r="I46" s="37">
        <v>92351</v>
      </c>
      <c r="J46" s="45"/>
      <c r="K46" s="37">
        <v>14</v>
      </c>
      <c r="L46" s="38"/>
      <c r="M46" s="37">
        <v>5452</v>
      </c>
      <c r="N46" s="31"/>
      <c r="O46" s="37">
        <v>132</v>
      </c>
      <c r="P46" s="38"/>
      <c r="Q46" s="37">
        <v>18765</v>
      </c>
      <c r="S46" s="65">
        <f t="shared" si="0"/>
        <v>0</v>
      </c>
      <c r="T46" s="65">
        <f t="shared" si="1"/>
        <v>0</v>
      </c>
    </row>
    <row r="47" spans="1:20" ht="9.75" customHeight="1">
      <c r="A47" s="31" t="s">
        <v>33</v>
      </c>
      <c r="B47" s="31"/>
      <c r="C47" s="37">
        <v>296</v>
      </c>
      <c r="D47" s="45"/>
      <c r="E47" s="37">
        <v>47191</v>
      </c>
      <c r="F47" s="38"/>
      <c r="G47" s="37">
        <v>192</v>
      </c>
      <c r="H47" s="45"/>
      <c r="I47" s="37">
        <v>20170</v>
      </c>
      <c r="J47" s="45"/>
      <c r="K47" s="37">
        <v>10</v>
      </c>
      <c r="L47" s="38"/>
      <c r="M47" s="37">
        <v>18657</v>
      </c>
      <c r="N47" s="31"/>
      <c r="O47" s="37">
        <v>94</v>
      </c>
      <c r="P47" s="38"/>
      <c r="Q47" s="37">
        <v>8364</v>
      </c>
      <c r="S47" s="65">
        <f t="shared" si="0"/>
        <v>0</v>
      </c>
      <c r="T47" s="65">
        <f t="shared" si="1"/>
        <v>0</v>
      </c>
    </row>
    <row r="48" spans="1:20" ht="9.75" customHeight="1">
      <c r="A48" s="31" t="s">
        <v>34</v>
      </c>
      <c r="B48" s="31"/>
      <c r="C48" s="37">
        <v>701</v>
      </c>
      <c r="D48" s="45"/>
      <c r="E48" s="37">
        <v>70243</v>
      </c>
      <c r="F48" s="38"/>
      <c r="G48" s="37">
        <v>585</v>
      </c>
      <c r="H48" s="45"/>
      <c r="I48" s="37">
        <v>60963</v>
      </c>
      <c r="J48" s="45"/>
      <c r="K48" s="37">
        <v>11</v>
      </c>
      <c r="L48" s="38"/>
      <c r="M48" s="37">
        <v>2815</v>
      </c>
      <c r="N48" s="31"/>
      <c r="O48" s="37">
        <v>105</v>
      </c>
      <c r="P48" s="38"/>
      <c r="Q48" s="37">
        <v>6465</v>
      </c>
      <c r="S48" s="65">
        <f t="shared" si="0"/>
        <v>0</v>
      </c>
      <c r="T48" s="65">
        <f t="shared" si="1"/>
        <v>0</v>
      </c>
    </row>
    <row r="49" spans="1:20" ht="9.75" customHeight="1">
      <c r="A49" s="41" t="s">
        <v>46</v>
      </c>
      <c r="B49" s="33"/>
      <c r="C49" s="42">
        <v>5212</v>
      </c>
      <c r="D49" s="33"/>
      <c r="E49" s="42">
        <v>526827</v>
      </c>
      <c r="F49" s="43"/>
      <c r="G49" s="42">
        <v>4024</v>
      </c>
      <c r="H49" s="33"/>
      <c r="I49" s="42">
        <v>406612</v>
      </c>
      <c r="J49" s="33"/>
      <c r="K49" s="42">
        <v>21</v>
      </c>
      <c r="L49" s="43"/>
      <c r="M49" s="42">
        <v>8653</v>
      </c>
      <c r="N49" s="31"/>
      <c r="O49" s="42">
        <v>1167</v>
      </c>
      <c r="P49" s="43"/>
      <c r="Q49" s="42">
        <v>111562</v>
      </c>
      <c r="S49" s="65">
        <f t="shared" si="0"/>
        <v>0</v>
      </c>
      <c r="T49" s="65">
        <f t="shared" si="1"/>
        <v>0</v>
      </c>
    </row>
    <row r="50" spans="1:20" ht="9.75" customHeight="1">
      <c r="A50" s="31" t="s">
        <v>47</v>
      </c>
      <c r="B50" s="31"/>
      <c r="C50" s="37">
        <v>1867</v>
      </c>
      <c r="D50" s="45"/>
      <c r="E50" s="37">
        <v>207447</v>
      </c>
      <c r="F50" s="38"/>
      <c r="G50" s="37">
        <v>1443</v>
      </c>
      <c r="H50" s="45"/>
      <c r="I50" s="37">
        <v>153667</v>
      </c>
      <c r="J50" s="45"/>
      <c r="K50" s="37">
        <v>5</v>
      </c>
      <c r="L50" s="38"/>
      <c r="M50" s="37">
        <v>702</v>
      </c>
      <c r="N50" s="31"/>
      <c r="O50" s="37">
        <v>419</v>
      </c>
      <c r="P50" s="38"/>
      <c r="Q50" s="37">
        <v>53078</v>
      </c>
      <c r="S50" s="65">
        <f t="shared" si="0"/>
        <v>0</v>
      </c>
      <c r="T50" s="65">
        <f t="shared" si="1"/>
        <v>0</v>
      </c>
    </row>
    <row r="51" spans="1:20" ht="9.75" customHeight="1">
      <c r="A51" s="31" t="s">
        <v>49</v>
      </c>
      <c r="B51" s="31"/>
      <c r="C51" s="37">
        <v>714</v>
      </c>
      <c r="D51" s="45"/>
      <c r="E51" s="37">
        <v>70047</v>
      </c>
      <c r="F51" s="38"/>
      <c r="G51" s="37">
        <v>517</v>
      </c>
      <c r="H51" s="45"/>
      <c r="I51" s="37">
        <v>43778</v>
      </c>
      <c r="J51" s="45"/>
      <c r="K51" s="37">
        <v>9</v>
      </c>
      <c r="L51" s="38"/>
      <c r="M51" s="37">
        <v>4671</v>
      </c>
      <c r="N51" s="31"/>
      <c r="O51" s="37">
        <v>188</v>
      </c>
      <c r="P51" s="38"/>
      <c r="Q51" s="37">
        <v>21598</v>
      </c>
      <c r="S51" s="65">
        <f t="shared" si="0"/>
        <v>0</v>
      </c>
      <c r="T51" s="65">
        <f t="shared" si="1"/>
        <v>0</v>
      </c>
    </row>
    <row r="52" spans="1:20" ht="9.75" customHeight="1">
      <c r="A52" s="31" t="s">
        <v>48</v>
      </c>
      <c r="B52" s="31"/>
      <c r="C52" s="37">
        <v>2631</v>
      </c>
      <c r="D52" s="45"/>
      <c r="E52" s="37">
        <v>249333</v>
      </c>
      <c r="F52" s="38"/>
      <c r="G52" s="37">
        <v>2064</v>
      </c>
      <c r="H52" s="45"/>
      <c r="I52" s="37">
        <v>209167</v>
      </c>
      <c r="J52" s="45"/>
      <c r="K52" s="37">
        <v>7</v>
      </c>
      <c r="L52" s="38"/>
      <c r="M52" s="37">
        <v>3280</v>
      </c>
      <c r="N52" s="31"/>
      <c r="O52" s="37">
        <v>560</v>
      </c>
      <c r="P52" s="38"/>
      <c r="Q52" s="37">
        <v>36886</v>
      </c>
      <c r="S52" s="65">
        <f t="shared" si="0"/>
        <v>0</v>
      </c>
      <c r="T52" s="65">
        <f t="shared" si="1"/>
        <v>0</v>
      </c>
    </row>
    <row r="53" spans="1:20" ht="9.75" customHeight="1">
      <c r="A53" s="41" t="s">
        <v>35</v>
      </c>
      <c r="B53" s="33"/>
      <c r="C53" s="42">
        <v>899</v>
      </c>
      <c r="D53" s="33"/>
      <c r="E53" s="42">
        <v>67150</v>
      </c>
      <c r="F53" s="43"/>
      <c r="G53" s="42">
        <v>683</v>
      </c>
      <c r="H53" s="33"/>
      <c r="I53" s="42">
        <v>56671</v>
      </c>
      <c r="J53" s="33"/>
      <c r="K53" s="42">
        <v>16</v>
      </c>
      <c r="L53" s="43"/>
      <c r="M53" s="42">
        <v>2167</v>
      </c>
      <c r="N53" s="31"/>
      <c r="O53" s="42">
        <v>200</v>
      </c>
      <c r="P53" s="43"/>
      <c r="Q53" s="42">
        <v>8312</v>
      </c>
      <c r="S53" s="65">
        <f t="shared" si="0"/>
        <v>0</v>
      </c>
      <c r="T53" s="65">
        <f t="shared" si="1"/>
        <v>0</v>
      </c>
    </row>
    <row r="54" spans="1:20" ht="9.75" customHeight="1">
      <c r="A54" s="31" t="s">
        <v>36</v>
      </c>
      <c r="B54" s="31"/>
      <c r="C54" s="37">
        <v>650</v>
      </c>
      <c r="D54" s="45"/>
      <c r="E54" s="37">
        <v>45238</v>
      </c>
      <c r="F54" s="38"/>
      <c r="G54" s="37">
        <v>472</v>
      </c>
      <c r="H54" s="45"/>
      <c r="I54" s="37">
        <v>39013</v>
      </c>
      <c r="J54" s="45"/>
      <c r="K54" s="37">
        <v>10</v>
      </c>
      <c r="L54" s="38"/>
      <c r="M54" s="37">
        <v>1273</v>
      </c>
      <c r="N54" s="31"/>
      <c r="O54" s="37">
        <v>168</v>
      </c>
      <c r="P54" s="38"/>
      <c r="Q54" s="37">
        <v>4952</v>
      </c>
      <c r="S54" s="65">
        <f t="shared" si="0"/>
        <v>0</v>
      </c>
      <c r="T54" s="65">
        <f t="shared" si="1"/>
        <v>0</v>
      </c>
    </row>
    <row r="55" spans="1:20" ht="9.75" customHeight="1">
      <c r="A55" s="31" t="s">
        <v>37</v>
      </c>
      <c r="B55" s="31"/>
      <c r="C55" s="37">
        <v>249</v>
      </c>
      <c r="D55" s="45"/>
      <c r="E55" s="37">
        <v>21912</v>
      </c>
      <c r="F55" s="38"/>
      <c r="G55" s="37">
        <v>211</v>
      </c>
      <c r="H55" s="45"/>
      <c r="I55" s="37">
        <v>17658</v>
      </c>
      <c r="J55" s="45"/>
      <c r="K55" s="37">
        <v>6</v>
      </c>
      <c r="L55" s="38"/>
      <c r="M55" s="37">
        <v>894</v>
      </c>
      <c r="N55" s="31"/>
      <c r="O55" s="37">
        <v>32</v>
      </c>
      <c r="P55" s="38"/>
      <c r="Q55" s="37">
        <v>3360</v>
      </c>
      <c r="S55" s="65">
        <f t="shared" si="0"/>
        <v>0</v>
      </c>
      <c r="T55" s="65">
        <f t="shared" si="1"/>
        <v>0</v>
      </c>
    </row>
    <row r="56" spans="1:20" ht="9.75" customHeight="1">
      <c r="A56" s="41" t="s">
        <v>38</v>
      </c>
      <c r="B56" s="33"/>
      <c r="C56" s="42">
        <v>1809</v>
      </c>
      <c r="D56" s="33"/>
      <c r="E56" s="42">
        <v>199362</v>
      </c>
      <c r="F56" s="43"/>
      <c r="G56" s="42">
        <v>1285</v>
      </c>
      <c r="H56" s="33"/>
      <c r="I56" s="42">
        <v>146854</v>
      </c>
      <c r="J56" s="33"/>
      <c r="K56" s="42">
        <v>8</v>
      </c>
      <c r="L56" s="43"/>
      <c r="M56" s="42">
        <v>1682</v>
      </c>
      <c r="N56" s="31"/>
      <c r="O56" s="42">
        <v>516</v>
      </c>
      <c r="P56" s="43"/>
      <c r="Q56" s="42">
        <v>50826</v>
      </c>
      <c r="S56" s="65">
        <f t="shared" si="0"/>
        <v>0</v>
      </c>
      <c r="T56" s="65">
        <f t="shared" si="1"/>
        <v>0</v>
      </c>
    </row>
    <row r="57" spans="1:20" ht="9.75" customHeight="1">
      <c r="A57" s="31" t="s">
        <v>55</v>
      </c>
      <c r="B57" s="31"/>
      <c r="C57" s="37">
        <v>732</v>
      </c>
      <c r="D57" s="45"/>
      <c r="E57" s="37">
        <v>77688</v>
      </c>
      <c r="F57" s="38"/>
      <c r="G57" s="37">
        <v>526</v>
      </c>
      <c r="H57" s="45"/>
      <c r="I57" s="37">
        <v>58727</v>
      </c>
      <c r="J57" s="45"/>
      <c r="K57" s="37">
        <v>2</v>
      </c>
      <c r="L57" s="38"/>
      <c r="M57" s="37">
        <v>393</v>
      </c>
      <c r="N57" s="31"/>
      <c r="O57" s="37">
        <v>204</v>
      </c>
      <c r="P57" s="38"/>
      <c r="Q57" s="37">
        <v>18568</v>
      </c>
      <c r="S57" s="65">
        <f t="shared" si="0"/>
        <v>0</v>
      </c>
      <c r="T57" s="65">
        <f t="shared" si="1"/>
        <v>0</v>
      </c>
    </row>
    <row r="58" spans="1:20" ht="9.75" customHeight="1">
      <c r="A58" s="31" t="s">
        <v>39</v>
      </c>
      <c r="B58" s="31"/>
      <c r="C58" s="37">
        <v>205</v>
      </c>
      <c r="D58" s="45"/>
      <c r="E58" s="37">
        <v>20105</v>
      </c>
      <c r="F58" s="38"/>
      <c r="G58" s="37">
        <v>142</v>
      </c>
      <c r="H58" s="45"/>
      <c r="I58" s="37">
        <v>11883</v>
      </c>
      <c r="J58" s="45"/>
      <c r="K58" s="37">
        <v>1</v>
      </c>
      <c r="L58" s="38"/>
      <c r="M58" s="37">
        <v>110</v>
      </c>
      <c r="N58" s="31"/>
      <c r="O58" s="37">
        <v>62</v>
      </c>
      <c r="P58" s="38"/>
      <c r="Q58" s="37">
        <v>8112</v>
      </c>
      <c r="S58" s="65">
        <f t="shared" si="0"/>
        <v>0</v>
      </c>
      <c r="T58" s="65">
        <f t="shared" si="1"/>
        <v>0</v>
      </c>
    </row>
    <row r="59" spans="1:20" ht="9.75" customHeight="1">
      <c r="A59" s="31" t="s">
        <v>40</v>
      </c>
      <c r="B59" s="31"/>
      <c r="C59" s="37">
        <v>113</v>
      </c>
      <c r="D59" s="45"/>
      <c r="E59" s="37">
        <v>11082</v>
      </c>
      <c r="F59" s="38"/>
      <c r="G59" s="37">
        <v>73</v>
      </c>
      <c r="H59" s="45"/>
      <c r="I59" s="37">
        <v>6280</v>
      </c>
      <c r="J59" s="45"/>
      <c r="K59" s="37">
        <v>0</v>
      </c>
      <c r="L59" s="38"/>
      <c r="M59" s="37">
        <v>0</v>
      </c>
      <c r="N59" s="31"/>
      <c r="O59" s="37">
        <v>40</v>
      </c>
      <c r="P59" s="38"/>
      <c r="Q59" s="37">
        <v>4802</v>
      </c>
      <c r="S59" s="65">
        <f t="shared" si="0"/>
        <v>0</v>
      </c>
      <c r="T59" s="65">
        <f>E59-I59-M59-Q59</f>
        <v>0</v>
      </c>
    </row>
    <row r="60" spans="1:20" ht="9.75" customHeight="1">
      <c r="A60" s="31" t="s">
        <v>41</v>
      </c>
      <c r="B60" s="31"/>
      <c r="C60" s="37">
        <v>759</v>
      </c>
      <c r="D60" s="45"/>
      <c r="E60" s="37">
        <v>90487</v>
      </c>
      <c r="F60" s="38"/>
      <c r="G60" s="37">
        <v>544</v>
      </c>
      <c r="H60" s="45"/>
      <c r="I60" s="37">
        <v>69964</v>
      </c>
      <c r="J60" s="45"/>
      <c r="K60" s="37">
        <v>5</v>
      </c>
      <c r="L60" s="38"/>
      <c r="M60" s="37">
        <v>1179</v>
      </c>
      <c r="N60" s="31"/>
      <c r="O60" s="37">
        <v>210</v>
      </c>
      <c r="P60" s="38"/>
      <c r="Q60" s="37">
        <v>19344</v>
      </c>
      <c r="S60" s="65">
        <f t="shared" si="0"/>
        <v>0</v>
      </c>
      <c r="T60" s="65">
        <f t="shared" si="1"/>
        <v>0</v>
      </c>
    </row>
    <row r="61" spans="1:20" ht="9.75" customHeight="1">
      <c r="A61" s="41" t="s">
        <v>56</v>
      </c>
      <c r="B61" s="33"/>
      <c r="C61" s="42">
        <v>8831</v>
      </c>
      <c r="D61" s="33"/>
      <c r="E61" s="42">
        <v>1602089</v>
      </c>
      <c r="F61" s="43"/>
      <c r="G61" s="42">
        <v>6825</v>
      </c>
      <c r="H61" s="33"/>
      <c r="I61" s="42">
        <v>1316715</v>
      </c>
      <c r="J61" s="33"/>
      <c r="K61" s="42">
        <v>56</v>
      </c>
      <c r="L61" s="43"/>
      <c r="M61" s="42">
        <v>55199</v>
      </c>
      <c r="N61" s="31"/>
      <c r="O61" s="42">
        <v>1950</v>
      </c>
      <c r="P61" s="43"/>
      <c r="Q61" s="42">
        <v>230175</v>
      </c>
      <c r="S61" s="65">
        <f t="shared" si="0"/>
        <v>0</v>
      </c>
      <c r="T61" s="65">
        <f t="shared" si="1"/>
        <v>0</v>
      </c>
    </row>
    <row r="62" spans="1:20" ht="9.75" customHeight="1">
      <c r="A62" s="35" t="s">
        <v>57</v>
      </c>
      <c r="B62" s="33"/>
      <c r="C62" s="36">
        <v>1303</v>
      </c>
      <c r="D62" s="33"/>
      <c r="E62" s="36">
        <v>110575</v>
      </c>
      <c r="F62" s="43"/>
      <c r="G62" s="36">
        <v>1028</v>
      </c>
      <c r="H62" s="33"/>
      <c r="I62" s="36">
        <v>89307</v>
      </c>
      <c r="J62" s="33"/>
      <c r="K62" s="36">
        <v>14</v>
      </c>
      <c r="L62" s="43"/>
      <c r="M62" s="36">
        <v>1775</v>
      </c>
      <c r="N62" s="31"/>
      <c r="O62" s="36">
        <v>261</v>
      </c>
      <c r="P62" s="43"/>
      <c r="Q62" s="36">
        <v>19493</v>
      </c>
      <c r="S62" s="65">
        <f t="shared" si="0"/>
        <v>0</v>
      </c>
      <c r="T62" s="65">
        <f t="shared" si="1"/>
        <v>0</v>
      </c>
    </row>
    <row r="63" spans="1:20" ht="9.75" customHeight="1">
      <c r="A63" s="35" t="s">
        <v>58</v>
      </c>
      <c r="B63" s="33"/>
      <c r="C63" s="36">
        <v>373</v>
      </c>
      <c r="D63" s="33"/>
      <c r="E63" s="36">
        <v>54025</v>
      </c>
      <c r="F63" s="43"/>
      <c r="G63" s="36">
        <v>288</v>
      </c>
      <c r="H63" s="33"/>
      <c r="I63" s="36">
        <v>34880</v>
      </c>
      <c r="J63" s="33"/>
      <c r="K63" s="36">
        <v>6</v>
      </c>
      <c r="L63" s="43"/>
      <c r="M63" s="36">
        <v>9111</v>
      </c>
      <c r="N63" s="31"/>
      <c r="O63" s="36">
        <v>79</v>
      </c>
      <c r="P63" s="43"/>
      <c r="Q63" s="36">
        <v>10034</v>
      </c>
      <c r="S63" s="65">
        <f t="shared" si="0"/>
        <v>0</v>
      </c>
      <c r="T63" s="65">
        <f t="shared" si="1"/>
        <v>0</v>
      </c>
    </row>
    <row r="64" spans="1:20" ht="9.75" customHeight="1">
      <c r="A64" s="35" t="s">
        <v>64</v>
      </c>
      <c r="B64" s="33"/>
      <c r="C64" s="36">
        <v>2220</v>
      </c>
      <c r="D64" s="33"/>
      <c r="E64" s="36">
        <v>401992</v>
      </c>
      <c r="F64" s="43"/>
      <c r="G64" s="36">
        <v>1762</v>
      </c>
      <c r="H64" s="33"/>
      <c r="I64" s="36">
        <v>293159</v>
      </c>
      <c r="J64" s="33"/>
      <c r="K64" s="36">
        <v>30</v>
      </c>
      <c r="L64" s="43"/>
      <c r="M64" s="36">
        <v>44895</v>
      </c>
      <c r="N64" s="31"/>
      <c r="O64" s="36">
        <v>428</v>
      </c>
      <c r="P64" s="43"/>
      <c r="Q64" s="36">
        <v>63938</v>
      </c>
      <c r="S64" s="65">
        <f t="shared" si="0"/>
        <v>0</v>
      </c>
      <c r="T64" s="65">
        <f t="shared" si="1"/>
        <v>0</v>
      </c>
    </row>
    <row r="65" spans="1:20" ht="9.75" customHeight="1">
      <c r="A65" s="31" t="s">
        <v>60</v>
      </c>
      <c r="B65" s="31"/>
      <c r="C65" s="37">
        <v>281</v>
      </c>
      <c r="D65" s="45"/>
      <c r="E65" s="37">
        <v>45236</v>
      </c>
      <c r="F65" s="38"/>
      <c r="G65" s="37">
        <v>226</v>
      </c>
      <c r="H65" s="45"/>
      <c r="I65" s="37">
        <v>31762</v>
      </c>
      <c r="J65" s="45"/>
      <c r="K65" s="37">
        <v>12</v>
      </c>
      <c r="L65" s="38"/>
      <c r="M65" s="37">
        <v>9760</v>
      </c>
      <c r="N65" s="31"/>
      <c r="O65" s="37">
        <v>43</v>
      </c>
      <c r="P65" s="38"/>
      <c r="Q65" s="37">
        <v>3714</v>
      </c>
      <c r="S65" s="65">
        <f t="shared" si="0"/>
        <v>0</v>
      </c>
      <c r="T65" s="65">
        <f t="shared" si="1"/>
        <v>0</v>
      </c>
    </row>
    <row r="66" spans="1:20" ht="9.75" customHeight="1">
      <c r="A66" s="31" t="s">
        <v>61</v>
      </c>
      <c r="B66" s="31"/>
      <c r="C66" s="37">
        <v>1247</v>
      </c>
      <c r="D66" s="45"/>
      <c r="E66" s="37">
        <v>207184</v>
      </c>
      <c r="F66" s="38"/>
      <c r="G66" s="37">
        <v>1006</v>
      </c>
      <c r="H66" s="45"/>
      <c r="I66" s="37">
        <v>163042</v>
      </c>
      <c r="J66" s="45"/>
      <c r="K66" s="37">
        <v>10</v>
      </c>
      <c r="L66" s="38"/>
      <c r="M66" s="37">
        <v>16292</v>
      </c>
      <c r="N66" s="31"/>
      <c r="O66" s="37">
        <v>231</v>
      </c>
      <c r="P66" s="38"/>
      <c r="Q66" s="37">
        <v>27850</v>
      </c>
      <c r="S66" s="65">
        <f t="shared" si="0"/>
        <v>0</v>
      </c>
      <c r="T66" s="65">
        <f t="shared" si="1"/>
        <v>0</v>
      </c>
    </row>
    <row r="67" spans="1:20" ht="9.75" customHeight="1">
      <c r="A67" s="31" t="s">
        <v>62</v>
      </c>
      <c r="B67" s="31"/>
      <c r="C67" s="40">
        <v>692</v>
      </c>
      <c r="D67" s="45"/>
      <c r="E67" s="40">
        <v>149572</v>
      </c>
      <c r="F67" s="38"/>
      <c r="G67" s="40">
        <v>530</v>
      </c>
      <c r="H67" s="45"/>
      <c r="I67" s="40">
        <v>98355</v>
      </c>
      <c r="J67" s="45"/>
      <c r="K67" s="40">
        <v>8</v>
      </c>
      <c r="L67" s="38"/>
      <c r="M67" s="40">
        <v>18843</v>
      </c>
      <c r="N67" s="31"/>
      <c r="O67" s="40">
        <v>154</v>
      </c>
      <c r="P67" s="38"/>
      <c r="Q67" s="40">
        <v>32374</v>
      </c>
      <c r="S67" s="65">
        <f t="shared" si="0"/>
        <v>0</v>
      </c>
      <c r="T67" s="65">
        <f t="shared" si="1"/>
        <v>0</v>
      </c>
    </row>
    <row r="68" spans="1:20" ht="9.75" customHeight="1">
      <c r="A68" s="41" t="s">
        <v>59</v>
      </c>
      <c r="B68" s="33"/>
      <c r="C68" s="36">
        <v>333</v>
      </c>
      <c r="D68" s="33"/>
      <c r="E68" s="36">
        <v>40465</v>
      </c>
      <c r="F68" s="43"/>
      <c r="G68" s="36">
        <v>237</v>
      </c>
      <c r="H68" s="33"/>
      <c r="I68" s="36">
        <v>23298</v>
      </c>
      <c r="J68" s="33"/>
      <c r="K68" s="36">
        <v>9</v>
      </c>
      <c r="L68" s="43"/>
      <c r="M68" s="36">
        <v>7328</v>
      </c>
      <c r="N68" s="31"/>
      <c r="O68" s="36">
        <v>87</v>
      </c>
      <c r="P68" s="43"/>
      <c r="Q68" s="36">
        <v>9839</v>
      </c>
      <c r="S68" s="65">
        <f t="shared" si="0"/>
        <v>0</v>
      </c>
      <c r="T68" s="65">
        <f t="shared" si="1"/>
        <v>0</v>
      </c>
    </row>
    <row r="69" spans="1:20" ht="9.75" customHeight="1">
      <c r="A69" s="41" t="s">
        <v>42</v>
      </c>
      <c r="B69" s="33"/>
      <c r="C69" s="36">
        <v>4</v>
      </c>
      <c r="D69" s="33"/>
      <c r="E69" s="36">
        <v>440</v>
      </c>
      <c r="F69" s="43"/>
      <c r="G69" s="36">
        <v>4</v>
      </c>
      <c r="H69" s="33"/>
      <c r="I69" s="36">
        <v>440</v>
      </c>
      <c r="J69" s="33"/>
      <c r="K69" s="36">
        <v>0</v>
      </c>
      <c r="L69" s="43"/>
      <c r="M69" s="36">
        <v>0</v>
      </c>
      <c r="N69" s="31"/>
      <c r="O69" s="36">
        <v>0</v>
      </c>
      <c r="P69" s="43"/>
      <c r="Q69" s="36">
        <v>0</v>
      </c>
      <c r="S69" s="65">
        <f t="shared" si="0"/>
        <v>0</v>
      </c>
      <c r="T69" s="65">
        <f t="shared" si="1"/>
        <v>0</v>
      </c>
    </row>
    <row r="70" spans="1:20" ht="9.75" customHeight="1">
      <c r="A70" s="35" t="s">
        <v>43</v>
      </c>
      <c r="B70" s="39"/>
      <c r="C70" s="36">
        <v>69</v>
      </c>
      <c r="D70" s="35"/>
      <c r="E70" s="36">
        <v>7803</v>
      </c>
      <c r="F70" s="36"/>
      <c r="G70" s="36">
        <v>53</v>
      </c>
      <c r="H70" s="35"/>
      <c r="I70" s="36">
        <v>7194</v>
      </c>
      <c r="J70" s="35"/>
      <c r="K70" s="36">
        <v>0</v>
      </c>
      <c r="L70" s="36"/>
      <c r="M70" s="36">
        <v>0</v>
      </c>
      <c r="N70" s="31"/>
      <c r="O70" s="36">
        <v>16</v>
      </c>
      <c r="P70" s="36"/>
      <c r="Q70" s="36">
        <v>609</v>
      </c>
      <c r="S70" s="65">
        <f t="shared" si="0"/>
        <v>0</v>
      </c>
      <c r="T70" s="65">
        <f t="shared" si="1"/>
        <v>0</v>
      </c>
    </row>
    <row r="71" spans="3:17" ht="8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5"/>
      <c r="O71" s="15"/>
      <c r="P71" s="9"/>
      <c r="Q71" s="9"/>
    </row>
    <row r="72" spans="1:17" ht="12" customHeight="1">
      <c r="A72" s="12" t="s">
        <v>98</v>
      </c>
      <c r="C72" s="4"/>
      <c r="N72" s="15"/>
      <c r="O72" s="15"/>
      <c r="P72" s="9"/>
      <c r="Q72" s="9"/>
    </row>
    <row r="73" spans="2:17" ht="12" customHeight="1">
      <c r="B73" s="5"/>
      <c r="C73" s="62">
        <f>C70+C69+C68+C67+C66+C65+C63+C62+C61+C60+C59+C58+C57+C55+C54+C52+C51+C50+C48+C47+C46+C45+C43+C42+C41+C40+C39+C37+C36+C35+C34+C33+C32+C31+C30+C29+C27+C26+C25+C23+C22+C21+C20+C19+C17+C16+C15+C14+C13+C12+C11+C10</f>
        <v>45509</v>
      </c>
      <c r="D73" s="62">
        <f aca="true" t="shared" si="2" ref="D73:Q73">D70+D69+D68+D67+D66+D65+D63+D62+D61+D60+D59+D58+D57+D55+D54+D52+D51+D50+D48+D47+D46+D45+D43+D42+D41+D40+D39+D37+D36+D35+D34+D33+D32+D31+D30+D29+D27+D26+D25+D23+D22+D21+D20+D19+D17+D16+D15+D14+D13+D12+D11+D10</f>
        <v>0</v>
      </c>
      <c r="E73" s="62">
        <f t="shared" si="2"/>
        <v>6341100</v>
      </c>
      <c r="F73" s="62">
        <f t="shared" si="2"/>
        <v>0</v>
      </c>
      <c r="G73" s="62">
        <f t="shared" si="2"/>
        <v>35329</v>
      </c>
      <c r="H73" s="62">
        <f t="shared" si="2"/>
        <v>0</v>
      </c>
      <c r="I73" s="62">
        <f t="shared" si="2"/>
        <v>4823355</v>
      </c>
      <c r="J73" s="62">
        <f t="shared" si="2"/>
        <v>0</v>
      </c>
      <c r="K73" s="62">
        <f t="shared" si="2"/>
        <v>578</v>
      </c>
      <c r="L73" s="62">
        <f t="shared" si="2"/>
        <v>0</v>
      </c>
      <c r="M73" s="62">
        <f t="shared" si="2"/>
        <v>294820</v>
      </c>
      <c r="N73" s="62">
        <f t="shared" si="2"/>
        <v>0</v>
      </c>
      <c r="O73" s="62">
        <f t="shared" si="2"/>
        <v>9602</v>
      </c>
      <c r="P73" s="62">
        <f t="shared" si="2"/>
        <v>0</v>
      </c>
      <c r="Q73" s="62">
        <f t="shared" si="2"/>
        <v>1222925</v>
      </c>
    </row>
    <row r="74" spans="1:17" ht="12.75">
      <c r="A74" s="5"/>
      <c r="B74" s="5"/>
      <c r="C74" s="62">
        <f>C70+C69+C68+C64+C63+C62+C61+C56+C53+C49+C44+C38+C28+C27+C24+C23+C22+C18+C9</f>
        <v>45509</v>
      </c>
      <c r="D74" s="62">
        <f aca="true" t="shared" si="3" ref="D74:Q74">D70+D69+D68+D64+D63+D62+D61+D56+D53+D49+D44+D38+D28+D27+D24+D23+D22+D18+D9</f>
        <v>0</v>
      </c>
      <c r="E74" s="62">
        <f t="shared" si="3"/>
        <v>6341100</v>
      </c>
      <c r="F74" s="62">
        <f t="shared" si="3"/>
        <v>0</v>
      </c>
      <c r="G74" s="62">
        <f t="shared" si="3"/>
        <v>35329</v>
      </c>
      <c r="H74" s="62">
        <f t="shared" si="3"/>
        <v>0</v>
      </c>
      <c r="I74" s="62">
        <f t="shared" si="3"/>
        <v>4823355</v>
      </c>
      <c r="J74" s="62">
        <f t="shared" si="3"/>
        <v>0</v>
      </c>
      <c r="K74" s="62">
        <f t="shared" si="3"/>
        <v>578</v>
      </c>
      <c r="L74" s="62">
        <f t="shared" si="3"/>
        <v>0</v>
      </c>
      <c r="M74" s="62">
        <f t="shared" si="3"/>
        <v>294820</v>
      </c>
      <c r="N74" s="62">
        <f t="shared" si="3"/>
        <v>0</v>
      </c>
      <c r="O74" s="62">
        <f t="shared" si="3"/>
        <v>9602</v>
      </c>
      <c r="P74" s="62">
        <f t="shared" si="3"/>
        <v>0</v>
      </c>
      <c r="Q74" s="62">
        <f t="shared" si="3"/>
        <v>1222925</v>
      </c>
    </row>
    <row r="75" spans="1:17" ht="12.75">
      <c r="A75" s="5"/>
      <c r="B75" s="5"/>
      <c r="C75" s="62">
        <f>C8-C73</f>
        <v>0</v>
      </c>
      <c r="D75" s="62">
        <f aca="true" t="shared" si="4" ref="D75:Q75">D8-D73</f>
        <v>0</v>
      </c>
      <c r="E75" s="62">
        <f t="shared" si="4"/>
        <v>0</v>
      </c>
      <c r="F75" s="62">
        <f t="shared" si="4"/>
        <v>0</v>
      </c>
      <c r="G75" s="62">
        <f t="shared" si="4"/>
        <v>0</v>
      </c>
      <c r="H75" s="62">
        <f t="shared" si="4"/>
        <v>0</v>
      </c>
      <c r="I75" s="62">
        <f t="shared" si="4"/>
        <v>0</v>
      </c>
      <c r="J75" s="62">
        <f t="shared" si="4"/>
        <v>0</v>
      </c>
      <c r="K75" s="62">
        <f t="shared" si="4"/>
        <v>0</v>
      </c>
      <c r="L75" s="62">
        <f t="shared" si="4"/>
        <v>0</v>
      </c>
      <c r="M75" s="62">
        <f t="shared" si="4"/>
        <v>0</v>
      </c>
      <c r="N75" s="62">
        <f t="shared" si="4"/>
        <v>0</v>
      </c>
      <c r="O75" s="62">
        <f t="shared" si="4"/>
        <v>0</v>
      </c>
      <c r="P75" s="62">
        <f t="shared" si="4"/>
        <v>0</v>
      </c>
      <c r="Q75" s="62">
        <f t="shared" si="4"/>
        <v>0</v>
      </c>
    </row>
    <row r="76" spans="1:17" ht="12.75">
      <c r="A76" s="5"/>
      <c r="B76" s="5"/>
      <c r="C76" s="62">
        <f>C8-C74</f>
        <v>0</v>
      </c>
      <c r="D76" s="62">
        <f aca="true" t="shared" si="5" ref="D76:Q76">D8-D74</f>
        <v>0</v>
      </c>
      <c r="E76" s="62">
        <f t="shared" si="5"/>
        <v>0</v>
      </c>
      <c r="F76" s="62">
        <f t="shared" si="5"/>
        <v>0</v>
      </c>
      <c r="G76" s="62">
        <f t="shared" si="5"/>
        <v>0</v>
      </c>
      <c r="H76" s="62">
        <f t="shared" si="5"/>
        <v>0</v>
      </c>
      <c r="I76" s="62">
        <f t="shared" si="5"/>
        <v>0</v>
      </c>
      <c r="J76" s="62">
        <f t="shared" si="5"/>
        <v>0</v>
      </c>
      <c r="K76" s="62">
        <f t="shared" si="5"/>
        <v>0</v>
      </c>
      <c r="L76" s="62">
        <f t="shared" si="5"/>
        <v>0</v>
      </c>
      <c r="M76" s="62">
        <f t="shared" si="5"/>
        <v>0</v>
      </c>
      <c r="N76" s="62">
        <f t="shared" si="5"/>
        <v>0</v>
      </c>
      <c r="O76" s="62">
        <f t="shared" si="5"/>
        <v>0</v>
      </c>
      <c r="P76" s="62">
        <f t="shared" si="5"/>
        <v>0</v>
      </c>
      <c r="Q76" s="62">
        <f t="shared" si="5"/>
        <v>0</v>
      </c>
    </row>
    <row r="77" spans="1:17" ht="12.75">
      <c r="A77" s="5"/>
      <c r="B77" s="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</sheetData>
  <sheetProtection/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scale="95" r:id="rId3"/>
  <legacyDrawing r:id="rId2"/>
  <oleObjects>
    <oleObject progId="MSPhotoEd.3" shapeId="3948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196"/>
  <sheetViews>
    <sheetView zoomScalePageLayoutView="0" workbookViewId="0" topLeftCell="A55">
      <selection activeCell="A72" sqref="A72"/>
    </sheetView>
  </sheetViews>
  <sheetFormatPr defaultColWidth="11.421875" defaultRowHeight="12.75"/>
  <cols>
    <col min="1" max="1" width="23.421875" style="6" customWidth="1"/>
    <col min="2" max="2" width="0.85546875" style="6" customWidth="1"/>
    <col min="3" max="3" width="8.28125" style="6" customWidth="1"/>
    <col min="4" max="4" width="0.85546875" style="6" customWidth="1"/>
    <col min="5" max="5" width="9.00390625" style="6" customWidth="1"/>
    <col min="6" max="6" width="0.85546875" style="6" customWidth="1"/>
    <col min="7" max="7" width="8.28125" style="6" customWidth="1"/>
    <col min="8" max="8" width="0.85546875" style="6" customWidth="1"/>
    <col min="9" max="9" width="9.00390625" style="6" customWidth="1"/>
    <col min="10" max="10" width="0.85546875" style="6" customWidth="1"/>
    <col min="11" max="11" width="8.28125" style="6" customWidth="1"/>
    <col min="12" max="12" width="0.85546875" style="6" customWidth="1"/>
    <col min="13" max="13" width="9.00390625" style="6" customWidth="1"/>
    <col min="14" max="14" width="11.421875" style="6" customWidth="1"/>
    <col min="15" max="16" width="8.7109375" style="6" customWidth="1"/>
    <col min="17" max="16384" width="11.421875" style="6" customWidth="1"/>
  </cols>
  <sheetData>
    <row r="1" spans="1:12" s="13" customFormat="1" ht="58.5" customHeight="1">
      <c r="A1" s="6"/>
      <c r="B1" s="14"/>
      <c r="C1" s="14"/>
      <c r="D1" s="14"/>
      <c r="E1" s="14"/>
      <c r="F1" s="14"/>
      <c r="H1" s="14"/>
      <c r="J1" s="14"/>
      <c r="L1" s="14"/>
    </row>
    <row r="2" spans="1:7" s="13" customFormat="1" ht="21.75" customHeight="1">
      <c r="A2" s="54" t="s">
        <v>96</v>
      </c>
      <c r="B2" s="55"/>
      <c r="C2" s="55"/>
      <c r="D2" s="55"/>
      <c r="E2" s="55"/>
      <c r="F2" s="55"/>
      <c r="G2" s="55"/>
    </row>
    <row r="3" spans="1:7" s="13" customFormat="1" ht="7.5" customHeight="1">
      <c r="A3" s="56"/>
      <c r="B3" s="55"/>
      <c r="C3" s="55"/>
      <c r="D3" s="55"/>
      <c r="E3" s="55"/>
      <c r="F3" s="55"/>
      <c r="G3" s="55"/>
    </row>
    <row r="4" spans="1:13" s="13" customFormat="1" ht="17.25" customHeight="1">
      <c r="A4" s="56" t="s">
        <v>76</v>
      </c>
      <c r="B4" s="57"/>
      <c r="C4" s="57"/>
      <c r="D4" s="57"/>
      <c r="E4" s="57"/>
      <c r="F4" s="57"/>
      <c r="G4" s="57"/>
      <c r="H4" s="57"/>
      <c r="I4" s="57"/>
      <c r="J4" s="57"/>
      <c r="K4" s="56"/>
      <c r="L4" s="56"/>
      <c r="M4" s="56"/>
    </row>
    <row r="5" spans="1:13" s="59" customFormat="1" ht="13.5" customHeight="1" thickBot="1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3.5" customHeight="1">
      <c r="A6" s="11"/>
      <c r="B6" s="11"/>
      <c r="C6" s="22" t="s">
        <v>67</v>
      </c>
      <c r="D6" s="22"/>
      <c r="E6" s="22"/>
      <c r="F6" s="11"/>
      <c r="G6" s="22" t="s">
        <v>77</v>
      </c>
      <c r="H6" s="20"/>
      <c r="I6" s="22"/>
      <c r="J6" s="5"/>
      <c r="K6" s="22" t="s">
        <v>78</v>
      </c>
      <c r="L6" s="22"/>
      <c r="M6" s="22"/>
    </row>
    <row r="7" spans="1:13" ht="12" customHeight="1">
      <c r="A7" s="18"/>
      <c r="B7" s="16"/>
      <c r="C7" s="23" t="s">
        <v>69</v>
      </c>
      <c r="D7" s="5"/>
      <c r="E7" s="23" t="s">
        <v>44</v>
      </c>
      <c r="F7" s="16"/>
      <c r="G7" s="23" t="s">
        <v>69</v>
      </c>
      <c r="H7" s="5"/>
      <c r="I7" s="23" t="s">
        <v>44</v>
      </c>
      <c r="J7" s="5"/>
      <c r="K7" s="23" t="s">
        <v>69</v>
      </c>
      <c r="L7" s="25"/>
      <c r="M7" s="23" t="s">
        <v>44</v>
      </c>
    </row>
    <row r="8" spans="1:16" ht="12" customHeight="1">
      <c r="A8" s="30" t="s">
        <v>0</v>
      </c>
      <c r="B8" s="33"/>
      <c r="C8" s="32">
        <v>1057</v>
      </c>
      <c r="D8" s="31"/>
      <c r="E8" s="32">
        <v>179133</v>
      </c>
      <c r="F8" s="37"/>
      <c r="G8" s="32">
        <v>725</v>
      </c>
      <c r="H8" s="31"/>
      <c r="I8" s="32">
        <v>138232</v>
      </c>
      <c r="J8" s="31"/>
      <c r="K8" s="32">
        <v>332</v>
      </c>
      <c r="L8" s="44"/>
      <c r="M8" s="32">
        <v>40901</v>
      </c>
      <c r="N8" s="4"/>
      <c r="O8" s="65">
        <f>C8-G8-K8</f>
        <v>0</v>
      </c>
      <c r="P8" s="65">
        <f>E8-I8-M8</f>
        <v>0</v>
      </c>
    </row>
    <row r="9" spans="1:16" ht="10.5" customHeight="1">
      <c r="A9" s="35" t="s">
        <v>1</v>
      </c>
      <c r="B9" s="33"/>
      <c r="C9" s="36">
        <v>276</v>
      </c>
      <c r="D9" s="33"/>
      <c r="E9" s="36">
        <v>46068</v>
      </c>
      <c r="F9" s="44"/>
      <c r="G9" s="36">
        <v>167</v>
      </c>
      <c r="H9" s="34"/>
      <c r="I9" s="36">
        <v>32296</v>
      </c>
      <c r="J9" s="34"/>
      <c r="K9" s="36">
        <v>109</v>
      </c>
      <c r="L9" s="44"/>
      <c r="M9" s="36">
        <v>13772</v>
      </c>
      <c r="N9" s="4"/>
      <c r="O9" s="65">
        <f aca="true" t="shared" si="0" ref="O9:O70">C9-G9-K9</f>
        <v>0</v>
      </c>
      <c r="P9" s="65">
        <f aca="true" t="shared" si="1" ref="P9:P70">E9-I9-M9</f>
        <v>0</v>
      </c>
    </row>
    <row r="10" spans="1:16" ht="10.5" customHeight="1">
      <c r="A10" s="31" t="s">
        <v>2</v>
      </c>
      <c r="B10" s="31"/>
      <c r="C10" s="37">
        <v>65</v>
      </c>
      <c r="D10" s="45"/>
      <c r="E10" s="37">
        <v>9933</v>
      </c>
      <c r="F10" s="37"/>
      <c r="G10" s="37">
        <v>40</v>
      </c>
      <c r="H10" s="31"/>
      <c r="I10" s="37">
        <v>7758</v>
      </c>
      <c r="J10" s="31"/>
      <c r="K10" s="37">
        <v>25</v>
      </c>
      <c r="L10" s="37"/>
      <c r="M10" s="37">
        <v>2175</v>
      </c>
      <c r="N10" s="4"/>
      <c r="O10" s="65">
        <f t="shared" si="0"/>
        <v>0</v>
      </c>
      <c r="P10" s="65">
        <f t="shared" si="1"/>
        <v>0</v>
      </c>
    </row>
    <row r="11" spans="1:16" ht="10.5" customHeight="1">
      <c r="A11" s="31" t="s">
        <v>3</v>
      </c>
      <c r="B11" s="31"/>
      <c r="C11" s="37">
        <v>7</v>
      </c>
      <c r="D11" s="45"/>
      <c r="E11" s="37">
        <v>548</v>
      </c>
      <c r="F11" s="37"/>
      <c r="G11" s="37">
        <v>7</v>
      </c>
      <c r="H11" s="31"/>
      <c r="I11" s="37">
        <v>548</v>
      </c>
      <c r="J11" s="31"/>
      <c r="K11" s="37">
        <v>0</v>
      </c>
      <c r="L11" s="37"/>
      <c r="M11" s="37">
        <v>0</v>
      </c>
      <c r="N11" s="4"/>
      <c r="O11" s="65">
        <f t="shared" si="0"/>
        <v>0</v>
      </c>
      <c r="P11" s="65">
        <f t="shared" si="1"/>
        <v>0</v>
      </c>
    </row>
    <row r="12" spans="1:16" ht="10.5" customHeight="1">
      <c r="A12" s="31" t="s">
        <v>4</v>
      </c>
      <c r="B12" s="31"/>
      <c r="C12" s="37">
        <v>30</v>
      </c>
      <c r="D12" s="45"/>
      <c r="E12" s="37">
        <v>5572</v>
      </c>
      <c r="F12" s="37"/>
      <c r="G12" s="37">
        <v>25</v>
      </c>
      <c r="H12" s="31"/>
      <c r="I12" s="37">
        <v>3657</v>
      </c>
      <c r="J12" s="31"/>
      <c r="K12" s="37">
        <v>5</v>
      </c>
      <c r="L12" s="37"/>
      <c r="M12" s="37">
        <v>1915</v>
      </c>
      <c r="N12" s="4"/>
      <c r="O12" s="65">
        <f t="shared" si="0"/>
        <v>0</v>
      </c>
      <c r="P12" s="65">
        <f t="shared" si="1"/>
        <v>0</v>
      </c>
    </row>
    <row r="13" spans="1:16" ht="10.5" customHeight="1">
      <c r="A13" s="31" t="s">
        <v>5</v>
      </c>
      <c r="B13" s="31"/>
      <c r="C13" s="37">
        <v>46</v>
      </c>
      <c r="D13" s="45"/>
      <c r="E13" s="37">
        <v>11491</v>
      </c>
      <c r="F13" s="37"/>
      <c r="G13" s="37">
        <v>24</v>
      </c>
      <c r="H13" s="31"/>
      <c r="I13" s="37">
        <v>9731</v>
      </c>
      <c r="J13" s="31"/>
      <c r="K13" s="37">
        <v>22</v>
      </c>
      <c r="L13" s="37"/>
      <c r="M13" s="37">
        <v>1760</v>
      </c>
      <c r="N13" s="4"/>
      <c r="O13" s="65">
        <f t="shared" si="0"/>
        <v>0</v>
      </c>
      <c r="P13" s="65">
        <f t="shared" si="1"/>
        <v>0</v>
      </c>
    </row>
    <row r="14" spans="1:16" ht="10.5" customHeight="1">
      <c r="A14" s="31" t="s">
        <v>6</v>
      </c>
      <c r="B14" s="31"/>
      <c r="C14" s="37">
        <v>11</v>
      </c>
      <c r="D14" s="45"/>
      <c r="E14" s="37">
        <v>3219</v>
      </c>
      <c r="F14" s="37"/>
      <c r="G14" s="37">
        <v>10</v>
      </c>
      <c r="H14" s="31"/>
      <c r="I14" s="37">
        <v>3157</v>
      </c>
      <c r="J14" s="31"/>
      <c r="K14" s="37">
        <v>1</v>
      </c>
      <c r="L14" s="37"/>
      <c r="M14" s="37">
        <v>62</v>
      </c>
      <c r="N14" s="4"/>
      <c r="O14" s="65">
        <f t="shared" si="0"/>
        <v>0</v>
      </c>
      <c r="P14" s="65">
        <f t="shared" si="1"/>
        <v>0</v>
      </c>
    </row>
    <row r="15" spans="1:16" ht="10.5" customHeight="1">
      <c r="A15" s="31" t="s">
        <v>7</v>
      </c>
      <c r="B15" s="31"/>
      <c r="C15" s="37">
        <v>40</v>
      </c>
      <c r="D15" s="45"/>
      <c r="E15" s="37">
        <v>3238</v>
      </c>
      <c r="F15" s="37"/>
      <c r="G15" s="37">
        <v>20</v>
      </c>
      <c r="H15" s="31"/>
      <c r="I15" s="37">
        <v>2009</v>
      </c>
      <c r="J15" s="31"/>
      <c r="K15" s="37">
        <v>20</v>
      </c>
      <c r="L15" s="37"/>
      <c r="M15" s="37">
        <v>1229</v>
      </c>
      <c r="N15" s="4"/>
      <c r="O15" s="65">
        <f t="shared" si="0"/>
        <v>0</v>
      </c>
      <c r="P15" s="65">
        <f t="shared" si="1"/>
        <v>0</v>
      </c>
    </row>
    <row r="16" spans="1:16" ht="10.5" customHeight="1">
      <c r="A16" s="31" t="s">
        <v>8</v>
      </c>
      <c r="B16" s="31"/>
      <c r="C16" s="37">
        <v>48</v>
      </c>
      <c r="D16" s="45"/>
      <c r="E16" s="37">
        <v>5794</v>
      </c>
      <c r="F16" s="37"/>
      <c r="G16" s="37">
        <v>28</v>
      </c>
      <c r="H16" s="31"/>
      <c r="I16" s="37">
        <v>3179</v>
      </c>
      <c r="J16" s="31"/>
      <c r="K16" s="37">
        <v>20</v>
      </c>
      <c r="L16" s="37"/>
      <c r="M16" s="37">
        <v>2615</v>
      </c>
      <c r="N16" s="4"/>
      <c r="O16" s="65">
        <f t="shared" si="0"/>
        <v>0</v>
      </c>
      <c r="P16" s="65">
        <f t="shared" si="1"/>
        <v>0</v>
      </c>
    </row>
    <row r="17" spans="1:16" ht="10.5" customHeight="1">
      <c r="A17" s="31" t="s">
        <v>9</v>
      </c>
      <c r="B17" s="31"/>
      <c r="C17" s="37">
        <v>29</v>
      </c>
      <c r="D17" s="45"/>
      <c r="E17" s="37">
        <v>6273</v>
      </c>
      <c r="F17" s="37"/>
      <c r="G17" s="37">
        <v>13</v>
      </c>
      <c r="H17" s="31"/>
      <c r="I17" s="37">
        <v>2257</v>
      </c>
      <c r="J17" s="31"/>
      <c r="K17" s="37">
        <v>16</v>
      </c>
      <c r="L17" s="37"/>
      <c r="M17" s="37">
        <v>4016</v>
      </c>
      <c r="N17" s="4"/>
      <c r="O17" s="65">
        <f t="shared" si="0"/>
        <v>0</v>
      </c>
      <c r="P17" s="65">
        <f t="shared" si="1"/>
        <v>0</v>
      </c>
    </row>
    <row r="18" spans="1:16" ht="10.5" customHeight="1">
      <c r="A18" s="41" t="s">
        <v>10</v>
      </c>
      <c r="B18" s="33"/>
      <c r="C18" s="42">
        <v>88</v>
      </c>
      <c r="D18" s="33"/>
      <c r="E18" s="42">
        <v>13542</v>
      </c>
      <c r="F18" s="44"/>
      <c r="G18" s="42">
        <v>38</v>
      </c>
      <c r="H18" s="34"/>
      <c r="I18" s="42">
        <v>10683</v>
      </c>
      <c r="J18" s="34"/>
      <c r="K18" s="42">
        <v>50</v>
      </c>
      <c r="L18" s="44"/>
      <c r="M18" s="42">
        <v>2859</v>
      </c>
      <c r="N18" s="4"/>
      <c r="O18" s="65">
        <f t="shared" si="0"/>
        <v>0</v>
      </c>
      <c r="P18" s="65">
        <f t="shared" si="1"/>
        <v>0</v>
      </c>
    </row>
    <row r="19" spans="1:16" ht="10.5" customHeight="1">
      <c r="A19" s="31" t="s">
        <v>11</v>
      </c>
      <c r="B19" s="31"/>
      <c r="C19" s="37">
        <v>26</v>
      </c>
      <c r="D19" s="45"/>
      <c r="E19" s="37">
        <v>9255</v>
      </c>
      <c r="F19" s="37"/>
      <c r="G19" s="37">
        <v>17</v>
      </c>
      <c r="H19" s="31"/>
      <c r="I19" s="37">
        <v>8296</v>
      </c>
      <c r="J19" s="31"/>
      <c r="K19" s="37">
        <v>9</v>
      </c>
      <c r="L19" s="37"/>
      <c r="M19" s="37">
        <v>959</v>
      </c>
      <c r="N19" s="4"/>
      <c r="O19" s="65">
        <f t="shared" si="0"/>
        <v>0</v>
      </c>
      <c r="P19" s="65">
        <f t="shared" si="1"/>
        <v>0</v>
      </c>
    </row>
    <row r="20" spans="1:16" ht="10.5" customHeight="1">
      <c r="A20" s="31" t="s">
        <v>12</v>
      </c>
      <c r="B20" s="31"/>
      <c r="C20" s="37">
        <v>14</v>
      </c>
      <c r="D20" s="45"/>
      <c r="E20" s="37">
        <v>2532</v>
      </c>
      <c r="F20" s="37"/>
      <c r="G20" s="37">
        <v>5</v>
      </c>
      <c r="H20" s="31"/>
      <c r="I20" s="37">
        <v>1417</v>
      </c>
      <c r="J20" s="31"/>
      <c r="K20" s="37">
        <v>9</v>
      </c>
      <c r="L20" s="37"/>
      <c r="M20" s="37">
        <v>1115</v>
      </c>
      <c r="N20" s="4"/>
      <c r="O20" s="65">
        <f t="shared" si="0"/>
        <v>0</v>
      </c>
      <c r="P20" s="65">
        <f t="shared" si="1"/>
        <v>0</v>
      </c>
    </row>
    <row r="21" spans="1:16" ht="10.5" customHeight="1">
      <c r="A21" s="31" t="s">
        <v>13</v>
      </c>
      <c r="B21" s="31"/>
      <c r="C21" s="37">
        <v>48</v>
      </c>
      <c r="D21" s="45"/>
      <c r="E21" s="37">
        <v>1755</v>
      </c>
      <c r="F21" s="37"/>
      <c r="G21" s="37">
        <v>16</v>
      </c>
      <c r="H21" s="31"/>
      <c r="I21" s="37">
        <v>970</v>
      </c>
      <c r="J21" s="31"/>
      <c r="K21" s="37">
        <v>32</v>
      </c>
      <c r="L21" s="37"/>
      <c r="M21" s="37">
        <v>785</v>
      </c>
      <c r="N21" s="4"/>
      <c r="O21" s="65">
        <f t="shared" si="0"/>
        <v>0</v>
      </c>
      <c r="P21" s="65">
        <f t="shared" si="1"/>
        <v>0</v>
      </c>
    </row>
    <row r="22" spans="1:16" ht="10.5" customHeight="1">
      <c r="A22" s="41" t="s">
        <v>52</v>
      </c>
      <c r="B22" s="33"/>
      <c r="C22" s="42">
        <v>38</v>
      </c>
      <c r="D22" s="33"/>
      <c r="E22" s="42">
        <v>4866</v>
      </c>
      <c r="F22" s="44"/>
      <c r="G22" s="42">
        <v>24</v>
      </c>
      <c r="H22" s="34"/>
      <c r="I22" s="42">
        <v>2644</v>
      </c>
      <c r="J22" s="34"/>
      <c r="K22" s="42">
        <v>14</v>
      </c>
      <c r="L22" s="44"/>
      <c r="M22" s="42">
        <v>2222</v>
      </c>
      <c r="N22" s="4"/>
      <c r="O22" s="65">
        <f t="shared" si="0"/>
        <v>0</v>
      </c>
      <c r="P22" s="65">
        <f>E22-I22-M22</f>
        <v>0</v>
      </c>
    </row>
    <row r="23" spans="1:16" ht="10.5" customHeight="1">
      <c r="A23" s="35" t="s">
        <v>53</v>
      </c>
      <c r="B23" s="33"/>
      <c r="C23" s="36">
        <v>40</v>
      </c>
      <c r="D23" s="33"/>
      <c r="E23" s="36">
        <v>18006</v>
      </c>
      <c r="F23" s="44"/>
      <c r="G23" s="36">
        <v>36</v>
      </c>
      <c r="H23" s="34"/>
      <c r="I23" s="36">
        <v>14760</v>
      </c>
      <c r="J23" s="34"/>
      <c r="K23" s="36">
        <v>4</v>
      </c>
      <c r="L23" s="44"/>
      <c r="M23" s="36">
        <v>3246</v>
      </c>
      <c r="N23" s="4"/>
      <c r="O23" s="65">
        <f t="shared" si="0"/>
        <v>0</v>
      </c>
      <c r="P23" s="65">
        <f t="shared" si="1"/>
        <v>0</v>
      </c>
    </row>
    <row r="24" spans="1:16" ht="10.5" customHeight="1">
      <c r="A24" s="35" t="s">
        <v>14</v>
      </c>
      <c r="B24" s="33"/>
      <c r="C24" s="36">
        <v>19</v>
      </c>
      <c r="D24" s="33"/>
      <c r="E24" s="36">
        <v>3461</v>
      </c>
      <c r="F24" s="44"/>
      <c r="G24" s="36">
        <v>18</v>
      </c>
      <c r="H24" s="34"/>
      <c r="I24" s="36">
        <v>3357</v>
      </c>
      <c r="J24" s="34"/>
      <c r="K24" s="36">
        <v>1</v>
      </c>
      <c r="L24" s="44"/>
      <c r="M24" s="36">
        <v>104</v>
      </c>
      <c r="N24" s="4"/>
      <c r="O24" s="65">
        <f t="shared" si="0"/>
        <v>0</v>
      </c>
      <c r="P24" s="65">
        <f t="shared" si="1"/>
        <v>0</v>
      </c>
    </row>
    <row r="25" spans="1:16" ht="10.5" customHeight="1">
      <c r="A25" s="31" t="s">
        <v>63</v>
      </c>
      <c r="B25" s="31"/>
      <c r="C25" s="37">
        <v>14</v>
      </c>
      <c r="D25" s="45"/>
      <c r="E25" s="37">
        <v>3011</v>
      </c>
      <c r="F25" s="37"/>
      <c r="G25" s="37">
        <v>13</v>
      </c>
      <c r="H25" s="31"/>
      <c r="I25" s="37">
        <v>2907</v>
      </c>
      <c r="J25" s="31"/>
      <c r="K25" s="37">
        <v>1</v>
      </c>
      <c r="L25" s="37"/>
      <c r="M25" s="37">
        <v>104</v>
      </c>
      <c r="N25" s="4"/>
      <c r="O25" s="65">
        <f t="shared" si="0"/>
        <v>0</v>
      </c>
      <c r="P25" s="65">
        <f t="shared" si="1"/>
        <v>0</v>
      </c>
    </row>
    <row r="26" spans="1:16" ht="10.5" customHeight="1">
      <c r="A26" s="31" t="s">
        <v>51</v>
      </c>
      <c r="B26" s="31"/>
      <c r="C26" s="37">
        <v>5</v>
      </c>
      <c r="D26" s="45"/>
      <c r="E26" s="37">
        <v>450</v>
      </c>
      <c r="F26" s="37"/>
      <c r="G26" s="37">
        <v>5</v>
      </c>
      <c r="H26" s="31"/>
      <c r="I26" s="37">
        <v>450</v>
      </c>
      <c r="J26" s="31"/>
      <c r="K26" s="37">
        <v>0</v>
      </c>
      <c r="L26" s="37"/>
      <c r="M26" s="37">
        <v>0</v>
      </c>
      <c r="N26" s="4"/>
      <c r="O26" s="65">
        <f t="shared" si="0"/>
        <v>0</v>
      </c>
      <c r="P26" s="65">
        <f t="shared" si="1"/>
        <v>0</v>
      </c>
    </row>
    <row r="27" spans="1:16" ht="10.5" customHeight="1">
      <c r="A27" s="41" t="s">
        <v>15</v>
      </c>
      <c r="B27" s="33"/>
      <c r="C27" s="42">
        <v>6</v>
      </c>
      <c r="D27" s="33"/>
      <c r="E27" s="42">
        <v>652</v>
      </c>
      <c r="F27" s="44"/>
      <c r="G27" s="42">
        <v>5</v>
      </c>
      <c r="H27" s="34"/>
      <c r="I27" s="42">
        <v>518</v>
      </c>
      <c r="J27" s="34"/>
      <c r="K27" s="42">
        <v>1</v>
      </c>
      <c r="L27" s="44"/>
      <c r="M27" s="42">
        <v>134</v>
      </c>
      <c r="N27" s="4"/>
      <c r="O27" s="65">
        <f t="shared" si="0"/>
        <v>0</v>
      </c>
      <c r="P27" s="65">
        <f t="shared" si="1"/>
        <v>0</v>
      </c>
    </row>
    <row r="28" spans="1:16" ht="10.5" customHeight="1">
      <c r="A28" s="35" t="s">
        <v>50</v>
      </c>
      <c r="B28" s="33"/>
      <c r="C28" s="36">
        <v>39</v>
      </c>
      <c r="D28" s="33"/>
      <c r="E28" s="36">
        <v>9248</v>
      </c>
      <c r="F28" s="44"/>
      <c r="G28" s="36">
        <v>24</v>
      </c>
      <c r="H28" s="34"/>
      <c r="I28" s="36">
        <v>7292</v>
      </c>
      <c r="J28" s="34"/>
      <c r="K28" s="36">
        <v>15</v>
      </c>
      <c r="L28" s="44"/>
      <c r="M28" s="36">
        <v>1956</v>
      </c>
      <c r="N28" s="4"/>
      <c r="O28" s="65">
        <f t="shared" si="0"/>
        <v>0</v>
      </c>
      <c r="P28" s="65">
        <f t="shared" si="1"/>
        <v>0</v>
      </c>
    </row>
    <row r="29" spans="1:16" ht="10.5" customHeight="1">
      <c r="A29" s="31" t="s">
        <v>16</v>
      </c>
      <c r="B29" s="31"/>
      <c r="C29" s="37">
        <v>5</v>
      </c>
      <c r="D29" s="45"/>
      <c r="E29" s="37">
        <v>283</v>
      </c>
      <c r="F29" s="37"/>
      <c r="G29" s="37">
        <v>5</v>
      </c>
      <c r="H29" s="31"/>
      <c r="I29" s="37">
        <v>283</v>
      </c>
      <c r="J29" s="31"/>
      <c r="K29" s="37">
        <v>0</v>
      </c>
      <c r="L29" s="37"/>
      <c r="M29" s="37">
        <v>0</v>
      </c>
      <c r="N29" s="4"/>
      <c r="O29" s="65">
        <f t="shared" si="0"/>
        <v>0</v>
      </c>
      <c r="P29" s="65">
        <f t="shared" si="1"/>
        <v>0</v>
      </c>
    </row>
    <row r="30" spans="1:16" ht="10.5" customHeight="1">
      <c r="A30" s="31" t="s">
        <v>17</v>
      </c>
      <c r="B30" s="31"/>
      <c r="C30" s="37">
        <v>5</v>
      </c>
      <c r="D30" s="45"/>
      <c r="E30" s="37">
        <v>156</v>
      </c>
      <c r="F30" s="37"/>
      <c r="G30" s="37">
        <v>4</v>
      </c>
      <c r="H30" s="31"/>
      <c r="I30" s="37">
        <v>83</v>
      </c>
      <c r="J30" s="31"/>
      <c r="K30" s="37">
        <v>1</v>
      </c>
      <c r="L30" s="37"/>
      <c r="M30" s="37">
        <v>73</v>
      </c>
      <c r="N30" s="4"/>
      <c r="O30" s="65">
        <f t="shared" si="0"/>
        <v>0</v>
      </c>
      <c r="P30" s="65">
        <f t="shared" si="1"/>
        <v>0</v>
      </c>
    </row>
    <row r="31" spans="1:16" ht="10.5" customHeight="1">
      <c r="A31" s="31" t="s">
        <v>18</v>
      </c>
      <c r="B31" s="31"/>
      <c r="C31" s="37">
        <v>3</v>
      </c>
      <c r="D31" s="45"/>
      <c r="E31" s="37">
        <v>347</v>
      </c>
      <c r="F31" s="37"/>
      <c r="G31" s="37">
        <v>2</v>
      </c>
      <c r="H31" s="31"/>
      <c r="I31" s="37">
        <v>207</v>
      </c>
      <c r="J31" s="31"/>
      <c r="K31" s="37">
        <v>1</v>
      </c>
      <c r="L31" s="37"/>
      <c r="M31" s="37">
        <v>140</v>
      </c>
      <c r="N31" s="4"/>
      <c r="O31" s="65">
        <f t="shared" si="0"/>
        <v>0</v>
      </c>
      <c r="P31" s="65">
        <f t="shared" si="1"/>
        <v>0</v>
      </c>
    </row>
    <row r="32" spans="1:16" ht="10.5" customHeight="1">
      <c r="A32" s="31" t="s">
        <v>19</v>
      </c>
      <c r="B32" s="31"/>
      <c r="C32" s="37">
        <v>0</v>
      </c>
      <c r="D32" s="45"/>
      <c r="E32" s="37">
        <v>0</v>
      </c>
      <c r="F32" s="37"/>
      <c r="G32" s="37">
        <v>0</v>
      </c>
      <c r="H32" s="31"/>
      <c r="I32" s="37">
        <v>0</v>
      </c>
      <c r="J32" s="31"/>
      <c r="K32" s="37">
        <v>0</v>
      </c>
      <c r="L32" s="37"/>
      <c r="M32" s="37">
        <v>0</v>
      </c>
      <c r="N32" s="4"/>
      <c r="O32" s="65">
        <f t="shared" si="0"/>
        <v>0</v>
      </c>
      <c r="P32" s="65">
        <f t="shared" si="1"/>
        <v>0</v>
      </c>
    </row>
    <row r="33" spans="1:16" ht="10.5" customHeight="1">
      <c r="A33" s="31" t="s">
        <v>20</v>
      </c>
      <c r="B33" s="31"/>
      <c r="C33" s="37">
        <v>12</v>
      </c>
      <c r="D33" s="45"/>
      <c r="E33" s="37">
        <v>720</v>
      </c>
      <c r="F33" s="37"/>
      <c r="G33" s="37">
        <v>5</v>
      </c>
      <c r="H33" s="31"/>
      <c r="I33" s="37">
        <v>440</v>
      </c>
      <c r="J33" s="31"/>
      <c r="K33" s="37">
        <v>7</v>
      </c>
      <c r="L33" s="37"/>
      <c r="M33" s="37">
        <v>280</v>
      </c>
      <c r="N33" s="4"/>
      <c r="O33" s="65">
        <f t="shared" si="0"/>
        <v>0</v>
      </c>
      <c r="P33" s="65">
        <f t="shared" si="1"/>
        <v>0</v>
      </c>
    </row>
    <row r="34" spans="1:16" ht="10.5" customHeight="1">
      <c r="A34" s="31" t="s">
        <v>21</v>
      </c>
      <c r="B34" s="31"/>
      <c r="C34" s="37">
        <v>4</v>
      </c>
      <c r="D34" s="45"/>
      <c r="E34" s="37">
        <v>540</v>
      </c>
      <c r="F34" s="37"/>
      <c r="G34" s="37">
        <v>2</v>
      </c>
      <c r="H34" s="31"/>
      <c r="I34" s="37">
        <v>350</v>
      </c>
      <c r="J34" s="31"/>
      <c r="K34" s="37">
        <v>2</v>
      </c>
      <c r="L34" s="37"/>
      <c r="M34" s="37">
        <v>190</v>
      </c>
      <c r="N34" s="4"/>
      <c r="O34" s="65">
        <f t="shared" si="0"/>
        <v>0</v>
      </c>
      <c r="P34" s="65">
        <f t="shared" si="1"/>
        <v>0</v>
      </c>
    </row>
    <row r="35" spans="1:16" ht="10.5" customHeight="1">
      <c r="A35" s="31" t="s">
        <v>22</v>
      </c>
      <c r="B35" s="31"/>
      <c r="C35" s="37">
        <v>2</v>
      </c>
      <c r="D35" s="45"/>
      <c r="E35" s="37">
        <v>4873</v>
      </c>
      <c r="F35" s="37"/>
      <c r="G35" s="37">
        <v>1</v>
      </c>
      <c r="H35" s="31"/>
      <c r="I35" s="37">
        <v>4700</v>
      </c>
      <c r="J35" s="31"/>
      <c r="K35" s="37">
        <v>1</v>
      </c>
      <c r="L35" s="37"/>
      <c r="M35" s="37">
        <v>173</v>
      </c>
      <c r="N35" s="4"/>
      <c r="O35" s="65">
        <f t="shared" si="0"/>
        <v>0</v>
      </c>
      <c r="P35" s="65">
        <f t="shared" si="1"/>
        <v>0</v>
      </c>
    </row>
    <row r="36" spans="1:16" ht="10.5" customHeight="1">
      <c r="A36" s="31" t="s">
        <v>23</v>
      </c>
      <c r="B36" s="31"/>
      <c r="C36" s="37">
        <v>3</v>
      </c>
      <c r="D36" s="45"/>
      <c r="E36" s="37">
        <v>229</v>
      </c>
      <c r="F36" s="38"/>
      <c r="G36" s="37">
        <v>3</v>
      </c>
      <c r="H36" s="31"/>
      <c r="I36" s="37">
        <v>229</v>
      </c>
      <c r="J36" s="31"/>
      <c r="K36" s="37">
        <v>0</v>
      </c>
      <c r="L36" s="37"/>
      <c r="M36" s="37">
        <v>0</v>
      </c>
      <c r="N36" s="4"/>
      <c r="O36" s="65">
        <f t="shared" si="0"/>
        <v>0</v>
      </c>
      <c r="P36" s="65">
        <f t="shared" si="1"/>
        <v>0</v>
      </c>
    </row>
    <row r="37" spans="1:16" ht="10.5" customHeight="1">
      <c r="A37" s="31" t="s">
        <v>24</v>
      </c>
      <c r="B37" s="31"/>
      <c r="C37" s="37">
        <v>5</v>
      </c>
      <c r="D37" s="45"/>
      <c r="E37" s="38">
        <v>2100</v>
      </c>
      <c r="F37" s="38"/>
      <c r="G37" s="37">
        <v>2</v>
      </c>
      <c r="H37" s="31"/>
      <c r="I37" s="37">
        <v>1000</v>
      </c>
      <c r="J37" s="31"/>
      <c r="K37" s="37">
        <v>3</v>
      </c>
      <c r="L37" s="37"/>
      <c r="M37" s="37">
        <v>1100</v>
      </c>
      <c r="N37" s="4"/>
      <c r="O37" s="65">
        <f t="shared" si="0"/>
        <v>0</v>
      </c>
      <c r="P37" s="65">
        <f t="shared" si="1"/>
        <v>0</v>
      </c>
    </row>
    <row r="38" spans="1:16" ht="10.5" customHeight="1">
      <c r="A38" s="41" t="s">
        <v>54</v>
      </c>
      <c r="B38" s="33"/>
      <c r="C38" s="42">
        <v>129</v>
      </c>
      <c r="D38" s="33"/>
      <c r="E38" s="42">
        <v>17105</v>
      </c>
      <c r="F38" s="43"/>
      <c r="G38" s="42">
        <v>69</v>
      </c>
      <c r="H38" s="33"/>
      <c r="I38" s="42">
        <v>9125</v>
      </c>
      <c r="J38" s="33"/>
      <c r="K38" s="42">
        <v>60</v>
      </c>
      <c r="L38" s="43"/>
      <c r="M38" s="42">
        <v>7980</v>
      </c>
      <c r="N38" s="4"/>
      <c r="O38" s="65">
        <f t="shared" si="0"/>
        <v>0</v>
      </c>
      <c r="P38" s="65">
        <f t="shared" si="1"/>
        <v>0</v>
      </c>
    </row>
    <row r="39" spans="1:16" ht="10.5" customHeight="1">
      <c r="A39" s="31" t="s">
        <v>25</v>
      </c>
      <c r="B39" s="31"/>
      <c r="C39" s="37">
        <v>55</v>
      </c>
      <c r="D39" s="45"/>
      <c r="E39" s="37">
        <v>5878</v>
      </c>
      <c r="F39" s="38"/>
      <c r="G39" s="37">
        <v>38</v>
      </c>
      <c r="H39" s="45"/>
      <c r="I39" s="37">
        <v>2674</v>
      </c>
      <c r="J39" s="45"/>
      <c r="K39" s="37">
        <v>17</v>
      </c>
      <c r="L39" s="38"/>
      <c r="M39" s="37">
        <v>3204</v>
      </c>
      <c r="N39" s="4"/>
      <c r="O39" s="65">
        <f t="shared" si="0"/>
        <v>0</v>
      </c>
      <c r="P39" s="65">
        <f t="shared" si="1"/>
        <v>0</v>
      </c>
    </row>
    <row r="40" spans="1:16" ht="10.5" customHeight="1">
      <c r="A40" s="31" t="s">
        <v>26</v>
      </c>
      <c r="B40" s="31"/>
      <c r="C40" s="37">
        <v>16</v>
      </c>
      <c r="D40" s="45"/>
      <c r="E40" s="37">
        <v>4014</v>
      </c>
      <c r="F40" s="38"/>
      <c r="G40" s="37">
        <v>15</v>
      </c>
      <c r="H40" s="45"/>
      <c r="I40" s="37">
        <v>3919</v>
      </c>
      <c r="J40" s="45"/>
      <c r="K40" s="37">
        <v>1</v>
      </c>
      <c r="L40" s="38"/>
      <c r="M40" s="37">
        <v>95</v>
      </c>
      <c r="N40" s="4"/>
      <c r="O40" s="65">
        <f t="shared" si="0"/>
        <v>0</v>
      </c>
      <c r="P40" s="65">
        <f t="shared" si="1"/>
        <v>0</v>
      </c>
    </row>
    <row r="41" spans="1:16" ht="10.5" customHeight="1">
      <c r="A41" s="31" t="s">
        <v>27</v>
      </c>
      <c r="B41" s="31"/>
      <c r="C41" s="37">
        <v>29</v>
      </c>
      <c r="D41" s="45"/>
      <c r="E41" s="37">
        <v>4391</v>
      </c>
      <c r="F41" s="38"/>
      <c r="G41" s="37">
        <v>3</v>
      </c>
      <c r="H41" s="45"/>
      <c r="I41" s="37">
        <v>508</v>
      </c>
      <c r="J41" s="45"/>
      <c r="K41" s="37">
        <v>26</v>
      </c>
      <c r="L41" s="38"/>
      <c r="M41" s="37">
        <v>3883</v>
      </c>
      <c r="N41" s="4"/>
      <c r="O41" s="65">
        <f t="shared" si="0"/>
        <v>0</v>
      </c>
      <c r="P41" s="65">
        <f t="shared" si="1"/>
        <v>0</v>
      </c>
    </row>
    <row r="42" spans="1:16" ht="10.5" customHeight="1">
      <c r="A42" s="31" t="s">
        <v>28</v>
      </c>
      <c r="B42" s="31"/>
      <c r="C42" s="37">
        <v>3</v>
      </c>
      <c r="D42" s="45"/>
      <c r="E42" s="37">
        <v>211</v>
      </c>
      <c r="F42" s="38"/>
      <c r="G42" s="37">
        <v>0</v>
      </c>
      <c r="H42" s="45"/>
      <c r="I42" s="37">
        <v>0</v>
      </c>
      <c r="J42" s="45"/>
      <c r="K42" s="37">
        <v>3</v>
      </c>
      <c r="L42" s="38"/>
      <c r="M42" s="37">
        <v>211</v>
      </c>
      <c r="N42" s="4"/>
      <c r="O42" s="65">
        <f t="shared" si="0"/>
        <v>0</v>
      </c>
      <c r="P42" s="65">
        <f t="shared" si="1"/>
        <v>0</v>
      </c>
    </row>
    <row r="43" spans="1:16" ht="10.5" customHeight="1">
      <c r="A43" s="31" t="s">
        <v>29</v>
      </c>
      <c r="B43" s="31"/>
      <c r="C43" s="37">
        <v>26</v>
      </c>
      <c r="D43" s="45"/>
      <c r="E43" s="37">
        <v>2611</v>
      </c>
      <c r="F43" s="38"/>
      <c r="G43" s="37">
        <v>13</v>
      </c>
      <c r="H43" s="45"/>
      <c r="I43" s="37">
        <v>2024</v>
      </c>
      <c r="J43" s="45"/>
      <c r="K43" s="37">
        <v>13</v>
      </c>
      <c r="L43" s="38"/>
      <c r="M43" s="37">
        <v>587</v>
      </c>
      <c r="N43" s="4"/>
      <c r="O43" s="65">
        <f t="shared" si="0"/>
        <v>0</v>
      </c>
      <c r="P43" s="65">
        <f t="shared" si="1"/>
        <v>0</v>
      </c>
    </row>
    <row r="44" spans="1:16" ht="10.5" customHeight="1">
      <c r="A44" s="41" t="s">
        <v>30</v>
      </c>
      <c r="B44" s="33"/>
      <c r="C44" s="42">
        <v>53</v>
      </c>
      <c r="D44" s="33"/>
      <c r="E44" s="42">
        <v>12367</v>
      </c>
      <c r="F44" s="43"/>
      <c r="G44" s="42">
        <v>46</v>
      </c>
      <c r="H44" s="33"/>
      <c r="I44" s="42">
        <v>10345</v>
      </c>
      <c r="J44" s="33"/>
      <c r="K44" s="42">
        <v>7</v>
      </c>
      <c r="L44" s="43"/>
      <c r="M44" s="42">
        <v>2022</v>
      </c>
      <c r="N44" s="4"/>
      <c r="O44" s="65">
        <f t="shared" si="0"/>
        <v>0</v>
      </c>
      <c r="P44" s="65">
        <f t="shared" si="1"/>
        <v>0</v>
      </c>
    </row>
    <row r="45" spans="1:16" ht="10.5" customHeight="1">
      <c r="A45" s="31" t="s">
        <v>31</v>
      </c>
      <c r="B45" s="31"/>
      <c r="C45" s="37">
        <v>22</v>
      </c>
      <c r="D45" s="45"/>
      <c r="E45" s="37">
        <v>3310</v>
      </c>
      <c r="F45" s="38"/>
      <c r="G45" s="37">
        <v>20</v>
      </c>
      <c r="H45" s="45"/>
      <c r="I45" s="37">
        <v>3295</v>
      </c>
      <c r="J45" s="45"/>
      <c r="K45" s="37">
        <v>2</v>
      </c>
      <c r="L45" s="38"/>
      <c r="M45" s="37">
        <v>15</v>
      </c>
      <c r="N45" s="4"/>
      <c r="O45" s="65">
        <f t="shared" si="0"/>
        <v>0</v>
      </c>
      <c r="P45" s="65">
        <f t="shared" si="1"/>
        <v>0</v>
      </c>
    </row>
    <row r="46" spans="1:16" ht="10.5" customHeight="1">
      <c r="A46" s="31" t="s">
        <v>32</v>
      </c>
      <c r="B46" s="31"/>
      <c r="C46" s="37">
        <v>7</v>
      </c>
      <c r="D46" s="45"/>
      <c r="E46" s="37">
        <v>3339</v>
      </c>
      <c r="F46" s="38"/>
      <c r="G46" s="37">
        <v>7</v>
      </c>
      <c r="H46" s="45"/>
      <c r="I46" s="37">
        <v>3339</v>
      </c>
      <c r="J46" s="45"/>
      <c r="K46" s="37">
        <v>0</v>
      </c>
      <c r="L46" s="38"/>
      <c r="M46" s="37">
        <v>0</v>
      </c>
      <c r="N46" s="4"/>
      <c r="O46" s="65">
        <f t="shared" si="0"/>
        <v>0</v>
      </c>
      <c r="P46" s="65">
        <f t="shared" si="1"/>
        <v>0</v>
      </c>
    </row>
    <row r="47" spans="1:16" ht="10.5" customHeight="1">
      <c r="A47" s="31" t="s">
        <v>33</v>
      </c>
      <c r="B47" s="31"/>
      <c r="C47" s="37">
        <v>10</v>
      </c>
      <c r="D47" s="45"/>
      <c r="E47" s="37">
        <v>3304</v>
      </c>
      <c r="F47" s="38"/>
      <c r="G47" s="37">
        <v>7</v>
      </c>
      <c r="H47" s="45"/>
      <c r="I47" s="37">
        <v>2347</v>
      </c>
      <c r="J47" s="45"/>
      <c r="K47" s="37">
        <v>3</v>
      </c>
      <c r="L47" s="38"/>
      <c r="M47" s="37">
        <v>957</v>
      </c>
      <c r="N47" s="4"/>
      <c r="O47" s="65">
        <f t="shared" si="0"/>
        <v>0</v>
      </c>
      <c r="P47" s="65">
        <f t="shared" si="1"/>
        <v>0</v>
      </c>
    </row>
    <row r="48" spans="1:16" ht="10.5" customHeight="1">
      <c r="A48" s="31" t="s">
        <v>34</v>
      </c>
      <c r="B48" s="31"/>
      <c r="C48" s="37">
        <v>14</v>
      </c>
      <c r="D48" s="45"/>
      <c r="E48" s="37">
        <v>2414</v>
      </c>
      <c r="F48" s="38"/>
      <c r="G48" s="37">
        <v>12</v>
      </c>
      <c r="H48" s="45"/>
      <c r="I48" s="37">
        <v>1364</v>
      </c>
      <c r="J48" s="45"/>
      <c r="K48" s="37">
        <v>2</v>
      </c>
      <c r="L48" s="38"/>
      <c r="M48" s="37">
        <v>1050</v>
      </c>
      <c r="N48" s="4"/>
      <c r="O48" s="65">
        <f t="shared" si="0"/>
        <v>0</v>
      </c>
      <c r="P48" s="65">
        <f t="shared" si="1"/>
        <v>0</v>
      </c>
    </row>
    <row r="49" spans="1:16" ht="10.5" customHeight="1">
      <c r="A49" s="41" t="s">
        <v>46</v>
      </c>
      <c r="B49" s="35"/>
      <c r="C49" s="42">
        <v>136</v>
      </c>
      <c r="D49" s="33"/>
      <c r="E49" s="42">
        <v>14017</v>
      </c>
      <c r="F49" s="43"/>
      <c r="G49" s="42">
        <v>112</v>
      </c>
      <c r="H49" s="33"/>
      <c r="I49" s="42">
        <v>12186</v>
      </c>
      <c r="J49" s="33"/>
      <c r="K49" s="42">
        <v>24</v>
      </c>
      <c r="L49" s="43"/>
      <c r="M49" s="42">
        <v>1831</v>
      </c>
      <c r="N49" s="4"/>
      <c r="O49" s="65">
        <f t="shared" si="0"/>
        <v>0</v>
      </c>
      <c r="P49" s="65">
        <f t="shared" si="1"/>
        <v>0</v>
      </c>
    </row>
    <row r="50" spans="1:16" ht="10.5" customHeight="1">
      <c r="A50" s="31" t="s">
        <v>47</v>
      </c>
      <c r="B50" s="31"/>
      <c r="C50" s="37">
        <v>67</v>
      </c>
      <c r="D50" s="45"/>
      <c r="E50" s="37">
        <v>7712</v>
      </c>
      <c r="F50" s="38"/>
      <c r="G50" s="37">
        <v>62</v>
      </c>
      <c r="H50" s="45"/>
      <c r="I50" s="37">
        <v>7283</v>
      </c>
      <c r="J50" s="45"/>
      <c r="K50" s="37">
        <v>5</v>
      </c>
      <c r="L50" s="38"/>
      <c r="M50" s="37">
        <v>429</v>
      </c>
      <c r="N50" s="4"/>
      <c r="O50" s="65">
        <f t="shared" si="0"/>
        <v>0</v>
      </c>
      <c r="P50" s="65">
        <f t="shared" si="1"/>
        <v>0</v>
      </c>
    </row>
    <row r="51" spans="1:16" ht="10.5" customHeight="1">
      <c r="A51" s="31" t="s">
        <v>49</v>
      </c>
      <c r="B51" s="31"/>
      <c r="C51" s="37">
        <v>32</v>
      </c>
      <c r="D51" s="45"/>
      <c r="E51" s="37">
        <v>2903</v>
      </c>
      <c r="F51" s="38"/>
      <c r="G51" s="37">
        <v>21</v>
      </c>
      <c r="H51" s="45"/>
      <c r="I51" s="37">
        <v>1909</v>
      </c>
      <c r="J51" s="45"/>
      <c r="K51" s="37">
        <v>11</v>
      </c>
      <c r="L51" s="38"/>
      <c r="M51" s="37">
        <v>994</v>
      </c>
      <c r="N51" s="4"/>
      <c r="O51" s="65">
        <f t="shared" si="0"/>
        <v>0</v>
      </c>
      <c r="P51" s="65">
        <f t="shared" si="1"/>
        <v>0</v>
      </c>
    </row>
    <row r="52" spans="1:16" ht="10.5" customHeight="1">
      <c r="A52" s="31" t="s">
        <v>48</v>
      </c>
      <c r="B52" s="31"/>
      <c r="C52" s="37">
        <v>37</v>
      </c>
      <c r="D52" s="45"/>
      <c r="E52" s="37">
        <v>3402</v>
      </c>
      <c r="F52" s="38"/>
      <c r="G52" s="37">
        <v>29</v>
      </c>
      <c r="H52" s="45"/>
      <c r="I52" s="37">
        <v>2994</v>
      </c>
      <c r="J52" s="45"/>
      <c r="K52" s="37">
        <v>8</v>
      </c>
      <c r="L52" s="38"/>
      <c r="M52" s="37">
        <v>408</v>
      </c>
      <c r="N52" s="4"/>
      <c r="O52" s="65">
        <f t="shared" si="0"/>
        <v>0</v>
      </c>
      <c r="P52" s="65">
        <f t="shared" si="1"/>
        <v>0</v>
      </c>
    </row>
    <row r="53" spans="1:16" ht="10.5" customHeight="1">
      <c r="A53" s="41" t="s">
        <v>35</v>
      </c>
      <c r="B53" s="35"/>
      <c r="C53" s="42">
        <v>73</v>
      </c>
      <c r="D53" s="33"/>
      <c r="E53" s="42">
        <v>8699</v>
      </c>
      <c r="F53" s="43"/>
      <c r="G53" s="42">
        <v>59</v>
      </c>
      <c r="H53" s="33"/>
      <c r="I53" s="42">
        <v>7829</v>
      </c>
      <c r="J53" s="33"/>
      <c r="K53" s="42">
        <v>14</v>
      </c>
      <c r="L53" s="43"/>
      <c r="M53" s="42">
        <v>870</v>
      </c>
      <c r="N53" s="4"/>
      <c r="O53" s="65">
        <f t="shared" si="0"/>
        <v>0</v>
      </c>
      <c r="P53" s="65">
        <f t="shared" si="1"/>
        <v>0</v>
      </c>
    </row>
    <row r="54" spans="1:16" ht="10.5" customHeight="1">
      <c r="A54" s="31" t="s">
        <v>36</v>
      </c>
      <c r="B54" s="31"/>
      <c r="C54" s="37">
        <v>63</v>
      </c>
      <c r="D54" s="45"/>
      <c r="E54" s="37">
        <v>7023</v>
      </c>
      <c r="F54" s="38"/>
      <c r="G54" s="37">
        <v>49</v>
      </c>
      <c r="H54" s="45"/>
      <c r="I54" s="37">
        <v>6153</v>
      </c>
      <c r="J54" s="45"/>
      <c r="K54" s="37">
        <v>14</v>
      </c>
      <c r="L54" s="38"/>
      <c r="M54" s="37">
        <v>870</v>
      </c>
      <c r="N54" s="4"/>
      <c r="O54" s="65">
        <f t="shared" si="0"/>
        <v>0</v>
      </c>
      <c r="P54" s="65">
        <f t="shared" si="1"/>
        <v>0</v>
      </c>
    </row>
    <row r="55" spans="1:16" ht="10.5" customHeight="1">
      <c r="A55" s="31" t="s">
        <v>37</v>
      </c>
      <c r="B55" s="31"/>
      <c r="C55" s="37">
        <v>10</v>
      </c>
      <c r="D55" s="45"/>
      <c r="E55" s="37">
        <v>1676</v>
      </c>
      <c r="F55" s="38"/>
      <c r="G55" s="37">
        <v>10</v>
      </c>
      <c r="H55" s="45"/>
      <c r="I55" s="37">
        <v>1676</v>
      </c>
      <c r="J55" s="45"/>
      <c r="K55" s="37">
        <v>0</v>
      </c>
      <c r="L55" s="38"/>
      <c r="M55" s="37">
        <v>0</v>
      </c>
      <c r="N55" s="4"/>
      <c r="O55" s="65">
        <f t="shared" si="0"/>
        <v>0</v>
      </c>
      <c r="P55" s="65">
        <f t="shared" si="1"/>
        <v>0</v>
      </c>
    </row>
    <row r="56" spans="1:16" ht="10.5" customHeight="1">
      <c r="A56" s="41" t="s">
        <v>38</v>
      </c>
      <c r="B56" s="33"/>
      <c r="C56" s="42">
        <v>43</v>
      </c>
      <c r="D56" s="33"/>
      <c r="E56" s="42">
        <v>5471</v>
      </c>
      <c r="F56" s="43"/>
      <c r="G56" s="42">
        <v>31</v>
      </c>
      <c r="H56" s="33"/>
      <c r="I56" s="42">
        <v>3982</v>
      </c>
      <c r="J56" s="33"/>
      <c r="K56" s="42">
        <v>12</v>
      </c>
      <c r="L56" s="43"/>
      <c r="M56" s="42">
        <v>1489</v>
      </c>
      <c r="N56" s="4"/>
      <c r="O56" s="65">
        <f t="shared" si="0"/>
        <v>0</v>
      </c>
      <c r="P56" s="65">
        <f t="shared" si="1"/>
        <v>0</v>
      </c>
    </row>
    <row r="57" spans="1:16" ht="10.5" customHeight="1">
      <c r="A57" s="31" t="s">
        <v>55</v>
      </c>
      <c r="B57" s="45"/>
      <c r="C57" s="37">
        <v>6</v>
      </c>
      <c r="D57" s="45"/>
      <c r="E57" s="37">
        <v>805</v>
      </c>
      <c r="F57" s="38"/>
      <c r="G57" s="37">
        <v>6</v>
      </c>
      <c r="H57" s="45"/>
      <c r="I57" s="37">
        <v>805</v>
      </c>
      <c r="J57" s="45"/>
      <c r="K57" s="37">
        <v>0</v>
      </c>
      <c r="L57" s="38"/>
      <c r="M57" s="37">
        <v>0</v>
      </c>
      <c r="N57" s="4"/>
      <c r="O57" s="65">
        <f t="shared" si="0"/>
        <v>0</v>
      </c>
      <c r="P57" s="65">
        <f t="shared" si="1"/>
        <v>0</v>
      </c>
    </row>
    <row r="58" spans="1:16" ht="10.5" customHeight="1">
      <c r="A58" s="31" t="s">
        <v>39</v>
      </c>
      <c r="B58" s="31"/>
      <c r="C58" s="37">
        <v>20</v>
      </c>
      <c r="D58" s="45"/>
      <c r="E58" s="37">
        <v>2369</v>
      </c>
      <c r="F58" s="38"/>
      <c r="G58" s="37">
        <v>10</v>
      </c>
      <c r="H58" s="45"/>
      <c r="I58" s="37">
        <v>1107</v>
      </c>
      <c r="J58" s="45"/>
      <c r="K58" s="37">
        <v>10</v>
      </c>
      <c r="L58" s="38"/>
      <c r="M58" s="37">
        <v>1262</v>
      </c>
      <c r="N58" s="4"/>
      <c r="O58" s="65">
        <f t="shared" si="0"/>
        <v>0</v>
      </c>
      <c r="P58" s="65">
        <f t="shared" si="1"/>
        <v>0</v>
      </c>
    </row>
    <row r="59" spans="1:16" ht="10.5" customHeight="1">
      <c r="A59" s="31" t="s">
        <v>40</v>
      </c>
      <c r="B59" s="31"/>
      <c r="C59" s="37">
        <v>3</v>
      </c>
      <c r="D59" s="45"/>
      <c r="E59" s="37">
        <v>315</v>
      </c>
      <c r="F59" s="38"/>
      <c r="G59" s="37">
        <v>3</v>
      </c>
      <c r="H59" s="45"/>
      <c r="I59" s="37">
        <v>315</v>
      </c>
      <c r="J59" s="45"/>
      <c r="K59" s="37">
        <v>0</v>
      </c>
      <c r="L59" s="38"/>
      <c r="M59" s="37">
        <v>0</v>
      </c>
      <c r="N59" s="4"/>
      <c r="O59" s="65">
        <f t="shared" si="0"/>
        <v>0</v>
      </c>
      <c r="P59" s="65">
        <f t="shared" si="1"/>
        <v>0</v>
      </c>
    </row>
    <row r="60" spans="1:16" ht="10.5" customHeight="1">
      <c r="A60" s="31" t="s">
        <v>41</v>
      </c>
      <c r="B60" s="31"/>
      <c r="C60" s="37">
        <v>14</v>
      </c>
      <c r="D60" s="45"/>
      <c r="E60" s="37">
        <v>1982</v>
      </c>
      <c r="F60" s="38"/>
      <c r="G60" s="37">
        <v>12</v>
      </c>
      <c r="H60" s="45"/>
      <c r="I60" s="37">
        <v>1755</v>
      </c>
      <c r="J60" s="45"/>
      <c r="K60" s="37">
        <v>2</v>
      </c>
      <c r="L60" s="38"/>
      <c r="M60" s="37">
        <v>227</v>
      </c>
      <c r="N60" s="4"/>
      <c r="O60" s="65">
        <f t="shared" si="0"/>
        <v>0</v>
      </c>
      <c r="P60" s="65">
        <f t="shared" si="1"/>
        <v>0</v>
      </c>
    </row>
    <row r="61" spans="1:16" ht="10.5" customHeight="1">
      <c r="A61" s="41" t="s">
        <v>56</v>
      </c>
      <c r="B61" s="33"/>
      <c r="C61" s="42">
        <v>25</v>
      </c>
      <c r="D61" s="33"/>
      <c r="E61" s="42">
        <v>8998</v>
      </c>
      <c r="F61" s="43"/>
      <c r="G61" s="42">
        <v>25</v>
      </c>
      <c r="H61" s="33"/>
      <c r="I61" s="42">
        <v>8998</v>
      </c>
      <c r="J61" s="33"/>
      <c r="K61" s="42">
        <v>0</v>
      </c>
      <c r="L61" s="43"/>
      <c r="M61" s="42">
        <v>0</v>
      </c>
      <c r="N61" s="4"/>
      <c r="O61" s="65">
        <f t="shared" si="0"/>
        <v>0</v>
      </c>
      <c r="P61" s="65">
        <f t="shared" si="1"/>
        <v>0</v>
      </c>
    </row>
    <row r="62" spans="1:16" ht="10.5" customHeight="1">
      <c r="A62" s="35" t="s">
        <v>57</v>
      </c>
      <c r="B62" s="33"/>
      <c r="C62" s="36">
        <v>56</v>
      </c>
      <c r="D62" s="33"/>
      <c r="E62" s="36">
        <v>9255</v>
      </c>
      <c r="F62" s="43"/>
      <c r="G62" s="36">
        <v>41</v>
      </c>
      <c r="H62" s="33"/>
      <c r="I62" s="36">
        <v>7828</v>
      </c>
      <c r="J62" s="33"/>
      <c r="K62" s="36">
        <v>15</v>
      </c>
      <c r="L62" s="43"/>
      <c r="M62" s="36">
        <v>1427</v>
      </c>
      <c r="N62" s="4"/>
      <c r="O62" s="65">
        <f t="shared" si="0"/>
        <v>0</v>
      </c>
      <c r="P62" s="65">
        <f t="shared" si="1"/>
        <v>0</v>
      </c>
    </row>
    <row r="63" spans="1:16" ht="10.5" customHeight="1">
      <c r="A63" s="35" t="s">
        <v>58</v>
      </c>
      <c r="B63" s="33"/>
      <c r="C63" s="36">
        <v>7</v>
      </c>
      <c r="D63" s="33"/>
      <c r="E63" s="36">
        <v>1906</v>
      </c>
      <c r="F63" s="43"/>
      <c r="G63" s="36">
        <v>5</v>
      </c>
      <c r="H63" s="33"/>
      <c r="I63" s="36">
        <v>1766</v>
      </c>
      <c r="J63" s="33"/>
      <c r="K63" s="36">
        <v>2</v>
      </c>
      <c r="L63" s="43"/>
      <c r="M63" s="36">
        <v>140</v>
      </c>
      <c r="N63" s="4"/>
      <c r="O63" s="65">
        <f t="shared" si="0"/>
        <v>0</v>
      </c>
      <c r="P63" s="65">
        <f t="shared" si="1"/>
        <v>0</v>
      </c>
    </row>
    <row r="64" spans="1:16" ht="10.5" customHeight="1">
      <c r="A64" s="35" t="s">
        <v>64</v>
      </c>
      <c r="B64" s="33"/>
      <c r="C64" s="36">
        <v>26</v>
      </c>
      <c r="D64" s="33"/>
      <c r="E64" s="36">
        <v>4934</v>
      </c>
      <c r="F64" s="43"/>
      <c r="G64" s="36">
        <v>24</v>
      </c>
      <c r="H64" s="33"/>
      <c r="I64" s="36">
        <v>4369</v>
      </c>
      <c r="J64" s="33"/>
      <c r="K64" s="36">
        <v>2</v>
      </c>
      <c r="L64" s="43"/>
      <c r="M64" s="36">
        <v>565</v>
      </c>
      <c r="N64" s="4"/>
      <c r="O64" s="65">
        <f t="shared" si="0"/>
        <v>0</v>
      </c>
      <c r="P64" s="65">
        <f t="shared" si="1"/>
        <v>0</v>
      </c>
    </row>
    <row r="65" spans="1:16" ht="10.5" customHeight="1">
      <c r="A65" s="31" t="s">
        <v>60</v>
      </c>
      <c r="B65" s="45"/>
      <c r="C65" s="37">
        <v>7</v>
      </c>
      <c r="D65" s="45"/>
      <c r="E65" s="37">
        <v>939</v>
      </c>
      <c r="F65" s="38"/>
      <c r="G65" s="37">
        <v>7</v>
      </c>
      <c r="H65" s="45"/>
      <c r="I65" s="37">
        <v>939</v>
      </c>
      <c r="J65" s="45"/>
      <c r="K65" s="37">
        <v>0</v>
      </c>
      <c r="L65" s="38"/>
      <c r="M65" s="37">
        <v>0</v>
      </c>
      <c r="N65" s="4"/>
      <c r="O65" s="65">
        <f t="shared" si="0"/>
        <v>0</v>
      </c>
      <c r="P65" s="65">
        <f t="shared" si="1"/>
        <v>0</v>
      </c>
    </row>
    <row r="66" spans="1:16" ht="10.5" customHeight="1">
      <c r="A66" s="31" t="s">
        <v>61</v>
      </c>
      <c r="B66" s="45"/>
      <c r="C66" s="37">
        <v>11</v>
      </c>
      <c r="D66" s="45"/>
      <c r="E66" s="37">
        <v>1804</v>
      </c>
      <c r="F66" s="38"/>
      <c r="G66" s="37">
        <v>11</v>
      </c>
      <c r="H66" s="45"/>
      <c r="I66" s="37">
        <v>1804</v>
      </c>
      <c r="J66" s="45"/>
      <c r="K66" s="37">
        <v>0</v>
      </c>
      <c r="L66" s="38"/>
      <c r="M66" s="37">
        <v>0</v>
      </c>
      <c r="N66" s="4"/>
      <c r="O66" s="65">
        <f t="shared" si="0"/>
        <v>0</v>
      </c>
      <c r="P66" s="65">
        <f t="shared" si="1"/>
        <v>0</v>
      </c>
    </row>
    <row r="67" spans="1:16" ht="10.5" customHeight="1">
      <c r="A67" s="31" t="s">
        <v>62</v>
      </c>
      <c r="B67" s="45"/>
      <c r="C67" s="40">
        <v>8</v>
      </c>
      <c r="D67" s="45"/>
      <c r="E67" s="40">
        <v>2191</v>
      </c>
      <c r="F67" s="38"/>
      <c r="G67" s="40">
        <v>6</v>
      </c>
      <c r="H67" s="45"/>
      <c r="I67" s="40">
        <v>1626</v>
      </c>
      <c r="J67" s="45"/>
      <c r="K67" s="40">
        <v>2</v>
      </c>
      <c r="L67" s="38"/>
      <c r="M67" s="40">
        <v>565</v>
      </c>
      <c r="N67" s="4"/>
      <c r="O67" s="65">
        <f t="shared" si="0"/>
        <v>0</v>
      </c>
      <c r="P67" s="65">
        <f>E67-I67-M67</f>
        <v>0</v>
      </c>
    </row>
    <row r="68" spans="1:16" ht="10.5" customHeight="1">
      <c r="A68" s="41" t="s">
        <v>59</v>
      </c>
      <c r="B68" s="33"/>
      <c r="C68" s="36">
        <v>3</v>
      </c>
      <c r="D68" s="33"/>
      <c r="E68" s="36">
        <v>538</v>
      </c>
      <c r="F68" s="43"/>
      <c r="G68" s="36">
        <v>1</v>
      </c>
      <c r="H68" s="33"/>
      <c r="I68" s="36">
        <v>254</v>
      </c>
      <c r="J68" s="33"/>
      <c r="K68" s="36">
        <v>2</v>
      </c>
      <c r="L68" s="43"/>
      <c r="M68" s="36">
        <v>284</v>
      </c>
      <c r="N68" s="4"/>
      <c r="O68" s="65">
        <f t="shared" si="0"/>
        <v>0</v>
      </c>
      <c r="P68" s="65">
        <f t="shared" si="1"/>
        <v>0</v>
      </c>
    </row>
    <row r="69" spans="1:16" ht="10.5" customHeight="1">
      <c r="A69" s="41" t="s">
        <v>42</v>
      </c>
      <c r="B69" s="33"/>
      <c r="C69" s="36">
        <v>0</v>
      </c>
      <c r="D69" s="33"/>
      <c r="E69" s="36">
        <v>0</v>
      </c>
      <c r="F69" s="43"/>
      <c r="G69" s="36">
        <v>0</v>
      </c>
      <c r="H69" s="33"/>
      <c r="I69" s="36">
        <v>0</v>
      </c>
      <c r="J69" s="33"/>
      <c r="K69" s="36">
        <v>0</v>
      </c>
      <c r="L69" s="43"/>
      <c r="M69" s="36">
        <v>0</v>
      </c>
      <c r="N69" s="4"/>
      <c r="O69" s="65">
        <f t="shared" si="0"/>
        <v>0</v>
      </c>
      <c r="P69" s="65">
        <f t="shared" si="1"/>
        <v>0</v>
      </c>
    </row>
    <row r="70" spans="1:16" ht="10.5" customHeight="1">
      <c r="A70" s="35" t="s">
        <v>43</v>
      </c>
      <c r="B70" s="39"/>
      <c r="C70" s="36">
        <v>0</v>
      </c>
      <c r="D70" s="35"/>
      <c r="E70" s="36">
        <v>0</v>
      </c>
      <c r="F70" s="36"/>
      <c r="G70" s="36">
        <v>0</v>
      </c>
      <c r="H70" s="35"/>
      <c r="I70" s="36">
        <v>0</v>
      </c>
      <c r="J70" s="35"/>
      <c r="K70" s="36">
        <v>0</v>
      </c>
      <c r="L70" s="36"/>
      <c r="M70" s="36">
        <v>0</v>
      </c>
      <c r="N70" s="4"/>
      <c r="O70" s="65">
        <f t="shared" si="0"/>
        <v>0</v>
      </c>
      <c r="P70" s="65">
        <f t="shared" si="1"/>
        <v>0</v>
      </c>
    </row>
    <row r="71" spans="3:14" ht="8.25" customHeight="1">
      <c r="C71" s="4"/>
      <c r="D71" s="4"/>
      <c r="E71" s="4"/>
      <c r="F71" s="4"/>
      <c r="G71" s="4"/>
      <c r="H71" s="4"/>
      <c r="I71" s="4"/>
      <c r="J71" s="4"/>
      <c r="K71" s="15"/>
      <c r="L71" s="9"/>
      <c r="M71" s="9"/>
      <c r="N71" s="9"/>
    </row>
    <row r="72" spans="1:14" ht="12" customHeight="1">
      <c r="A72" s="12" t="s">
        <v>99</v>
      </c>
      <c r="C72" s="4"/>
      <c r="K72" s="15"/>
      <c r="L72" s="9"/>
      <c r="M72" s="9"/>
      <c r="N72" s="9"/>
    </row>
    <row r="73" spans="2:13" ht="10.5" customHeight="1">
      <c r="B73" s="5"/>
      <c r="C73" s="62">
        <f>C70+C69+C68+C67+C66+C65+C63+C62+C61+C60+C59+C58+C57+C55+C54+C52+C51+C50+C48+C47+C46+C45+C43+C42+C41+C40+C39+C37+C36+C35+C34+C33+C32+C31+C30+C29+C27+C26+C25+C23+C22+C21+C20+C19+C17+C16+C15+C14+C13+C12+C11+C10</f>
        <v>1057</v>
      </c>
      <c r="D73" s="62">
        <f aca="true" t="shared" si="2" ref="D73:M73">D70+D69+D68+D67+D66+D65+D63+D62+D61+D60+D59+D58+D57+D55+D54+D52+D51+D50+D48+D47+D46+D45+D43+D42+D41+D40+D39+D37+D36+D35+D34+D33+D32+D31+D30+D29+D27+D26+D25+D23+D22+D21+D20+D19+D17+D16+D15+D14+D13+D12+D11+D10</f>
        <v>0</v>
      </c>
      <c r="E73" s="62">
        <f t="shared" si="2"/>
        <v>179133</v>
      </c>
      <c r="F73" s="62">
        <f t="shared" si="2"/>
        <v>0</v>
      </c>
      <c r="G73" s="62">
        <f t="shared" si="2"/>
        <v>725</v>
      </c>
      <c r="H73" s="62">
        <f t="shared" si="2"/>
        <v>0</v>
      </c>
      <c r="I73" s="62">
        <f t="shared" si="2"/>
        <v>138232</v>
      </c>
      <c r="J73" s="62">
        <f t="shared" si="2"/>
        <v>0</v>
      </c>
      <c r="K73" s="62">
        <f t="shared" si="2"/>
        <v>332</v>
      </c>
      <c r="L73" s="62">
        <f t="shared" si="2"/>
        <v>0</v>
      </c>
      <c r="M73" s="62">
        <f t="shared" si="2"/>
        <v>40901</v>
      </c>
    </row>
    <row r="74" spans="1:13" ht="12.75">
      <c r="A74" s="5"/>
      <c r="B74" s="5"/>
      <c r="C74" s="62">
        <f>C70+C69+C68+C64+C63+C62+C61+C56+C53+C49+C44+C38+C28+C27+C24+C23+C22+C18+C9</f>
        <v>1057</v>
      </c>
      <c r="D74" s="62">
        <f aca="true" t="shared" si="3" ref="D74:M74">D70+D69+D68+D64+D63+D62+D61+D56+D53+D49+D44+D38+D28+D27+D24+D23+D22+D18+D9</f>
        <v>0</v>
      </c>
      <c r="E74" s="62">
        <f t="shared" si="3"/>
        <v>179133</v>
      </c>
      <c r="F74" s="62">
        <f t="shared" si="3"/>
        <v>0</v>
      </c>
      <c r="G74" s="62">
        <f t="shared" si="3"/>
        <v>725</v>
      </c>
      <c r="H74" s="62">
        <f t="shared" si="3"/>
        <v>0</v>
      </c>
      <c r="I74" s="62">
        <f t="shared" si="3"/>
        <v>138232</v>
      </c>
      <c r="J74" s="62">
        <f t="shared" si="3"/>
        <v>0</v>
      </c>
      <c r="K74" s="62">
        <f t="shared" si="3"/>
        <v>332</v>
      </c>
      <c r="L74" s="62">
        <f t="shared" si="3"/>
        <v>0</v>
      </c>
      <c r="M74" s="62">
        <f t="shared" si="3"/>
        <v>40901</v>
      </c>
    </row>
    <row r="75" spans="1:13" ht="12.75">
      <c r="A75" s="5"/>
      <c r="B75" s="5"/>
      <c r="C75" s="62">
        <f>C8-C73</f>
        <v>0</v>
      </c>
      <c r="D75" s="62">
        <f aca="true" t="shared" si="4" ref="D75:M75">D8-D73</f>
        <v>0</v>
      </c>
      <c r="E75" s="62">
        <f t="shared" si="4"/>
        <v>0</v>
      </c>
      <c r="F75" s="62">
        <f t="shared" si="4"/>
        <v>0</v>
      </c>
      <c r="G75" s="62">
        <f t="shared" si="4"/>
        <v>0</v>
      </c>
      <c r="H75" s="62">
        <f t="shared" si="4"/>
        <v>0</v>
      </c>
      <c r="I75" s="62">
        <f t="shared" si="4"/>
        <v>0</v>
      </c>
      <c r="J75" s="62">
        <f t="shared" si="4"/>
        <v>0</v>
      </c>
      <c r="K75" s="62">
        <f t="shared" si="4"/>
        <v>0</v>
      </c>
      <c r="L75" s="62">
        <f t="shared" si="4"/>
        <v>0</v>
      </c>
      <c r="M75" s="62">
        <f t="shared" si="4"/>
        <v>0</v>
      </c>
    </row>
    <row r="76" spans="1:13" ht="12.75">
      <c r="A76" s="5"/>
      <c r="B76" s="5"/>
      <c r="C76" s="62">
        <f>C8-C74</f>
        <v>0</v>
      </c>
      <c r="D76" s="62">
        <f aca="true" t="shared" si="5" ref="D76:M76">D8-D74</f>
        <v>0</v>
      </c>
      <c r="E76" s="62">
        <f t="shared" si="5"/>
        <v>0</v>
      </c>
      <c r="F76" s="62">
        <f t="shared" si="5"/>
        <v>0</v>
      </c>
      <c r="G76" s="62">
        <f t="shared" si="5"/>
        <v>0</v>
      </c>
      <c r="H76" s="62">
        <f t="shared" si="5"/>
        <v>0</v>
      </c>
      <c r="I76" s="62">
        <f t="shared" si="5"/>
        <v>0</v>
      </c>
      <c r="J76" s="62">
        <f t="shared" si="5"/>
        <v>0</v>
      </c>
      <c r="K76" s="62">
        <f t="shared" si="5"/>
        <v>0</v>
      </c>
      <c r="L76" s="62">
        <f t="shared" si="5"/>
        <v>0</v>
      </c>
      <c r="M76" s="62">
        <f t="shared" si="5"/>
        <v>0</v>
      </c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</sheetData>
  <sheetProtection/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scale="94" r:id="rId3"/>
  <legacyDrawing r:id="rId2"/>
  <oleObjects>
    <oleObject progId="MSPhotoEd.3" shapeId="39462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76"/>
  <sheetViews>
    <sheetView zoomScalePageLayoutView="0" workbookViewId="0" topLeftCell="A55">
      <selection activeCell="A72" sqref="A72"/>
    </sheetView>
  </sheetViews>
  <sheetFormatPr defaultColWidth="11.421875" defaultRowHeight="12.75"/>
  <cols>
    <col min="1" max="1" width="23.57421875" style="6" customWidth="1"/>
    <col min="2" max="2" width="0.85546875" style="6" customWidth="1"/>
    <col min="3" max="3" width="8.28125" style="6" customWidth="1"/>
    <col min="4" max="4" width="0.85546875" style="6" customWidth="1"/>
    <col min="5" max="5" width="9.00390625" style="6" customWidth="1"/>
    <col min="6" max="6" width="0.85546875" style="6" customWidth="1"/>
    <col min="7" max="7" width="8.28125" style="6" customWidth="1"/>
    <col min="8" max="8" width="0.85546875" style="6" customWidth="1"/>
    <col min="9" max="9" width="9.00390625" style="6" customWidth="1"/>
    <col min="10" max="10" width="0.85546875" style="6" customWidth="1"/>
    <col min="11" max="11" width="8.28125" style="6" customWidth="1"/>
    <col min="12" max="12" width="0.85546875" style="6" customWidth="1"/>
    <col min="13" max="13" width="9.00390625" style="6" customWidth="1"/>
    <col min="14" max="14" width="11.421875" style="6" customWidth="1"/>
    <col min="15" max="16" width="7.140625" style="6" customWidth="1"/>
    <col min="17" max="16384" width="11.421875" style="6" customWidth="1"/>
  </cols>
  <sheetData>
    <row r="1" spans="1:12" s="13" customFormat="1" ht="58.5" customHeight="1">
      <c r="A1" s="6"/>
      <c r="B1" s="14"/>
      <c r="C1" s="14"/>
      <c r="D1" s="14"/>
      <c r="E1" s="14"/>
      <c r="F1" s="14"/>
      <c r="H1" s="14"/>
      <c r="J1" s="14"/>
      <c r="L1" s="14"/>
    </row>
    <row r="2" spans="1:7" s="13" customFormat="1" ht="21.75" customHeight="1">
      <c r="A2" s="54" t="s">
        <v>96</v>
      </c>
      <c r="B2" s="55"/>
      <c r="C2" s="55"/>
      <c r="D2" s="55"/>
      <c r="E2" s="55"/>
      <c r="F2" s="55"/>
      <c r="G2" s="55"/>
    </row>
    <row r="3" spans="1:7" s="13" customFormat="1" ht="7.5" customHeight="1">
      <c r="A3" s="56"/>
      <c r="B3" s="55"/>
      <c r="C3" s="55"/>
      <c r="D3" s="55"/>
      <c r="E3" s="55"/>
      <c r="F3" s="55"/>
      <c r="G3" s="55"/>
    </row>
    <row r="4" spans="1:13" s="13" customFormat="1" ht="17.25" customHeight="1">
      <c r="A4" s="56" t="s">
        <v>79</v>
      </c>
      <c r="B4" s="57"/>
      <c r="C4" s="57"/>
      <c r="D4" s="57"/>
      <c r="E4" s="57"/>
      <c r="F4" s="57"/>
      <c r="G4" s="57"/>
      <c r="H4" s="57"/>
      <c r="I4" s="57"/>
      <c r="J4" s="57"/>
      <c r="K4" s="56"/>
      <c r="L4" s="56"/>
      <c r="M4" s="56"/>
    </row>
    <row r="5" spans="1:13" s="59" customFormat="1" ht="13.5" customHeight="1" thickBot="1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5" customFormat="1" ht="13.5" customHeight="1">
      <c r="A6" s="26"/>
      <c r="C6" s="22" t="s">
        <v>68</v>
      </c>
      <c r="D6" s="22"/>
      <c r="E6" s="22"/>
      <c r="G6" s="22" t="s">
        <v>77</v>
      </c>
      <c r="H6" s="22"/>
      <c r="I6" s="22"/>
      <c r="K6" s="22" t="s">
        <v>78</v>
      </c>
      <c r="L6" s="22"/>
      <c r="M6" s="22"/>
    </row>
    <row r="7" spans="1:13" s="5" customFormat="1" ht="12" customHeight="1">
      <c r="A7" s="17"/>
      <c r="C7" s="23" t="s">
        <v>69</v>
      </c>
      <c r="D7" s="16"/>
      <c r="E7" s="23" t="s">
        <v>44</v>
      </c>
      <c r="G7" s="23" t="s">
        <v>69</v>
      </c>
      <c r="H7" s="16"/>
      <c r="I7" s="23" t="s">
        <v>44</v>
      </c>
      <c r="K7" s="23" t="s">
        <v>69</v>
      </c>
      <c r="L7" s="16"/>
      <c r="M7" s="23" t="s">
        <v>44</v>
      </c>
    </row>
    <row r="8" spans="1:16" s="5" customFormat="1" ht="12" customHeight="1">
      <c r="A8" s="30" t="s">
        <v>0</v>
      </c>
      <c r="B8" s="31"/>
      <c r="C8" s="32">
        <v>45509</v>
      </c>
      <c r="D8" s="31"/>
      <c r="E8" s="32">
        <v>6341100</v>
      </c>
      <c r="F8" s="37"/>
      <c r="G8" s="32">
        <v>40973</v>
      </c>
      <c r="H8" s="31"/>
      <c r="I8" s="32">
        <v>5730774</v>
      </c>
      <c r="J8" s="31"/>
      <c r="K8" s="32">
        <v>4536</v>
      </c>
      <c r="L8" s="44"/>
      <c r="M8" s="32">
        <v>610326</v>
      </c>
      <c r="N8" s="11"/>
      <c r="O8" s="62">
        <f>C8-G8-K8</f>
        <v>0</v>
      </c>
      <c r="P8" s="62">
        <f>E8-I8-M8</f>
        <v>0</v>
      </c>
    </row>
    <row r="9" spans="1:16" s="5" customFormat="1" ht="10.5" customHeight="1">
      <c r="A9" s="35" t="s">
        <v>1</v>
      </c>
      <c r="B9" s="31"/>
      <c r="C9" s="36">
        <v>7984</v>
      </c>
      <c r="D9" s="33"/>
      <c r="E9" s="36">
        <v>949913</v>
      </c>
      <c r="F9" s="44"/>
      <c r="G9" s="36">
        <v>6969</v>
      </c>
      <c r="H9" s="34"/>
      <c r="I9" s="36">
        <v>799384</v>
      </c>
      <c r="J9" s="34"/>
      <c r="K9" s="36">
        <v>1015</v>
      </c>
      <c r="L9" s="44"/>
      <c r="M9" s="36">
        <v>150529</v>
      </c>
      <c r="N9" s="11"/>
      <c r="O9" s="62">
        <f aca="true" t="shared" si="0" ref="O9:O70">C9-G9-K9</f>
        <v>0</v>
      </c>
      <c r="P9" s="62">
        <f aca="true" t="shared" si="1" ref="P9:P70">E9-I9-M9</f>
        <v>0</v>
      </c>
    </row>
    <row r="10" spans="1:16" s="5" customFormat="1" ht="10.5" customHeight="1">
      <c r="A10" s="31" t="s">
        <v>2</v>
      </c>
      <c r="B10" s="45"/>
      <c r="C10" s="37">
        <v>722</v>
      </c>
      <c r="D10" s="45"/>
      <c r="E10" s="37">
        <v>57757</v>
      </c>
      <c r="F10" s="37"/>
      <c r="G10" s="37">
        <v>571</v>
      </c>
      <c r="H10" s="31"/>
      <c r="I10" s="37">
        <v>47754</v>
      </c>
      <c r="J10" s="31"/>
      <c r="K10" s="37">
        <v>151</v>
      </c>
      <c r="L10" s="37"/>
      <c r="M10" s="37">
        <v>10003</v>
      </c>
      <c r="N10" s="11"/>
      <c r="O10" s="62">
        <f t="shared" si="0"/>
        <v>0</v>
      </c>
      <c r="P10" s="62">
        <f t="shared" si="1"/>
        <v>0</v>
      </c>
    </row>
    <row r="11" spans="1:16" s="5" customFormat="1" ht="10.5" customHeight="1">
      <c r="A11" s="31" t="s">
        <v>3</v>
      </c>
      <c r="B11" s="45"/>
      <c r="C11" s="37">
        <v>1285</v>
      </c>
      <c r="D11" s="45"/>
      <c r="E11" s="37">
        <v>129962</v>
      </c>
      <c r="F11" s="37"/>
      <c r="G11" s="37">
        <v>1191</v>
      </c>
      <c r="H11" s="31"/>
      <c r="I11" s="37">
        <v>120652</v>
      </c>
      <c r="J11" s="31"/>
      <c r="K11" s="37">
        <v>94</v>
      </c>
      <c r="L11" s="37"/>
      <c r="M11" s="37">
        <v>9310</v>
      </c>
      <c r="N11" s="11"/>
      <c r="O11" s="62">
        <f t="shared" si="0"/>
        <v>0</v>
      </c>
      <c r="P11" s="62">
        <f t="shared" si="1"/>
        <v>0</v>
      </c>
    </row>
    <row r="12" spans="1:16" s="5" customFormat="1" ht="10.5" customHeight="1">
      <c r="A12" s="31" t="s">
        <v>4</v>
      </c>
      <c r="B12" s="45"/>
      <c r="C12" s="37">
        <v>634</v>
      </c>
      <c r="D12" s="45"/>
      <c r="E12" s="37">
        <v>83030</v>
      </c>
      <c r="F12" s="37"/>
      <c r="G12" s="37">
        <v>572</v>
      </c>
      <c r="H12" s="31"/>
      <c r="I12" s="37">
        <v>76752</v>
      </c>
      <c r="J12" s="31"/>
      <c r="K12" s="37">
        <v>62</v>
      </c>
      <c r="L12" s="37"/>
      <c r="M12" s="37">
        <v>6278</v>
      </c>
      <c r="N12" s="11"/>
      <c r="O12" s="62">
        <f t="shared" si="0"/>
        <v>0</v>
      </c>
      <c r="P12" s="62">
        <f t="shared" si="1"/>
        <v>0</v>
      </c>
    </row>
    <row r="13" spans="1:16" s="5" customFormat="1" ht="10.5" customHeight="1">
      <c r="A13" s="31" t="s">
        <v>5</v>
      </c>
      <c r="B13" s="45"/>
      <c r="C13" s="37">
        <v>908</v>
      </c>
      <c r="D13" s="45"/>
      <c r="E13" s="37">
        <v>89529</v>
      </c>
      <c r="F13" s="37"/>
      <c r="G13" s="37">
        <v>771</v>
      </c>
      <c r="H13" s="31"/>
      <c r="I13" s="37">
        <v>79372</v>
      </c>
      <c r="J13" s="31"/>
      <c r="K13" s="37">
        <v>137</v>
      </c>
      <c r="L13" s="37"/>
      <c r="M13" s="37">
        <v>10157</v>
      </c>
      <c r="N13" s="11"/>
      <c r="O13" s="62">
        <f t="shared" si="0"/>
        <v>0</v>
      </c>
      <c r="P13" s="62">
        <f t="shared" si="1"/>
        <v>0</v>
      </c>
    </row>
    <row r="14" spans="1:16" s="5" customFormat="1" ht="10.5" customHeight="1">
      <c r="A14" s="31" t="s">
        <v>6</v>
      </c>
      <c r="B14" s="45"/>
      <c r="C14" s="37">
        <v>535</v>
      </c>
      <c r="D14" s="45"/>
      <c r="E14" s="37">
        <v>56572</v>
      </c>
      <c r="F14" s="37"/>
      <c r="G14" s="37">
        <v>406</v>
      </c>
      <c r="H14" s="31"/>
      <c r="I14" s="37">
        <v>46623</v>
      </c>
      <c r="J14" s="31"/>
      <c r="K14" s="37">
        <v>129</v>
      </c>
      <c r="L14" s="37"/>
      <c r="M14" s="37">
        <v>9949</v>
      </c>
      <c r="N14" s="11"/>
      <c r="O14" s="62">
        <f t="shared" si="0"/>
        <v>0</v>
      </c>
      <c r="P14" s="62">
        <f t="shared" si="1"/>
        <v>0</v>
      </c>
    </row>
    <row r="15" spans="1:16" s="5" customFormat="1" ht="10.5" customHeight="1">
      <c r="A15" s="31" t="s">
        <v>7</v>
      </c>
      <c r="B15" s="45"/>
      <c r="C15" s="37">
        <v>417</v>
      </c>
      <c r="D15" s="45"/>
      <c r="E15" s="37">
        <v>32863</v>
      </c>
      <c r="F15" s="37"/>
      <c r="G15" s="37">
        <v>369</v>
      </c>
      <c r="H15" s="31"/>
      <c r="I15" s="37">
        <v>29375</v>
      </c>
      <c r="J15" s="31"/>
      <c r="K15" s="37">
        <v>48</v>
      </c>
      <c r="L15" s="37"/>
      <c r="M15" s="37">
        <v>3488</v>
      </c>
      <c r="N15" s="11"/>
      <c r="O15" s="62">
        <f t="shared" si="0"/>
        <v>0</v>
      </c>
      <c r="P15" s="62">
        <f t="shared" si="1"/>
        <v>0</v>
      </c>
    </row>
    <row r="16" spans="1:16" s="5" customFormat="1" ht="10.5" customHeight="1">
      <c r="A16" s="31" t="s">
        <v>8</v>
      </c>
      <c r="B16" s="45"/>
      <c r="C16" s="37">
        <v>1814</v>
      </c>
      <c r="D16" s="45"/>
      <c r="E16" s="37">
        <v>325741</v>
      </c>
      <c r="F16" s="37"/>
      <c r="G16" s="37">
        <v>1628</v>
      </c>
      <c r="H16" s="31"/>
      <c r="I16" s="37">
        <v>240825</v>
      </c>
      <c r="J16" s="31"/>
      <c r="K16" s="37">
        <v>186</v>
      </c>
      <c r="L16" s="37"/>
      <c r="M16" s="37">
        <v>84916</v>
      </c>
      <c r="N16" s="11"/>
      <c r="O16" s="62">
        <f t="shared" si="0"/>
        <v>0</v>
      </c>
      <c r="P16" s="62">
        <f t="shared" si="1"/>
        <v>0</v>
      </c>
    </row>
    <row r="17" spans="1:16" s="5" customFormat="1" ht="10.5" customHeight="1">
      <c r="A17" s="31" t="s">
        <v>9</v>
      </c>
      <c r="B17" s="45"/>
      <c r="C17" s="37">
        <v>1669</v>
      </c>
      <c r="D17" s="45"/>
      <c r="E17" s="37">
        <v>174459</v>
      </c>
      <c r="F17" s="37"/>
      <c r="G17" s="37">
        <v>1461</v>
      </c>
      <c r="H17" s="31"/>
      <c r="I17" s="37">
        <v>158031</v>
      </c>
      <c r="J17" s="31"/>
      <c r="K17" s="37">
        <v>208</v>
      </c>
      <c r="L17" s="37"/>
      <c r="M17" s="37">
        <v>16428</v>
      </c>
      <c r="N17" s="11"/>
      <c r="O17" s="62">
        <f t="shared" si="0"/>
        <v>0</v>
      </c>
      <c r="P17" s="62">
        <f t="shared" si="1"/>
        <v>0</v>
      </c>
    </row>
    <row r="18" spans="1:16" s="5" customFormat="1" ht="10.5" customHeight="1">
      <c r="A18" s="41" t="s">
        <v>10</v>
      </c>
      <c r="B18" s="45"/>
      <c r="C18" s="42">
        <v>1167</v>
      </c>
      <c r="D18" s="33"/>
      <c r="E18" s="42">
        <v>118710</v>
      </c>
      <c r="F18" s="44"/>
      <c r="G18" s="42">
        <v>1046</v>
      </c>
      <c r="H18" s="34"/>
      <c r="I18" s="42">
        <v>107438</v>
      </c>
      <c r="J18" s="34"/>
      <c r="K18" s="42">
        <v>121</v>
      </c>
      <c r="L18" s="44"/>
      <c r="M18" s="42">
        <v>11272</v>
      </c>
      <c r="N18" s="11"/>
      <c r="O18" s="62">
        <f t="shared" si="0"/>
        <v>0</v>
      </c>
      <c r="P18" s="62">
        <f t="shared" si="1"/>
        <v>0</v>
      </c>
    </row>
    <row r="19" spans="1:16" s="5" customFormat="1" ht="10.5" customHeight="1">
      <c r="A19" s="31" t="s">
        <v>11</v>
      </c>
      <c r="B19" s="45"/>
      <c r="C19" s="37">
        <v>219</v>
      </c>
      <c r="D19" s="45"/>
      <c r="E19" s="37">
        <v>16559</v>
      </c>
      <c r="F19" s="37"/>
      <c r="G19" s="37">
        <v>182</v>
      </c>
      <c r="H19" s="31"/>
      <c r="I19" s="37">
        <v>13291</v>
      </c>
      <c r="J19" s="31"/>
      <c r="K19" s="37">
        <v>37</v>
      </c>
      <c r="L19" s="37"/>
      <c r="M19" s="37">
        <v>3268</v>
      </c>
      <c r="N19" s="11"/>
      <c r="O19" s="62">
        <f t="shared" si="0"/>
        <v>0</v>
      </c>
      <c r="P19" s="62">
        <f t="shared" si="1"/>
        <v>0</v>
      </c>
    </row>
    <row r="20" spans="1:16" s="5" customFormat="1" ht="10.5" customHeight="1">
      <c r="A20" s="31" t="s">
        <v>12</v>
      </c>
      <c r="B20" s="45"/>
      <c r="C20" s="37">
        <v>75</v>
      </c>
      <c r="D20" s="45"/>
      <c r="E20" s="37">
        <v>6378</v>
      </c>
      <c r="F20" s="37"/>
      <c r="G20" s="37">
        <v>64</v>
      </c>
      <c r="H20" s="31"/>
      <c r="I20" s="37">
        <v>5667</v>
      </c>
      <c r="J20" s="31"/>
      <c r="K20" s="37">
        <v>11</v>
      </c>
      <c r="L20" s="37"/>
      <c r="M20" s="37">
        <v>711</v>
      </c>
      <c r="N20" s="11"/>
      <c r="O20" s="62">
        <f t="shared" si="0"/>
        <v>0</v>
      </c>
      <c r="P20" s="62">
        <f t="shared" si="1"/>
        <v>0</v>
      </c>
    </row>
    <row r="21" spans="1:16" s="5" customFormat="1" ht="10.5" customHeight="1">
      <c r="A21" s="31" t="s">
        <v>13</v>
      </c>
      <c r="B21" s="45"/>
      <c r="C21" s="37">
        <v>873</v>
      </c>
      <c r="D21" s="45"/>
      <c r="E21" s="37">
        <v>95773</v>
      </c>
      <c r="F21" s="37"/>
      <c r="G21" s="37">
        <v>800</v>
      </c>
      <c r="H21" s="31"/>
      <c r="I21" s="37">
        <v>88480</v>
      </c>
      <c r="J21" s="31"/>
      <c r="K21" s="37">
        <v>73</v>
      </c>
      <c r="L21" s="37"/>
      <c r="M21" s="37">
        <v>7293</v>
      </c>
      <c r="N21" s="11"/>
      <c r="O21" s="62">
        <f t="shared" si="0"/>
        <v>0</v>
      </c>
      <c r="P21" s="62">
        <f t="shared" si="1"/>
        <v>0</v>
      </c>
    </row>
    <row r="22" spans="1:16" s="5" customFormat="1" ht="10.5" customHeight="1">
      <c r="A22" s="41" t="s">
        <v>52</v>
      </c>
      <c r="B22" s="45"/>
      <c r="C22" s="42">
        <v>868</v>
      </c>
      <c r="D22" s="33"/>
      <c r="E22" s="42">
        <v>89996</v>
      </c>
      <c r="F22" s="44"/>
      <c r="G22" s="42">
        <v>666</v>
      </c>
      <c r="H22" s="34"/>
      <c r="I22" s="42">
        <v>73907</v>
      </c>
      <c r="J22" s="34"/>
      <c r="K22" s="42">
        <v>202</v>
      </c>
      <c r="L22" s="44"/>
      <c r="M22" s="42">
        <v>16089</v>
      </c>
      <c r="N22" s="11"/>
      <c r="O22" s="62">
        <f t="shared" si="0"/>
        <v>0</v>
      </c>
      <c r="P22" s="62">
        <f t="shared" si="1"/>
        <v>0</v>
      </c>
    </row>
    <row r="23" spans="1:16" s="5" customFormat="1" ht="10.5" customHeight="1">
      <c r="A23" s="35" t="s">
        <v>53</v>
      </c>
      <c r="B23" s="45"/>
      <c r="C23" s="36">
        <v>860</v>
      </c>
      <c r="D23" s="33"/>
      <c r="E23" s="36">
        <v>225836</v>
      </c>
      <c r="F23" s="44"/>
      <c r="G23" s="36">
        <v>805</v>
      </c>
      <c r="H23" s="34"/>
      <c r="I23" s="36">
        <v>206035</v>
      </c>
      <c r="J23" s="34"/>
      <c r="K23" s="36">
        <v>55</v>
      </c>
      <c r="L23" s="44"/>
      <c r="M23" s="36">
        <v>19801</v>
      </c>
      <c r="N23" s="11"/>
      <c r="O23" s="62">
        <f t="shared" si="0"/>
        <v>0</v>
      </c>
      <c r="P23" s="62">
        <f t="shared" si="1"/>
        <v>0</v>
      </c>
    </row>
    <row r="24" spans="1:16" s="5" customFormat="1" ht="10.5" customHeight="1">
      <c r="A24" s="35" t="s">
        <v>14</v>
      </c>
      <c r="B24" s="45"/>
      <c r="C24" s="36">
        <v>1764</v>
      </c>
      <c r="D24" s="33"/>
      <c r="E24" s="36">
        <v>189431</v>
      </c>
      <c r="F24" s="44"/>
      <c r="G24" s="36">
        <v>1648</v>
      </c>
      <c r="H24" s="34"/>
      <c r="I24" s="36">
        <v>174446</v>
      </c>
      <c r="J24" s="34"/>
      <c r="K24" s="36">
        <v>116</v>
      </c>
      <c r="L24" s="44"/>
      <c r="M24" s="36">
        <v>14985</v>
      </c>
      <c r="N24" s="11"/>
      <c r="O24" s="62">
        <f t="shared" si="0"/>
        <v>0</v>
      </c>
      <c r="P24" s="62">
        <f t="shared" si="1"/>
        <v>0</v>
      </c>
    </row>
    <row r="25" spans="1:16" s="5" customFormat="1" ht="10.5" customHeight="1">
      <c r="A25" s="31" t="s">
        <v>63</v>
      </c>
      <c r="B25" s="45"/>
      <c r="C25" s="37">
        <v>1140</v>
      </c>
      <c r="D25" s="45"/>
      <c r="E25" s="37">
        <v>115618</v>
      </c>
      <c r="F25" s="37"/>
      <c r="G25" s="37">
        <v>1083</v>
      </c>
      <c r="H25" s="31"/>
      <c r="I25" s="37">
        <v>106952</v>
      </c>
      <c r="J25" s="31"/>
      <c r="K25" s="37">
        <v>57</v>
      </c>
      <c r="L25" s="37"/>
      <c r="M25" s="37">
        <v>8666</v>
      </c>
      <c r="N25" s="11"/>
      <c r="O25" s="62">
        <f t="shared" si="0"/>
        <v>0</v>
      </c>
      <c r="P25" s="62">
        <f t="shared" si="1"/>
        <v>0</v>
      </c>
    </row>
    <row r="26" spans="1:16" s="5" customFormat="1" ht="10.5" customHeight="1">
      <c r="A26" s="31" t="s">
        <v>51</v>
      </c>
      <c r="B26" s="45"/>
      <c r="C26" s="37">
        <v>624</v>
      </c>
      <c r="D26" s="45"/>
      <c r="E26" s="37">
        <v>73813</v>
      </c>
      <c r="F26" s="37"/>
      <c r="G26" s="37">
        <v>565</v>
      </c>
      <c r="H26" s="31"/>
      <c r="I26" s="37">
        <v>67494</v>
      </c>
      <c r="J26" s="31"/>
      <c r="K26" s="37">
        <v>59</v>
      </c>
      <c r="L26" s="37"/>
      <c r="M26" s="37">
        <v>6319</v>
      </c>
      <c r="N26" s="11"/>
      <c r="O26" s="62">
        <f t="shared" si="0"/>
        <v>0</v>
      </c>
      <c r="P26" s="62">
        <f t="shared" si="1"/>
        <v>0</v>
      </c>
    </row>
    <row r="27" spans="1:16" s="5" customFormat="1" ht="10.5" customHeight="1">
      <c r="A27" s="41" t="s">
        <v>15</v>
      </c>
      <c r="B27" s="45"/>
      <c r="C27" s="42">
        <v>530</v>
      </c>
      <c r="D27" s="33"/>
      <c r="E27" s="42">
        <v>54541</v>
      </c>
      <c r="F27" s="44"/>
      <c r="G27" s="42">
        <v>492</v>
      </c>
      <c r="H27" s="34"/>
      <c r="I27" s="42">
        <v>51920</v>
      </c>
      <c r="J27" s="34"/>
      <c r="K27" s="42">
        <v>38</v>
      </c>
      <c r="L27" s="44"/>
      <c r="M27" s="42">
        <v>2621</v>
      </c>
      <c r="N27" s="11"/>
      <c r="O27" s="62">
        <f t="shared" si="0"/>
        <v>0</v>
      </c>
      <c r="P27" s="62">
        <f t="shared" si="1"/>
        <v>0</v>
      </c>
    </row>
    <row r="28" spans="1:16" s="5" customFormat="1" ht="10.5" customHeight="1">
      <c r="A28" s="35" t="s">
        <v>50</v>
      </c>
      <c r="B28" s="45"/>
      <c r="C28" s="36">
        <v>2136</v>
      </c>
      <c r="D28" s="33"/>
      <c r="E28" s="36">
        <v>232848</v>
      </c>
      <c r="F28" s="44"/>
      <c r="G28" s="36">
        <v>1866</v>
      </c>
      <c r="H28" s="34"/>
      <c r="I28" s="36">
        <v>204656</v>
      </c>
      <c r="J28" s="34"/>
      <c r="K28" s="36">
        <v>270</v>
      </c>
      <c r="L28" s="44"/>
      <c r="M28" s="36">
        <v>28192</v>
      </c>
      <c r="N28" s="11"/>
      <c r="O28" s="62">
        <f t="shared" si="0"/>
        <v>0</v>
      </c>
      <c r="P28" s="62">
        <f t="shared" si="1"/>
        <v>0</v>
      </c>
    </row>
    <row r="29" spans="1:16" s="5" customFormat="1" ht="10.5" customHeight="1">
      <c r="A29" s="31" t="s">
        <v>16</v>
      </c>
      <c r="B29" s="45"/>
      <c r="C29" s="37">
        <v>98</v>
      </c>
      <c r="D29" s="45"/>
      <c r="E29" s="37">
        <v>6994</v>
      </c>
      <c r="F29" s="37"/>
      <c r="G29" s="37">
        <v>98</v>
      </c>
      <c r="H29" s="31"/>
      <c r="I29" s="37">
        <v>6994</v>
      </c>
      <c r="J29" s="31"/>
      <c r="K29" s="37">
        <v>0</v>
      </c>
      <c r="L29" s="37"/>
      <c r="M29" s="37">
        <v>0</v>
      </c>
      <c r="N29" s="11"/>
      <c r="O29" s="62">
        <f t="shared" si="0"/>
        <v>0</v>
      </c>
      <c r="P29" s="62">
        <f t="shared" si="1"/>
        <v>0</v>
      </c>
    </row>
    <row r="30" spans="1:16" s="5" customFormat="1" ht="10.5" customHeight="1">
      <c r="A30" s="31" t="s">
        <v>17</v>
      </c>
      <c r="B30" s="45"/>
      <c r="C30" s="37">
        <v>408</v>
      </c>
      <c r="D30" s="45"/>
      <c r="E30" s="37">
        <v>36541</v>
      </c>
      <c r="F30" s="37"/>
      <c r="G30" s="37">
        <v>344</v>
      </c>
      <c r="H30" s="31"/>
      <c r="I30" s="37">
        <v>29008</v>
      </c>
      <c r="J30" s="31"/>
      <c r="K30" s="37">
        <v>64</v>
      </c>
      <c r="L30" s="37"/>
      <c r="M30" s="37">
        <v>7533</v>
      </c>
      <c r="N30" s="11"/>
      <c r="O30" s="62">
        <f t="shared" si="0"/>
        <v>0</v>
      </c>
      <c r="P30" s="62">
        <f t="shared" si="1"/>
        <v>0</v>
      </c>
    </row>
    <row r="31" spans="1:16" s="5" customFormat="1" ht="10.5" customHeight="1">
      <c r="A31" s="31" t="s">
        <v>18</v>
      </c>
      <c r="B31" s="45"/>
      <c r="C31" s="37">
        <v>410</v>
      </c>
      <c r="D31" s="45"/>
      <c r="E31" s="37">
        <v>42672</v>
      </c>
      <c r="F31" s="37"/>
      <c r="G31" s="37">
        <v>398</v>
      </c>
      <c r="H31" s="31"/>
      <c r="I31" s="37">
        <v>39916</v>
      </c>
      <c r="J31" s="31"/>
      <c r="K31" s="37">
        <v>12</v>
      </c>
      <c r="L31" s="37"/>
      <c r="M31" s="37">
        <v>2756</v>
      </c>
      <c r="N31" s="11"/>
      <c r="O31" s="62">
        <f t="shared" si="0"/>
        <v>0</v>
      </c>
      <c r="P31" s="62">
        <f t="shared" si="1"/>
        <v>0</v>
      </c>
    </row>
    <row r="32" spans="1:16" s="5" customFormat="1" ht="10.5" customHeight="1">
      <c r="A32" s="31" t="s">
        <v>19</v>
      </c>
      <c r="B32" s="45"/>
      <c r="C32" s="37">
        <v>160</v>
      </c>
      <c r="D32" s="45"/>
      <c r="E32" s="37">
        <v>15035</v>
      </c>
      <c r="F32" s="37"/>
      <c r="G32" s="37">
        <v>147</v>
      </c>
      <c r="H32" s="31"/>
      <c r="I32" s="37">
        <v>13475</v>
      </c>
      <c r="J32" s="31"/>
      <c r="K32" s="37">
        <v>13</v>
      </c>
      <c r="L32" s="37"/>
      <c r="M32" s="37">
        <v>1560</v>
      </c>
      <c r="N32" s="11"/>
      <c r="O32" s="62">
        <f t="shared" si="0"/>
        <v>0</v>
      </c>
      <c r="P32" s="62">
        <f t="shared" si="1"/>
        <v>0</v>
      </c>
    </row>
    <row r="33" spans="1:16" s="5" customFormat="1" ht="10.5" customHeight="1">
      <c r="A33" s="31" t="s">
        <v>20</v>
      </c>
      <c r="B33" s="45"/>
      <c r="C33" s="37">
        <v>221</v>
      </c>
      <c r="D33" s="45"/>
      <c r="E33" s="37">
        <v>25477</v>
      </c>
      <c r="F33" s="37"/>
      <c r="G33" s="37">
        <v>203</v>
      </c>
      <c r="H33" s="31"/>
      <c r="I33" s="37">
        <v>24149</v>
      </c>
      <c r="J33" s="31"/>
      <c r="K33" s="37">
        <v>18</v>
      </c>
      <c r="L33" s="37"/>
      <c r="M33" s="37">
        <v>1328</v>
      </c>
      <c r="N33" s="11"/>
      <c r="O33" s="62">
        <f t="shared" si="0"/>
        <v>0</v>
      </c>
      <c r="P33" s="62">
        <f t="shared" si="1"/>
        <v>0</v>
      </c>
    </row>
    <row r="34" spans="1:16" s="5" customFormat="1" ht="10.5" customHeight="1">
      <c r="A34" s="31" t="s">
        <v>21</v>
      </c>
      <c r="B34" s="45"/>
      <c r="C34" s="37">
        <v>111</v>
      </c>
      <c r="D34" s="45"/>
      <c r="E34" s="37">
        <v>9357</v>
      </c>
      <c r="F34" s="37"/>
      <c r="G34" s="37">
        <v>97</v>
      </c>
      <c r="H34" s="31"/>
      <c r="I34" s="37">
        <v>7941</v>
      </c>
      <c r="J34" s="31"/>
      <c r="K34" s="37">
        <v>14</v>
      </c>
      <c r="L34" s="37"/>
      <c r="M34" s="37">
        <v>1416</v>
      </c>
      <c r="N34" s="11"/>
      <c r="O34" s="62">
        <f t="shared" si="0"/>
        <v>0</v>
      </c>
      <c r="P34" s="62">
        <f t="shared" si="1"/>
        <v>0</v>
      </c>
    </row>
    <row r="35" spans="1:16" s="5" customFormat="1" ht="10.5" customHeight="1">
      <c r="A35" s="31" t="s">
        <v>22</v>
      </c>
      <c r="B35" s="45"/>
      <c r="C35" s="37">
        <v>60</v>
      </c>
      <c r="D35" s="45"/>
      <c r="E35" s="37">
        <v>4228</v>
      </c>
      <c r="F35" s="37"/>
      <c r="G35" s="37">
        <v>49</v>
      </c>
      <c r="H35" s="31"/>
      <c r="I35" s="37">
        <v>3253</v>
      </c>
      <c r="J35" s="31"/>
      <c r="K35" s="37">
        <v>11</v>
      </c>
      <c r="L35" s="37"/>
      <c r="M35" s="37">
        <v>975</v>
      </c>
      <c r="N35" s="11"/>
      <c r="O35" s="62">
        <f t="shared" si="0"/>
        <v>0</v>
      </c>
      <c r="P35" s="62">
        <f t="shared" si="1"/>
        <v>0</v>
      </c>
    </row>
    <row r="36" spans="1:16" s="5" customFormat="1" ht="10.5" customHeight="1">
      <c r="A36" s="31" t="s">
        <v>23</v>
      </c>
      <c r="B36" s="45"/>
      <c r="C36" s="37">
        <v>576</v>
      </c>
      <c r="D36" s="45"/>
      <c r="E36" s="37">
        <v>85147</v>
      </c>
      <c r="F36" s="38"/>
      <c r="G36" s="37">
        <v>480</v>
      </c>
      <c r="H36" s="31"/>
      <c r="I36" s="37">
        <v>76724</v>
      </c>
      <c r="J36" s="31"/>
      <c r="K36" s="37">
        <v>96</v>
      </c>
      <c r="L36" s="37"/>
      <c r="M36" s="37">
        <v>8423</v>
      </c>
      <c r="N36" s="11"/>
      <c r="O36" s="62">
        <f t="shared" si="0"/>
        <v>0</v>
      </c>
      <c r="P36" s="62">
        <f t="shared" si="1"/>
        <v>0</v>
      </c>
    </row>
    <row r="37" spans="1:16" s="5" customFormat="1" ht="10.5" customHeight="1">
      <c r="A37" s="31" t="s">
        <v>24</v>
      </c>
      <c r="B37" s="45"/>
      <c r="C37" s="37">
        <v>92</v>
      </c>
      <c r="D37" s="45"/>
      <c r="E37" s="38">
        <v>7397</v>
      </c>
      <c r="F37" s="38"/>
      <c r="G37" s="37">
        <v>50</v>
      </c>
      <c r="H37" s="31"/>
      <c r="I37" s="37">
        <v>3196</v>
      </c>
      <c r="J37" s="31"/>
      <c r="K37" s="37">
        <v>42</v>
      </c>
      <c r="L37" s="37"/>
      <c r="M37" s="37">
        <v>4201</v>
      </c>
      <c r="N37" s="11"/>
      <c r="O37" s="62">
        <f t="shared" si="0"/>
        <v>0</v>
      </c>
      <c r="P37" s="62">
        <f t="shared" si="1"/>
        <v>0</v>
      </c>
    </row>
    <row r="38" spans="1:16" s="5" customFormat="1" ht="10.5" customHeight="1">
      <c r="A38" s="41" t="s">
        <v>54</v>
      </c>
      <c r="B38" s="45"/>
      <c r="C38" s="42">
        <v>1853</v>
      </c>
      <c r="D38" s="33"/>
      <c r="E38" s="42">
        <v>159862</v>
      </c>
      <c r="F38" s="43"/>
      <c r="G38" s="42">
        <v>1488</v>
      </c>
      <c r="H38" s="33"/>
      <c r="I38" s="42">
        <v>131437</v>
      </c>
      <c r="J38" s="33"/>
      <c r="K38" s="42">
        <v>365</v>
      </c>
      <c r="L38" s="43"/>
      <c r="M38" s="42">
        <v>28425</v>
      </c>
      <c r="N38" s="11"/>
      <c r="O38" s="62">
        <f t="shared" si="0"/>
        <v>0</v>
      </c>
      <c r="P38" s="62">
        <f t="shared" si="1"/>
        <v>0</v>
      </c>
    </row>
    <row r="39" spans="1:16" s="5" customFormat="1" ht="10.5" customHeight="1">
      <c r="A39" s="31" t="s">
        <v>25</v>
      </c>
      <c r="B39" s="45"/>
      <c r="C39" s="37">
        <v>372</v>
      </c>
      <c r="D39" s="45"/>
      <c r="E39" s="37">
        <v>30339</v>
      </c>
      <c r="F39" s="38"/>
      <c r="G39" s="37">
        <v>274</v>
      </c>
      <c r="H39" s="45"/>
      <c r="I39" s="37">
        <v>22571</v>
      </c>
      <c r="J39" s="45"/>
      <c r="K39" s="37">
        <v>98</v>
      </c>
      <c r="L39" s="38"/>
      <c r="M39" s="37">
        <v>7768</v>
      </c>
      <c r="N39" s="11"/>
      <c r="O39" s="62">
        <f t="shared" si="0"/>
        <v>0</v>
      </c>
      <c r="P39" s="62">
        <f t="shared" si="1"/>
        <v>0</v>
      </c>
    </row>
    <row r="40" spans="1:16" s="5" customFormat="1" ht="10.5" customHeight="1">
      <c r="A40" s="31" t="s">
        <v>26</v>
      </c>
      <c r="B40" s="45"/>
      <c r="C40" s="37">
        <v>274</v>
      </c>
      <c r="D40" s="45"/>
      <c r="E40" s="37">
        <v>20413</v>
      </c>
      <c r="F40" s="38"/>
      <c r="G40" s="37">
        <v>173</v>
      </c>
      <c r="H40" s="45"/>
      <c r="I40" s="37">
        <v>13017</v>
      </c>
      <c r="J40" s="45"/>
      <c r="K40" s="37">
        <v>101</v>
      </c>
      <c r="L40" s="38"/>
      <c r="M40" s="37">
        <v>7396</v>
      </c>
      <c r="N40" s="11"/>
      <c r="O40" s="62">
        <f t="shared" si="0"/>
        <v>0</v>
      </c>
      <c r="P40" s="62">
        <f t="shared" si="1"/>
        <v>0</v>
      </c>
    </row>
    <row r="41" spans="1:16" s="5" customFormat="1" ht="10.5" customHeight="1">
      <c r="A41" s="31" t="s">
        <v>27</v>
      </c>
      <c r="B41" s="45"/>
      <c r="C41" s="37">
        <v>136</v>
      </c>
      <c r="D41" s="45"/>
      <c r="E41" s="37">
        <v>12223</v>
      </c>
      <c r="F41" s="38"/>
      <c r="G41" s="37">
        <v>101</v>
      </c>
      <c r="H41" s="45"/>
      <c r="I41" s="37">
        <v>9357</v>
      </c>
      <c r="J41" s="45"/>
      <c r="K41" s="37">
        <v>35</v>
      </c>
      <c r="L41" s="38"/>
      <c r="M41" s="37">
        <v>2866</v>
      </c>
      <c r="N41" s="11"/>
      <c r="O41" s="62">
        <f t="shared" si="0"/>
        <v>0</v>
      </c>
      <c r="P41" s="62">
        <f t="shared" si="1"/>
        <v>0</v>
      </c>
    </row>
    <row r="42" spans="1:16" s="5" customFormat="1" ht="10.5" customHeight="1">
      <c r="A42" s="31" t="s">
        <v>28</v>
      </c>
      <c r="B42" s="45"/>
      <c r="C42" s="37">
        <v>289</v>
      </c>
      <c r="D42" s="45"/>
      <c r="E42" s="37">
        <v>33656</v>
      </c>
      <c r="F42" s="38"/>
      <c r="G42" s="37">
        <v>236</v>
      </c>
      <c r="H42" s="45"/>
      <c r="I42" s="37">
        <v>28915</v>
      </c>
      <c r="J42" s="45"/>
      <c r="K42" s="37">
        <v>53</v>
      </c>
      <c r="L42" s="38"/>
      <c r="M42" s="37">
        <v>4741</v>
      </c>
      <c r="N42" s="11"/>
      <c r="O42" s="62">
        <f t="shared" si="0"/>
        <v>0</v>
      </c>
      <c r="P42" s="62">
        <f t="shared" si="1"/>
        <v>0</v>
      </c>
    </row>
    <row r="43" spans="1:16" s="5" customFormat="1" ht="10.5" customHeight="1">
      <c r="A43" s="31" t="s">
        <v>29</v>
      </c>
      <c r="B43" s="45"/>
      <c r="C43" s="37">
        <v>782</v>
      </c>
      <c r="D43" s="45"/>
      <c r="E43" s="37">
        <v>63231</v>
      </c>
      <c r="F43" s="38"/>
      <c r="G43" s="37">
        <v>704</v>
      </c>
      <c r="H43" s="45"/>
      <c r="I43" s="37">
        <v>57577</v>
      </c>
      <c r="J43" s="45"/>
      <c r="K43" s="37">
        <v>78</v>
      </c>
      <c r="L43" s="38"/>
      <c r="M43" s="37">
        <v>5654</v>
      </c>
      <c r="N43" s="11"/>
      <c r="O43" s="62">
        <f t="shared" si="0"/>
        <v>0</v>
      </c>
      <c r="P43" s="62">
        <f t="shared" si="1"/>
        <v>0</v>
      </c>
    </row>
    <row r="44" spans="1:16" s="5" customFormat="1" ht="10.5" customHeight="1">
      <c r="A44" s="41" t="s">
        <v>30</v>
      </c>
      <c r="B44" s="45"/>
      <c r="C44" s="42">
        <v>7294</v>
      </c>
      <c r="D44" s="33"/>
      <c r="E44" s="42">
        <v>1309235</v>
      </c>
      <c r="F44" s="43"/>
      <c r="G44" s="42">
        <v>6816</v>
      </c>
      <c r="H44" s="33"/>
      <c r="I44" s="42">
        <v>1231721</v>
      </c>
      <c r="J44" s="33"/>
      <c r="K44" s="42">
        <v>478</v>
      </c>
      <c r="L44" s="43"/>
      <c r="M44" s="42">
        <v>77514</v>
      </c>
      <c r="N44" s="11"/>
      <c r="O44" s="62">
        <f t="shared" si="0"/>
        <v>0</v>
      </c>
      <c r="P44" s="62">
        <f t="shared" si="1"/>
        <v>0</v>
      </c>
    </row>
    <row r="45" spans="1:16" s="5" customFormat="1" ht="10.5" customHeight="1">
      <c r="A45" s="31" t="s">
        <v>31</v>
      </c>
      <c r="B45" s="45"/>
      <c r="C45" s="37">
        <v>5546</v>
      </c>
      <c r="D45" s="45"/>
      <c r="E45" s="37">
        <v>1075233</v>
      </c>
      <c r="F45" s="38"/>
      <c r="G45" s="37">
        <v>5254</v>
      </c>
      <c r="H45" s="45"/>
      <c r="I45" s="37">
        <v>1026844</v>
      </c>
      <c r="J45" s="45"/>
      <c r="K45" s="37">
        <v>292</v>
      </c>
      <c r="L45" s="38"/>
      <c r="M45" s="37">
        <v>48389</v>
      </c>
      <c r="N45" s="11"/>
      <c r="O45" s="62">
        <f t="shared" si="0"/>
        <v>0</v>
      </c>
      <c r="P45" s="62">
        <f t="shared" si="1"/>
        <v>0</v>
      </c>
    </row>
    <row r="46" spans="1:16" s="5" customFormat="1" ht="10.5" customHeight="1">
      <c r="A46" s="31" t="s">
        <v>32</v>
      </c>
      <c r="B46" s="45"/>
      <c r="C46" s="37">
        <v>751</v>
      </c>
      <c r="D46" s="45"/>
      <c r="E46" s="37">
        <v>116568</v>
      </c>
      <c r="F46" s="38"/>
      <c r="G46" s="37">
        <v>642</v>
      </c>
      <c r="H46" s="45"/>
      <c r="I46" s="37">
        <v>93762</v>
      </c>
      <c r="J46" s="45"/>
      <c r="K46" s="37">
        <v>109</v>
      </c>
      <c r="L46" s="38"/>
      <c r="M46" s="37">
        <v>22806</v>
      </c>
      <c r="N46" s="11"/>
      <c r="O46" s="62">
        <f t="shared" si="0"/>
        <v>0</v>
      </c>
      <c r="P46" s="62">
        <f t="shared" si="1"/>
        <v>0</v>
      </c>
    </row>
    <row r="47" spans="1:16" s="5" customFormat="1" ht="10.5" customHeight="1">
      <c r="A47" s="31" t="s">
        <v>33</v>
      </c>
      <c r="B47" s="45"/>
      <c r="C47" s="37">
        <v>296</v>
      </c>
      <c r="D47" s="45"/>
      <c r="E47" s="37">
        <v>47191</v>
      </c>
      <c r="F47" s="38"/>
      <c r="G47" s="37">
        <v>259</v>
      </c>
      <c r="H47" s="45"/>
      <c r="I47" s="37">
        <v>44775</v>
      </c>
      <c r="J47" s="45"/>
      <c r="K47" s="37">
        <v>37</v>
      </c>
      <c r="L47" s="38"/>
      <c r="M47" s="37">
        <v>2416</v>
      </c>
      <c r="N47" s="11"/>
      <c r="O47" s="62">
        <f t="shared" si="0"/>
        <v>0</v>
      </c>
      <c r="P47" s="62">
        <f t="shared" si="1"/>
        <v>0</v>
      </c>
    </row>
    <row r="48" spans="1:16" s="5" customFormat="1" ht="10.5" customHeight="1">
      <c r="A48" s="31" t="s">
        <v>34</v>
      </c>
      <c r="B48" s="45"/>
      <c r="C48" s="37">
        <v>701</v>
      </c>
      <c r="D48" s="45"/>
      <c r="E48" s="37">
        <v>70243</v>
      </c>
      <c r="F48" s="38"/>
      <c r="G48" s="37">
        <v>661</v>
      </c>
      <c r="H48" s="45"/>
      <c r="I48" s="37">
        <v>66340</v>
      </c>
      <c r="J48" s="45"/>
      <c r="K48" s="37">
        <v>40</v>
      </c>
      <c r="L48" s="38"/>
      <c r="M48" s="37">
        <v>3903</v>
      </c>
      <c r="N48" s="11"/>
      <c r="O48" s="62">
        <f t="shared" si="0"/>
        <v>0</v>
      </c>
      <c r="P48" s="62">
        <f t="shared" si="1"/>
        <v>0</v>
      </c>
    </row>
    <row r="49" spans="1:16" s="5" customFormat="1" ht="10.5" customHeight="1">
      <c r="A49" s="41" t="s">
        <v>46</v>
      </c>
      <c r="B49" s="45"/>
      <c r="C49" s="42">
        <v>5212</v>
      </c>
      <c r="D49" s="33"/>
      <c r="E49" s="42">
        <v>526827</v>
      </c>
      <c r="F49" s="43"/>
      <c r="G49" s="42">
        <v>4604</v>
      </c>
      <c r="H49" s="33"/>
      <c r="I49" s="42">
        <v>472916</v>
      </c>
      <c r="J49" s="33"/>
      <c r="K49" s="42">
        <v>608</v>
      </c>
      <c r="L49" s="43"/>
      <c r="M49" s="42">
        <v>53911</v>
      </c>
      <c r="N49" s="11"/>
      <c r="O49" s="62">
        <f t="shared" si="0"/>
        <v>0</v>
      </c>
      <c r="P49" s="62">
        <f t="shared" si="1"/>
        <v>0</v>
      </c>
    </row>
    <row r="50" spans="1:16" s="5" customFormat="1" ht="10.5" customHeight="1">
      <c r="A50" s="31" t="s">
        <v>47</v>
      </c>
      <c r="B50" s="45"/>
      <c r="C50" s="37">
        <v>1867</v>
      </c>
      <c r="D50" s="45"/>
      <c r="E50" s="37">
        <v>207447</v>
      </c>
      <c r="F50" s="38"/>
      <c r="G50" s="37">
        <v>1749</v>
      </c>
      <c r="H50" s="45"/>
      <c r="I50" s="37">
        <v>194604</v>
      </c>
      <c r="J50" s="45"/>
      <c r="K50" s="37">
        <v>118</v>
      </c>
      <c r="L50" s="38"/>
      <c r="M50" s="37">
        <v>12843</v>
      </c>
      <c r="N50" s="11"/>
      <c r="O50" s="62">
        <f t="shared" si="0"/>
        <v>0</v>
      </c>
      <c r="P50" s="62">
        <f t="shared" si="1"/>
        <v>0</v>
      </c>
    </row>
    <row r="51" spans="1:16" s="5" customFormat="1" ht="10.5" customHeight="1">
      <c r="A51" s="31" t="s">
        <v>49</v>
      </c>
      <c r="B51" s="45"/>
      <c r="C51" s="37">
        <v>714</v>
      </c>
      <c r="D51" s="45"/>
      <c r="E51" s="37">
        <v>70047</v>
      </c>
      <c r="F51" s="38"/>
      <c r="G51" s="37">
        <v>614</v>
      </c>
      <c r="H51" s="45"/>
      <c r="I51" s="37">
        <v>60594</v>
      </c>
      <c r="J51" s="45"/>
      <c r="K51" s="37">
        <v>100</v>
      </c>
      <c r="L51" s="38"/>
      <c r="M51" s="37">
        <v>9453</v>
      </c>
      <c r="N51" s="11"/>
      <c r="O51" s="62">
        <f t="shared" si="0"/>
        <v>0</v>
      </c>
      <c r="P51" s="62">
        <f t="shared" si="1"/>
        <v>0</v>
      </c>
    </row>
    <row r="52" spans="1:16" s="5" customFormat="1" ht="10.5" customHeight="1">
      <c r="A52" s="31" t="s">
        <v>48</v>
      </c>
      <c r="B52" s="45"/>
      <c r="C52" s="37">
        <v>2631</v>
      </c>
      <c r="D52" s="45"/>
      <c r="E52" s="37">
        <v>249333</v>
      </c>
      <c r="F52" s="38"/>
      <c r="G52" s="37">
        <v>2241</v>
      </c>
      <c r="H52" s="45"/>
      <c r="I52" s="37">
        <v>217718</v>
      </c>
      <c r="J52" s="45"/>
      <c r="K52" s="37">
        <v>390</v>
      </c>
      <c r="L52" s="38"/>
      <c r="M52" s="37">
        <v>31615</v>
      </c>
      <c r="N52" s="11"/>
      <c r="O52" s="62">
        <f t="shared" si="0"/>
        <v>0</v>
      </c>
      <c r="P52" s="62">
        <f t="shared" si="1"/>
        <v>0</v>
      </c>
    </row>
    <row r="53" spans="1:16" s="5" customFormat="1" ht="10.5" customHeight="1">
      <c r="A53" s="41" t="s">
        <v>35</v>
      </c>
      <c r="B53" s="45"/>
      <c r="C53" s="42">
        <v>899</v>
      </c>
      <c r="D53" s="33"/>
      <c r="E53" s="42">
        <v>67150</v>
      </c>
      <c r="F53" s="43"/>
      <c r="G53" s="42">
        <v>834</v>
      </c>
      <c r="H53" s="33"/>
      <c r="I53" s="42">
        <v>62261</v>
      </c>
      <c r="J53" s="33"/>
      <c r="K53" s="42">
        <v>65</v>
      </c>
      <c r="L53" s="43"/>
      <c r="M53" s="42">
        <v>4889</v>
      </c>
      <c r="N53" s="11"/>
      <c r="O53" s="62">
        <f t="shared" si="0"/>
        <v>0</v>
      </c>
      <c r="P53" s="62">
        <f t="shared" si="1"/>
        <v>0</v>
      </c>
    </row>
    <row r="54" spans="1:16" s="5" customFormat="1" ht="10.5" customHeight="1">
      <c r="A54" s="31" t="s">
        <v>36</v>
      </c>
      <c r="B54" s="45"/>
      <c r="C54" s="37">
        <v>650</v>
      </c>
      <c r="D54" s="45"/>
      <c r="E54" s="37">
        <v>45238</v>
      </c>
      <c r="F54" s="38"/>
      <c r="G54" s="37">
        <v>594</v>
      </c>
      <c r="H54" s="45"/>
      <c r="I54" s="37">
        <v>40938</v>
      </c>
      <c r="J54" s="45"/>
      <c r="K54" s="37">
        <v>56</v>
      </c>
      <c r="L54" s="38"/>
      <c r="M54" s="37">
        <v>4300</v>
      </c>
      <c r="N54" s="11"/>
      <c r="O54" s="62">
        <f t="shared" si="0"/>
        <v>0</v>
      </c>
      <c r="P54" s="62">
        <f t="shared" si="1"/>
        <v>0</v>
      </c>
    </row>
    <row r="55" spans="1:16" s="5" customFormat="1" ht="10.5" customHeight="1">
      <c r="A55" s="31" t="s">
        <v>37</v>
      </c>
      <c r="B55" s="45"/>
      <c r="C55" s="37">
        <v>249</v>
      </c>
      <c r="D55" s="45"/>
      <c r="E55" s="37">
        <v>21912</v>
      </c>
      <c r="F55" s="38"/>
      <c r="G55" s="37">
        <v>240</v>
      </c>
      <c r="H55" s="45"/>
      <c r="I55" s="37">
        <v>21323</v>
      </c>
      <c r="J55" s="45"/>
      <c r="K55" s="37">
        <v>9</v>
      </c>
      <c r="L55" s="38"/>
      <c r="M55" s="37">
        <v>589</v>
      </c>
      <c r="N55" s="11"/>
      <c r="O55" s="62">
        <f t="shared" si="0"/>
        <v>0</v>
      </c>
      <c r="P55" s="62">
        <f t="shared" si="1"/>
        <v>0</v>
      </c>
    </row>
    <row r="56" spans="1:16" s="5" customFormat="1" ht="10.5" customHeight="1">
      <c r="A56" s="41" t="s">
        <v>38</v>
      </c>
      <c r="B56" s="45"/>
      <c r="C56" s="42">
        <v>1809</v>
      </c>
      <c r="D56" s="33"/>
      <c r="E56" s="42">
        <v>199362</v>
      </c>
      <c r="F56" s="43"/>
      <c r="G56" s="42">
        <v>1718</v>
      </c>
      <c r="H56" s="33"/>
      <c r="I56" s="42">
        <v>186944</v>
      </c>
      <c r="J56" s="33"/>
      <c r="K56" s="42">
        <v>91</v>
      </c>
      <c r="L56" s="43"/>
      <c r="M56" s="42">
        <v>12418</v>
      </c>
      <c r="N56" s="11"/>
      <c r="O56" s="62">
        <f t="shared" si="0"/>
        <v>0</v>
      </c>
      <c r="P56" s="62">
        <f t="shared" si="1"/>
        <v>0</v>
      </c>
    </row>
    <row r="57" spans="1:16" s="5" customFormat="1" ht="10.5" customHeight="1">
      <c r="A57" s="31" t="s">
        <v>55</v>
      </c>
      <c r="B57" s="45"/>
      <c r="C57" s="37">
        <v>732</v>
      </c>
      <c r="D57" s="45"/>
      <c r="E57" s="37">
        <v>77688</v>
      </c>
      <c r="F57" s="38"/>
      <c r="G57" s="37">
        <v>705</v>
      </c>
      <c r="H57" s="45"/>
      <c r="I57" s="37">
        <v>70106</v>
      </c>
      <c r="J57" s="45"/>
      <c r="K57" s="37">
        <v>27</v>
      </c>
      <c r="L57" s="38"/>
      <c r="M57" s="37">
        <v>7582</v>
      </c>
      <c r="N57" s="11"/>
      <c r="O57" s="62">
        <f t="shared" si="0"/>
        <v>0</v>
      </c>
      <c r="P57" s="62">
        <f t="shared" si="1"/>
        <v>0</v>
      </c>
    </row>
    <row r="58" spans="1:16" s="5" customFormat="1" ht="10.5" customHeight="1">
      <c r="A58" s="31" t="s">
        <v>39</v>
      </c>
      <c r="B58" s="45"/>
      <c r="C58" s="37">
        <v>205</v>
      </c>
      <c r="D58" s="45"/>
      <c r="E58" s="37">
        <v>20105</v>
      </c>
      <c r="F58" s="38"/>
      <c r="G58" s="37">
        <v>159</v>
      </c>
      <c r="H58" s="45"/>
      <c r="I58" s="37">
        <v>16342</v>
      </c>
      <c r="J58" s="45"/>
      <c r="K58" s="37">
        <v>46</v>
      </c>
      <c r="L58" s="38"/>
      <c r="M58" s="37">
        <v>3763</v>
      </c>
      <c r="N58" s="11"/>
      <c r="O58" s="62">
        <f t="shared" si="0"/>
        <v>0</v>
      </c>
      <c r="P58" s="62">
        <f t="shared" si="1"/>
        <v>0</v>
      </c>
    </row>
    <row r="59" spans="1:16" s="5" customFormat="1" ht="10.5" customHeight="1">
      <c r="A59" s="31" t="s">
        <v>40</v>
      </c>
      <c r="B59" s="45"/>
      <c r="C59" s="37">
        <v>113</v>
      </c>
      <c r="D59" s="45"/>
      <c r="E59" s="37">
        <v>11082</v>
      </c>
      <c r="F59" s="38"/>
      <c r="G59" s="37">
        <v>102</v>
      </c>
      <c r="H59" s="45"/>
      <c r="I59" s="37">
        <v>10633</v>
      </c>
      <c r="J59" s="45"/>
      <c r="K59" s="37">
        <v>11</v>
      </c>
      <c r="L59" s="38"/>
      <c r="M59" s="37">
        <v>449</v>
      </c>
      <c r="N59" s="11"/>
      <c r="O59" s="62">
        <f t="shared" si="0"/>
        <v>0</v>
      </c>
      <c r="P59" s="62">
        <f t="shared" si="1"/>
        <v>0</v>
      </c>
    </row>
    <row r="60" spans="1:16" s="5" customFormat="1" ht="10.5" customHeight="1">
      <c r="A60" s="31" t="s">
        <v>41</v>
      </c>
      <c r="B60" s="45"/>
      <c r="C60" s="37">
        <v>759</v>
      </c>
      <c r="D60" s="45"/>
      <c r="E60" s="37">
        <v>90487</v>
      </c>
      <c r="F60" s="38"/>
      <c r="G60" s="37">
        <v>752</v>
      </c>
      <c r="H60" s="45"/>
      <c r="I60" s="37">
        <v>89863</v>
      </c>
      <c r="J60" s="45"/>
      <c r="K60" s="37">
        <v>7</v>
      </c>
      <c r="L60" s="38"/>
      <c r="M60" s="37">
        <v>624</v>
      </c>
      <c r="N60" s="11"/>
      <c r="O60" s="62">
        <f t="shared" si="0"/>
        <v>0</v>
      </c>
      <c r="P60" s="62">
        <f t="shared" si="1"/>
        <v>0</v>
      </c>
    </row>
    <row r="61" spans="1:16" s="5" customFormat="1" ht="10.5" customHeight="1">
      <c r="A61" s="41" t="s">
        <v>56</v>
      </c>
      <c r="B61" s="45"/>
      <c r="C61" s="42">
        <v>8831</v>
      </c>
      <c r="D61" s="33"/>
      <c r="E61" s="42">
        <v>1602089</v>
      </c>
      <c r="F61" s="43"/>
      <c r="G61" s="42">
        <v>8459</v>
      </c>
      <c r="H61" s="33"/>
      <c r="I61" s="42">
        <v>1524748</v>
      </c>
      <c r="J61" s="33"/>
      <c r="K61" s="42">
        <v>372</v>
      </c>
      <c r="L61" s="43"/>
      <c r="M61" s="42">
        <v>77341</v>
      </c>
      <c r="N61" s="11"/>
      <c r="O61" s="62">
        <f t="shared" si="0"/>
        <v>0</v>
      </c>
      <c r="P61" s="62">
        <f t="shared" si="1"/>
        <v>0</v>
      </c>
    </row>
    <row r="62" spans="1:16" s="5" customFormat="1" ht="10.5" customHeight="1">
      <c r="A62" s="35" t="s">
        <v>57</v>
      </c>
      <c r="B62" s="45"/>
      <c r="C62" s="36">
        <v>1303</v>
      </c>
      <c r="D62" s="33"/>
      <c r="E62" s="36">
        <v>110575</v>
      </c>
      <c r="F62" s="43"/>
      <c r="G62" s="36">
        <v>1138</v>
      </c>
      <c r="H62" s="33"/>
      <c r="I62" s="36">
        <v>96265</v>
      </c>
      <c r="J62" s="33"/>
      <c r="K62" s="36">
        <v>165</v>
      </c>
      <c r="L62" s="43"/>
      <c r="M62" s="36">
        <v>14310</v>
      </c>
      <c r="N62" s="11"/>
      <c r="O62" s="62">
        <f t="shared" si="0"/>
        <v>0</v>
      </c>
      <c r="P62" s="62">
        <f t="shared" si="1"/>
        <v>0</v>
      </c>
    </row>
    <row r="63" spans="1:16" s="5" customFormat="1" ht="10.5" customHeight="1">
      <c r="A63" s="35" t="s">
        <v>58</v>
      </c>
      <c r="B63" s="45"/>
      <c r="C63" s="36">
        <v>373</v>
      </c>
      <c r="D63" s="33"/>
      <c r="E63" s="36">
        <v>54025</v>
      </c>
      <c r="F63" s="43"/>
      <c r="G63" s="36">
        <v>225</v>
      </c>
      <c r="H63" s="33"/>
      <c r="I63" s="36">
        <v>31827</v>
      </c>
      <c r="J63" s="33"/>
      <c r="K63" s="36">
        <v>148</v>
      </c>
      <c r="L63" s="43"/>
      <c r="M63" s="36">
        <v>22198</v>
      </c>
      <c r="N63" s="11"/>
      <c r="O63" s="62">
        <f t="shared" si="0"/>
        <v>0</v>
      </c>
      <c r="P63" s="62">
        <f t="shared" si="1"/>
        <v>0</v>
      </c>
    </row>
    <row r="64" spans="1:16" s="5" customFormat="1" ht="10.5" customHeight="1">
      <c r="A64" s="35" t="s">
        <v>64</v>
      </c>
      <c r="B64" s="45"/>
      <c r="C64" s="36">
        <v>2220</v>
      </c>
      <c r="D64" s="33"/>
      <c r="E64" s="36">
        <v>401992</v>
      </c>
      <c r="F64" s="43"/>
      <c r="G64" s="36">
        <v>1848</v>
      </c>
      <c r="H64" s="33"/>
      <c r="I64" s="36">
        <v>337077</v>
      </c>
      <c r="J64" s="33"/>
      <c r="K64" s="36">
        <v>372</v>
      </c>
      <c r="L64" s="43"/>
      <c r="M64" s="36">
        <v>64915</v>
      </c>
      <c r="N64" s="11"/>
      <c r="O64" s="62">
        <f t="shared" si="0"/>
        <v>0</v>
      </c>
      <c r="P64" s="62">
        <f t="shared" si="1"/>
        <v>0</v>
      </c>
    </row>
    <row r="65" spans="1:16" s="5" customFormat="1" ht="10.5" customHeight="1">
      <c r="A65" s="31" t="s">
        <v>60</v>
      </c>
      <c r="B65" s="45"/>
      <c r="C65" s="37">
        <v>281</v>
      </c>
      <c r="D65" s="45"/>
      <c r="E65" s="37">
        <v>45236</v>
      </c>
      <c r="F65" s="38"/>
      <c r="G65" s="37">
        <v>207</v>
      </c>
      <c r="H65" s="45"/>
      <c r="I65" s="37">
        <v>34961</v>
      </c>
      <c r="J65" s="45"/>
      <c r="K65" s="37">
        <v>74</v>
      </c>
      <c r="L65" s="38"/>
      <c r="M65" s="37">
        <v>10275</v>
      </c>
      <c r="N65" s="11"/>
      <c r="O65" s="62">
        <f t="shared" si="0"/>
        <v>0</v>
      </c>
      <c r="P65" s="62">
        <f t="shared" si="1"/>
        <v>0</v>
      </c>
    </row>
    <row r="66" spans="1:16" s="5" customFormat="1" ht="10.5" customHeight="1">
      <c r="A66" s="31" t="s">
        <v>61</v>
      </c>
      <c r="B66" s="45"/>
      <c r="C66" s="37">
        <v>1247</v>
      </c>
      <c r="D66" s="45"/>
      <c r="E66" s="37">
        <v>207184</v>
      </c>
      <c r="F66" s="38"/>
      <c r="G66" s="37">
        <v>1111</v>
      </c>
      <c r="H66" s="45"/>
      <c r="I66" s="37">
        <v>187715</v>
      </c>
      <c r="J66" s="45"/>
      <c r="K66" s="37">
        <v>136</v>
      </c>
      <c r="L66" s="38"/>
      <c r="M66" s="37">
        <v>19469</v>
      </c>
      <c r="N66" s="11"/>
      <c r="O66" s="62">
        <f t="shared" si="0"/>
        <v>0</v>
      </c>
      <c r="P66" s="62">
        <f t="shared" si="1"/>
        <v>0</v>
      </c>
    </row>
    <row r="67" spans="1:16" s="5" customFormat="1" ht="10.5" customHeight="1">
      <c r="A67" s="31" t="s">
        <v>62</v>
      </c>
      <c r="B67" s="45"/>
      <c r="C67" s="40">
        <v>692</v>
      </c>
      <c r="D67" s="45"/>
      <c r="E67" s="40">
        <v>149572</v>
      </c>
      <c r="F67" s="38"/>
      <c r="G67" s="40">
        <v>530</v>
      </c>
      <c r="H67" s="45"/>
      <c r="I67" s="40">
        <v>114401</v>
      </c>
      <c r="J67" s="45"/>
      <c r="K67" s="40">
        <v>162</v>
      </c>
      <c r="L67" s="38"/>
      <c r="M67" s="40">
        <v>35171</v>
      </c>
      <c r="N67" s="11"/>
      <c r="O67" s="62">
        <f t="shared" si="0"/>
        <v>0</v>
      </c>
      <c r="P67" s="62">
        <f t="shared" si="1"/>
        <v>0</v>
      </c>
    </row>
    <row r="68" spans="1:16" s="5" customFormat="1" ht="10.5" customHeight="1">
      <c r="A68" s="41" t="s">
        <v>59</v>
      </c>
      <c r="B68" s="45"/>
      <c r="C68" s="36">
        <v>333</v>
      </c>
      <c r="D68" s="33"/>
      <c r="E68" s="36">
        <v>40465</v>
      </c>
      <c r="F68" s="43"/>
      <c r="G68" s="36">
        <v>298</v>
      </c>
      <c r="H68" s="33"/>
      <c r="I68" s="36">
        <v>31701</v>
      </c>
      <c r="J68" s="33"/>
      <c r="K68" s="36">
        <v>35</v>
      </c>
      <c r="L68" s="43"/>
      <c r="M68" s="36">
        <v>8764</v>
      </c>
      <c r="N68" s="11"/>
      <c r="O68" s="62">
        <f t="shared" si="0"/>
        <v>0</v>
      </c>
      <c r="P68" s="62">
        <f t="shared" si="1"/>
        <v>0</v>
      </c>
    </row>
    <row r="69" spans="1:16" s="12" customFormat="1" ht="10.5" customHeight="1">
      <c r="A69" s="41" t="s">
        <v>42</v>
      </c>
      <c r="B69" s="45"/>
      <c r="C69" s="36">
        <v>4</v>
      </c>
      <c r="D69" s="33"/>
      <c r="E69" s="36">
        <v>440</v>
      </c>
      <c r="F69" s="43"/>
      <c r="G69" s="36">
        <v>3</v>
      </c>
      <c r="H69" s="33"/>
      <c r="I69" s="36">
        <v>418</v>
      </c>
      <c r="J69" s="33"/>
      <c r="K69" s="36">
        <v>1</v>
      </c>
      <c r="L69" s="43"/>
      <c r="M69" s="36">
        <v>22</v>
      </c>
      <c r="N69" s="11"/>
      <c r="O69" s="62">
        <f t="shared" si="0"/>
        <v>0</v>
      </c>
      <c r="P69" s="62">
        <f t="shared" si="1"/>
        <v>0</v>
      </c>
    </row>
    <row r="70" spans="1:16" s="12" customFormat="1" ht="10.5" customHeight="1">
      <c r="A70" s="35" t="s">
        <v>43</v>
      </c>
      <c r="B70" s="35"/>
      <c r="C70" s="36">
        <v>69</v>
      </c>
      <c r="D70" s="35"/>
      <c r="E70" s="36">
        <v>7803</v>
      </c>
      <c r="F70" s="36"/>
      <c r="G70" s="36">
        <v>50</v>
      </c>
      <c r="H70" s="35"/>
      <c r="I70" s="36">
        <v>5673</v>
      </c>
      <c r="J70" s="35"/>
      <c r="K70" s="36">
        <v>19</v>
      </c>
      <c r="L70" s="36"/>
      <c r="M70" s="36">
        <v>2130</v>
      </c>
      <c r="N70" s="11"/>
      <c r="O70" s="62">
        <f t="shared" si="0"/>
        <v>0</v>
      </c>
      <c r="P70" s="62">
        <f t="shared" si="1"/>
        <v>0</v>
      </c>
    </row>
    <row r="71" spans="3:14" ht="8.25" customHeight="1">
      <c r="C71" s="4"/>
      <c r="D71" s="4"/>
      <c r="E71" s="4"/>
      <c r="F71" s="4"/>
      <c r="G71" s="4"/>
      <c r="H71" s="4"/>
      <c r="I71" s="4"/>
      <c r="J71" s="4"/>
      <c r="K71" s="15"/>
      <c r="L71" s="9"/>
      <c r="M71" s="9"/>
      <c r="N71" s="9"/>
    </row>
    <row r="72" spans="1:14" ht="12" customHeight="1">
      <c r="A72" s="12" t="s">
        <v>100</v>
      </c>
      <c r="C72" s="4"/>
      <c r="K72" s="15"/>
      <c r="L72" s="9"/>
      <c r="M72" s="9"/>
      <c r="N72" s="9"/>
    </row>
    <row r="73" spans="3:13" s="5" customFormat="1" ht="12">
      <c r="C73" s="63">
        <f>C70+C69+C68+C67+C66+C65+C63+C62+C61+C60+C59+C58+C57+C55+C54+C52+C51+C50+C48+C47+C46+C45+C43+C42+C41+C40+C39+C37+C36+C35+C34+C33+C32+C31+C30+C29+C27+C26+C25+C23+C22+C21+C20+C19+C17+C16+C15+C14+C13+C12+C11+C10</f>
        <v>45509</v>
      </c>
      <c r="D73" s="63">
        <f aca="true" t="shared" si="2" ref="D73:M73">D70+D69+D68+D67+D66+D65+D63+D62+D61+D60+D59+D58+D57+D55+D54+D52+D51+D50+D48+D47+D46+D45+D43+D42+D41+D40+D39+D37+D36+D35+D34+D33+D32+D31+D30+D29+D27+D26+D25+D23+D22+D21+D20+D19+D17+D16+D15+D14+D13+D12+D11+D10</f>
        <v>0</v>
      </c>
      <c r="E73" s="63">
        <f t="shared" si="2"/>
        <v>6341100</v>
      </c>
      <c r="F73" s="63">
        <f t="shared" si="2"/>
        <v>0</v>
      </c>
      <c r="G73" s="63">
        <f t="shared" si="2"/>
        <v>40973</v>
      </c>
      <c r="H73" s="63">
        <f t="shared" si="2"/>
        <v>0</v>
      </c>
      <c r="I73" s="63">
        <f t="shared" si="2"/>
        <v>5730774</v>
      </c>
      <c r="J73" s="63">
        <f t="shared" si="2"/>
        <v>0</v>
      </c>
      <c r="K73" s="63">
        <f t="shared" si="2"/>
        <v>4536</v>
      </c>
      <c r="L73" s="63">
        <f t="shared" si="2"/>
        <v>0</v>
      </c>
      <c r="M73" s="63">
        <f t="shared" si="2"/>
        <v>610326</v>
      </c>
    </row>
    <row r="74" spans="3:13" s="5" customFormat="1" ht="12">
      <c r="C74" s="63">
        <f>C70+C69+C68+C64+C63+C62+C61+C56+C53+C49+C44+C38+C28+C27+C24+C23+C22+C18+C9</f>
        <v>45509</v>
      </c>
      <c r="D74" s="63">
        <f aca="true" t="shared" si="3" ref="D74:M74">D70+D69+D68+D64+D63+D62+D61+D56+D53+D49+D44+D38+D28+D27+D24+D23+D22+D18+D9</f>
        <v>0</v>
      </c>
      <c r="E74" s="63">
        <f t="shared" si="3"/>
        <v>6341100</v>
      </c>
      <c r="F74" s="63">
        <f t="shared" si="3"/>
        <v>0</v>
      </c>
      <c r="G74" s="63">
        <f t="shared" si="3"/>
        <v>40973</v>
      </c>
      <c r="H74" s="63">
        <f t="shared" si="3"/>
        <v>0</v>
      </c>
      <c r="I74" s="63">
        <f t="shared" si="3"/>
        <v>5730774</v>
      </c>
      <c r="J74" s="63">
        <f t="shared" si="3"/>
        <v>0</v>
      </c>
      <c r="K74" s="63">
        <f t="shared" si="3"/>
        <v>4536</v>
      </c>
      <c r="L74" s="63">
        <f t="shared" si="3"/>
        <v>0</v>
      </c>
      <c r="M74" s="63">
        <f t="shared" si="3"/>
        <v>610326</v>
      </c>
    </row>
    <row r="75" spans="3:13" s="5" customFormat="1" ht="12">
      <c r="C75" s="63">
        <f>C8-C73</f>
        <v>0</v>
      </c>
      <c r="D75" s="63">
        <f aca="true" t="shared" si="4" ref="D75:M75">D8-D73</f>
        <v>0</v>
      </c>
      <c r="E75" s="63">
        <f t="shared" si="4"/>
        <v>0</v>
      </c>
      <c r="F75" s="63">
        <f t="shared" si="4"/>
        <v>0</v>
      </c>
      <c r="G75" s="63">
        <f t="shared" si="4"/>
        <v>0</v>
      </c>
      <c r="H75" s="63">
        <f t="shared" si="4"/>
        <v>0</v>
      </c>
      <c r="I75" s="63">
        <f t="shared" si="4"/>
        <v>0</v>
      </c>
      <c r="J75" s="63">
        <f t="shared" si="4"/>
        <v>0</v>
      </c>
      <c r="K75" s="63">
        <f t="shared" si="4"/>
        <v>0</v>
      </c>
      <c r="L75" s="63">
        <f t="shared" si="4"/>
        <v>0</v>
      </c>
      <c r="M75" s="63">
        <f t="shared" si="4"/>
        <v>0</v>
      </c>
    </row>
    <row r="76" spans="3:13" s="5" customFormat="1" ht="12">
      <c r="C76" s="63">
        <f>C8-C74</f>
        <v>0</v>
      </c>
      <c r="D76" s="63">
        <f aca="true" t="shared" si="5" ref="D76:M76">D8-D74</f>
        <v>0</v>
      </c>
      <c r="E76" s="63">
        <f t="shared" si="5"/>
        <v>0</v>
      </c>
      <c r="F76" s="63">
        <f t="shared" si="5"/>
        <v>0</v>
      </c>
      <c r="G76" s="63">
        <f t="shared" si="5"/>
        <v>0</v>
      </c>
      <c r="H76" s="63">
        <f t="shared" si="5"/>
        <v>0</v>
      </c>
      <c r="I76" s="63">
        <f t="shared" si="5"/>
        <v>0</v>
      </c>
      <c r="J76" s="63">
        <f t="shared" si="5"/>
        <v>0</v>
      </c>
      <c r="K76" s="63">
        <f t="shared" si="5"/>
        <v>0</v>
      </c>
      <c r="L76" s="63">
        <f t="shared" si="5"/>
        <v>0</v>
      </c>
      <c r="M76" s="63">
        <f t="shared" si="5"/>
        <v>0</v>
      </c>
    </row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</sheetData>
  <sheetProtection/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scale="94" r:id="rId3"/>
  <legacyDrawing r:id="rId2"/>
  <oleObjects>
    <oleObject progId="MSPhotoEd.3" shapeId="39445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90"/>
  <sheetViews>
    <sheetView zoomScalePageLayoutView="0" workbookViewId="0" topLeftCell="A55">
      <selection activeCell="A72" sqref="A72"/>
    </sheetView>
  </sheetViews>
  <sheetFormatPr defaultColWidth="11.421875" defaultRowHeight="12.75"/>
  <cols>
    <col min="1" max="1" width="23.421875" style="6" customWidth="1"/>
    <col min="2" max="2" width="0.85546875" style="6" customWidth="1"/>
    <col min="3" max="3" width="13.140625" style="6" customWidth="1"/>
    <col min="4" max="4" width="0.85546875" style="6" customWidth="1"/>
    <col min="5" max="5" width="13.140625" style="6" customWidth="1"/>
    <col min="6" max="6" width="0.85546875" style="6" customWidth="1"/>
    <col min="7" max="7" width="13.140625" style="6" customWidth="1"/>
    <col min="8" max="8" width="0.85546875" style="9" customWidth="1"/>
    <col min="9" max="9" width="13.140625" style="6" customWidth="1"/>
    <col min="10" max="10" width="0.85546875" style="6" customWidth="1"/>
    <col min="11" max="11" width="13.140625" style="6" customWidth="1"/>
    <col min="12" max="12" width="11.421875" style="6" customWidth="1"/>
    <col min="13" max="16" width="5.7109375" style="6" customWidth="1"/>
    <col min="17" max="16384" width="11.421875" style="6" customWidth="1"/>
  </cols>
  <sheetData>
    <row r="1" spans="1:10" s="13" customFormat="1" ht="58.5" customHeight="1">
      <c r="A1" s="6"/>
      <c r="B1" s="14"/>
      <c r="C1" s="14"/>
      <c r="D1" s="14"/>
      <c r="E1" s="14"/>
      <c r="F1" s="14"/>
      <c r="H1" s="14"/>
      <c r="J1" s="14"/>
    </row>
    <row r="2" spans="1:7" s="13" customFormat="1" ht="21.75" customHeight="1">
      <c r="A2" s="54" t="s">
        <v>96</v>
      </c>
      <c r="B2" s="55"/>
      <c r="C2" s="55"/>
      <c r="D2" s="55"/>
      <c r="E2" s="55"/>
      <c r="F2" s="55"/>
      <c r="G2" s="55"/>
    </row>
    <row r="3" spans="1:7" s="13" customFormat="1" ht="7.5" customHeight="1">
      <c r="A3" s="56"/>
      <c r="B3" s="55"/>
      <c r="C3" s="55"/>
      <c r="D3" s="55"/>
      <c r="E3" s="55"/>
      <c r="F3" s="55"/>
      <c r="G3" s="55"/>
    </row>
    <row r="4" spans="1:11" s="13" customFormat="1" ht="17.25" customHeight="1">
      <c r="A4" s="56" t="s">
        <v>80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4.5" customHeight="1" thickBot="1">
      <c r="A5" s="19"/>
      <c r="B5" s="19"/>
      <c r="C5" s="19"/>
      <c r="D5" s="19"/>
      <c r="E5" s="19"/>
      <c r="F5" s="19"/>
      <c r="G5" s="19"/>
      <c r="H5" s="19"/>
      <c r="I5" s="5"/>
      <c r="J5" s="5"/>
      <c r="K5" s="5"/>
    </row>
    <row r="6" spans="1:11" ht="13.5" customHeight="1">
      <c r="A6" s="5"/>
      <c r="B6" s="5"/>
      <c r="C6" s="27" t="s">
        <v>66</v>
      </c>
      <c r="D6" s="27"/>
      <c r="E6" s="27" t="s">
        <v>67</v>
      </c>
      <c r="F6" s="27"/>
      <c r="G6" s="27" t="s">
        <v>73</v>
      </c>
      <c r="H6" s="15"/>
      <c r="I6" s="27" t="s">
        <v>74</v>
      </c>
      <c r="J6" s="27"/>
      <c r="K6" s="27" t="s">
        <v>75</v>
      </c>
    </row>
    <row r="7" spans="1:11" ht="3" customHeight="1">
      <c r="A7" s="8"/>
      <c r="B7" s="5"/>
      <c r="C7" s="8"/>
      <c r="D7" s="15"/>
      <c r="E7" s="8"/>
      <c r="F7" s="15"/>
      <c r="G7" s="8"/>
      <c r="H7" s="15"/>
      <c r="I7" s="8"/>
      <c r="J7" s="15"/>
      <c r="K7" s="8"/>
    </row>
    <row r="8" spans="1:16" s="34" customFormat="1" ht="12" customHeight="1">
      <c r="A8" s="30" t="s">
        <v>0</v>
      </c>
      <c r="B8" s="45"/>
      <c r="C8" s="32">
        <v>45384</v>
      </c>
      <c r="D8" s="31"/>
      <c r="E8" s="32">
        <v>1323</v>
      </c>
      <c r="F8" s="37"/>
      <c r="G8" s="32">
        <v>31524</v>
      </c>
      <c r="H8" s="31"/>
      <c r="I8" s="32">
        <v>1044</v>
      </c>
      <c r="J8" s="31"/>
      <c r="K8" s="32">
        <v>11493</v>
      </c>
      <c r="M8" s="67">
        <f>C8-E8-G8-I8-K8</f>
        <v>0</v>
      </c>
      <c r="N8" s="67">
        <f>C8-E8-G8-I8-K8</f>
        <v>0</v>
      </c>
      <c r="O8" s="67">
        <f>E8-Hoja6!G10-Hoja6!I10</f>
        <v>0</v>
      </c>
      <c r="P8" s="67">
        <f>G8+I8+K8-Hoja6!K10-Hoja6!M10</f>
        <v>0</v>
      </c>
    </row>
    <row r="9" spans="1:16" s="34" customFormat="1" ht="10.5" customHeight="1">
      <c r="A9" s="35" t="s">
        <v>1</v>
      </c>
      <c r="B9" s="33"/>
      <c r="C9" s="36">
        <v>9049</v>
      </c>
      <c r="D9" s="33"/>
      <c r="E9" s="36">
        <v>359</v>
      </c>
      <c r="F9" s="44"/>
      <c r="G9" s="36">
        <v>6563</v>
      </c>
      <c r="I9" s="36">
        <v>292</v>
      </c>
      <c r="K9" s="36">
        <v>1835</v>
      </c>
      <c r="M9" s="67">
        <f aca="true" t="shared" si="0" ref="M9:M70">C9-E9-G9-I9-K9</f>
        <v>0</v>
      </c>
      <c r="N9" s="67">
        <f>C9-Hoja6!C11-Hoja6!E11</f>
        <v>0</v>
      </c>
      <c r="O9" s="67">
        <f>E9-Hoja6!G11-Hoja6!I11</f>
        <v>0</v>
      </c>
      <c r="P9" s="67">
        <f>G9+I9+K9-Hoja6!K11-Hoja6!M11</f>
        <v>0</v>
      </c>
    </row>
    <row r="10" spans="1:16" s="31" customFormat="1" ht="10.5" customHeight="1">
      <c r="A10" s="31" t="s">
        <v>2</v>
      </c>
      <c r="B10" s="45"/>
      <c r="C10" s="37">
        <v>1280</v>
      </c>
      <c r="D10" s="45"/>
      <c r="E10" s="37">
        <v>82</v>
      </c>
      <c r="F10" s="37"/>
      <c r="G10" s="37">
        <v>989</v>
      </c>
      <c r="I10" s="37">
        <v>13</v>
      </c>
      <c r="K10" s="37">
        <v>196</v>
      </c>
      <c r="M10" s="67">
        <f t="shared" si="0"/>
        <v>0</v>
      </c>
      <c r="N10" s="67">
        <f>C10-Hoja6!C12-Hoja6!E12</f>
        <v>0</v>
      </c>
      <c r="O10" s="67">
        <f>E10-Hoja6!G12-Hoja6!I12</f>
        <v>0</v>
      </c>
      <c r="P10" s="67">
        <f>G10+I10+K10-Hoja6!K12-Hoja6!M12</f>
        <v>0</v>
      </c>
    </row>
    <row r="11" spans="1:16" s="31" customFormat="1" ht="10.5" customHeight="1">
      <c r="A11" s="31" t="s">
        <v>3</v>
      </c>
      <c r="B11" s="45"/>
      <c r="C11" s="37">
        <v>1282</v>
      </c>
      <c r="D11" s="45"/>
      <c r="E11" s="37">
        <v>33</v>
      </c>
      <c r="F11" s="37"/>
      <c r="G11" s="37">
        <v>960</v>
      </c>
      <c r="I11" s="37">
        <v>21</v>
      </c>
      <c r="K11" s="37">
        <v>268</v>
      </c>
      <c r="M11" s="67">
        <f t="shared" si="0"/>
        <v>0</v>
      </c>
      <c r="N11" s="67">
        <f>C11-Hoja6!C13-Hoja6!E13</f>
        <v>0</v>
      </c>
      <c r="O11" s="67">
        <f>E11-Hoja6!G13-Hoja6!I13</f>
        <v>0</v>
      </c>
      <c r="P11" s="67">
        <f>G11+I11+K11-Hoja6!K13-Hoja6!M13</f>
        <v>0</v>
      </c>
    </row>
    <row r="12" spans="1:16" s="31" customFormat="1" ht="10.5" customHeight="1">
      <c r="A12" s="31" t="s">
        <v>4</v>
      </c>
      <c r="B12" s="45"/>
      <c r="C12" s="37">
        <v>601</v>
      </c>
      <c r="D12" s="45"/>
      <c r="E12" s="37">
        <v>49</v>
      </c>
      <c r="F12" s="37"/>
      <c r="G12" s="37">
        <v>363</v>
      </c>
      <c r="I12" s="37">
        <v>23</v>
      </c>
      <c r="K12" s="37">
        <v>166</v>
      </c>
      <c r="M12" s="67">
        <f t="shared" si="0"/>
        <v>0</v>
      </c>
      <c r="N12" s="67">
        <f>C12-Hoja6!C14-Hoja6!E14</f>
        <v>0</v>
      </c>
      <c r="O12" s="67">
        <f>E12-Hoja6!G14-Hoja6!I14</f>
        <v>0</v>
      </c>
      <c r="P12" s="67">
        <f>G12+I12+K12-Hoja6!K14-Hoja6!M14</f>
        <v>0</v>
      </c>
    </row>
    <row r="13" spans="1:16" s="31" customFormat="1" ht="10.5" customHeight="1">
      <c r="A13" s="31" t="s">
        <v>5</v>
      </c>
      <c r="B13" s="45"/>
      <c r="C13" s="37">
        <v>802</v>
      </c>
      <c r="D13" s="45"/>
      <c r="E13" s="37">
        <v>44</v>
      </c>
      <c r="F13" s="37"/>
      <c r="G13" s="37">
        <v>569</v>
      </c>
      <c r="I13" s="37">
        <v>24</v>
      </c>
      <c r="K13" s="37">
        <v>165</v>
      </c>
      <c r="M13" s="67">
        <f t="shared" si="0"/>
        <v>0</v>
      </c>
      <c r="N13" s="67">
        <f>C13-Hoja6!C15-Hoja6!E15</f>
        <v>0</v>
      </c>
      <c r="O13" s="67">
        <f>E13-Hoja6!G15-Hoja6!I15</f>
        <v>0</v>
      </c>
      <c r="P13" s="67">
        <f>G13+I13+K13-Hoja6!K15-Hoja6!M15</f>
        <v>0</v>
      </c>
    </row>
    <row r="14" spans="1:16" s="31" customFormat="1" ht="10.5" customHeight="1">
      <c r="A14" s="31" t="s">
        <v>6</v>
      </c>
      <c r="B14" s="45"/>
      <c r="C14" s="37">
        <v>682</v>
      </c>
      <c r="D14" s="45"/>
      <c r="E14" s="37">
        <v>18</v>
      </c>
      <c r="F14" s="37"/>
      <c r="G14" s="37">
        <v>513</v>
      </c>
      <c r="I14" s="37">
        <v>13</v>
      </c>
      <c r="K14" s="37">
        <v>138</v>
      </c>
      <c r="M14" s="67">
        <f t="shared" si="0"/>
        <v>0</v>
      </c>
      <c r="N14" s="67">
        <f>C14-Hoja6!C16-Hoja6!E16</f>
        <v>0</v>
      </c>
      <c r="O14" s="67">
        <f>E14-Hoja6!G16-Hoja6!I16</f>
        <v>0</v>
      </c>
      <c r="P14" s="67">
        <f>G14+I14+K14-Hoja6!K16-Hoja6!M16</f>
        <v>0</v>
      </c>
    </row>
    <row r="15" spans="1:16" s="31" customFormat="1" ht="10.5" customHeight="1">
      <c r="A15" s="31" t="s">
        <v>7</v>
      </c>
      <c r="B15" s="45"/>
      <c r="C15" s="37">
        <v>419</v>
      </c>
      <c r="D15" s="45"/>
      <c r="E15" s="37">
        <v>44</v>
      </c>
      <c r="F15" s="37"/>
      <c r="G15" s="37">
        <v>279</v>
      </c>
      <c r="I15" s="37">
        <v>17</v>
      </c>
      <c r="K15" s="37">
        <v>79</v>
      </c>
      <c r="M15" s="67">
        <f t="shared" si="0"/>
        <v>0</v>
      </c>
      <c r="N15" s="67">
        <f>C15-Hoja6!C17-Hoja6!E17</f>
        <v>0</v>
      </c>
      <c r="O15" s="67">
        <f>E15-Hoja6!G17-Hoja6!I17</f>
        <v>0</v>
      </c>
      <c r="P15" s="67">
        <f>G15+I15+K15-Hoja6!K17-Hoja6!M17</f>
        <v>0</v>
      </c>
    </row>
    <row r="16" spans="1:16" s="31" customFormat="1" ht="10.5" customHeight="1">
      <c r="A16" s="31" t="s">
        <v>8</v>
      </c>
      <c r="B16" s="45"/>
      <c r="C16" s="37">
        <v>1936</v>
      </c>
      <c r="D16" s="45"/>
      <c r="E16" s="37">
        <v>31</v>
      </c>
      <c r="F16" s="37"/>
      <c r="G16" s="37">
        <v>1478</v>
      </c>
      <c r="I16" s="37">
        <v>56</v>
      </c>
      <c r="K16" s="37">
        <v>371</v>
      </c>
      <c r="M16" s="67">
        <f t="shared" si="0"/>
        <v>0</v>
      </c>
      <c r="N16" s="67">
        <f>C16-Hoja6!C18-Hoja6!E18</f>
        <v>0</v>
      </c>
      <c r="O16" s="67">
        <f>E16-Hoja6!G18-Hoja6!I18</f>
        <v>0</v>
      </c>
      <c r="P16" s="67">
        <f>G16+I16+K16-Hoja6!K18-Hoja6!M18</f>
        <v>0</v>
      </c>
    </row>
    <row r="17" spans="1:16" s="31" customFormat="1" ht="10.5" customHeight="1">
      <c r="A17" s="31" t="s">
        <v>9</v>
      </c>
      <c r="B17" s="45"/>
      <c r="C17" s="37">
        <v>2047</v>
      </c>
      <c r="D17" s="45"/>
      <c r="E17" s="37">
        <v>58</v>
      </c>
      <c r="F17" s="37"/>
      <c r="G17" s="37">
        <v>1412</v>
      </c>
      <c r="I17" s="37">
        <v>125</v>
      </c>
      <c r="K17" s="37">
        <v>452</v>
      </c>
      <c r="M17" s="67">
        <f t="shared" si="0"/>
        <v>0</v>
      </c>
      <c r="N17" s="67">
        <f>C17-Hoja6!C19-Hoja6!E19</f>
        <v>0</v>
      </c>
      <c r="O17" s="67">
        <f>E17-Hoja6!G19-Hoja6!I19</f>
        <v>0</v>
      </c>
      <c r="P17" s="67">
        <f>G17+I17+K17-Hoja6!K19-Hoja6!M19</f>
        <v>0</v>
      </c>
    </row>
    <row r="18" spans="1:16" s="34" customFormat="1" ht="10.5" customHeight="1">
      <c r="A18" s="41" t="s">
        <v>10</v>
      </c>
      <c r="B18" s="33"/>
      <c r="C18" s="42">
        <v>1297</v>
      </c>
      <c r="D18" s="33"/>
      <c r="E18" s="42">
        <v>43</v>
      </c>
      <c r="F18" s="44"/>
      <c r="G18" s="42">
        <v>761</v>
      </c>
      <c r="I18" s="42">
        <v>94</v>
      </c>
      <c r="K18" s="42">
        <v>399</v>
      </c>
      <c r="M18" s="67">
        <f t="shared" si="0"/>
        <v>0</v>
      </c>
      <c r="N18" s="67">
        <f>C18-Hoja6!C20-Hoja6!E20</f>
        <v>0</v>
      </c>
      <c r="O18" s="67">
        <f>E18-Hoja6!G20-Hoja6!I20</f>
        <v>0</v>
      </c>
      <c r="P18" s="67">
        <f>G18+I18+K18-Hoja6!K20-Hoja6!M20</f>
        <v>0</v>
      </c>
    </row>
    <row r="19" spans="1:16" s="31" customFormat="1" ht="10.5" customHeight="1">
      <c r="A19" s="31" t="s">
        <v>11</v>
      </c>
      <c r="B19" s="45"/>
      <c r="C19" s="37">
        <v>175</v>
      </c>
      <c r="D19" s="45"/>
      <c r="E19" s="37">
        <v>21</v>
      </c>
      <c r="F19" s="37"/>
      <c r="G19" s="37">
        <v>98</v>
      </c>
      <c r="I19" s="37">
        <v>6</v>
      </c>
      <c r="K19" s="37">
        <v>50</v>
      </c>
      <c r="M19" s="67">
        <f t="shared" si="0"/>
        <v>0</v>
      </c>
      <c r="N19" s="67">
        <f>C19-Hoja6!C21-Hoja6!E21</f>
        <v>0</v>
      </c>
      <c r="O19" s="67">
        <f>E19-Hoja6!G21-Hoja6!I21</f>
        <v>0</v>
      </c>
      <c r="P19" s="67">
        <f>G19+I19+K19-Hoja6!K21-Hoja6!M21</f>
        <v>0</v>
      </c>
    </row>
    <row r="20" spans="1:16" s="31" customFormat="1" ht="10.5" customHeight="1">
      <c r="A20" s="31" t="s">
        <v>12</v>
      </c>
      <c r="B20" s="45"/>
      <c r="C20" s="37">
        <v>90</v>
      </c>
      <c r="D20" s="45"/>
      <c r="E20" s="37">
        <v>4</v>
      </c>
      <c r="F20" s="37"/>
      <c r="G20" s="37">
        <v>62</v>
      </c>
      <c r="I20" s="37">
        <v>1</v>
      </c>
      <c r="K20" s="37">
        <v>23</v>
      </c>
      <c r="M20" s="67">
        <f t="shared" si="0"/>
        <v>0</v>
      </c>
      <c r="N20" s="67">
        <f>C20-Hoja6!C22-Hoja6!E22</f>
        <v>0</v>
      </c>
      <c r="O20" s="67">
        <f>E20-Hoja6!G22-Hoja6!I22</f>
        <v>0</v>
      </c>
      <c r="P20" s="67">
        <f>G20+I20+K20-Hoja6!K22-Hoja6!M22</f>
        <v>0</v>
      </c>
    </row>
    <row r="21" spans="1:16" s="31" customFormat="1" ht="10.5" customHeight="1">
      <c r="A21" s="31" t="s">
        <v>13</v>
      </c>
      <c r="B21" s="45"/>
      <c r="C21" s="37">
        <v>1032</v>
      </c>
      <c r="D21" s="45"/>
      <c r="E21" s="37">
        <v>18</v>
      </c>
      <c r="F21" s="37"/>
      <c r="G21" s="37">
        <v>601</v>
      </c>
      <c r="I21" s="37">
        <v>87</v>
      </c>
      <c r="K21" s="37">
        <v>326</v>
      </c>
      <c r="M21" s="67">
        <f t="shared" si="0"/>
        <v>0</v>
      </c>
      <c r="N21" s="67">
        <f>C21-Hoja6!C23-Hoja6!E23</f>
        <v>0</v>
      </c>
      <c r="O21" s="67">
        <f>E21-Hoja6!G23-Hoja6!I23</f>
        <v>0</v>
      </c>
      <c r="P21" s="67">
        <f>G21+I21+K21-Hoja6!K23-Hoja6!M23</f>
        <v>0</v>
      </c>
    </row>
    <row r="22" spans="1:16" s="34" customFormat="1" ht="10.5" customHeight="1">
      <c r="A22" s="41" t="s">
        <v>52</v>
      </c>
      <c r="B22" s="33"/>
      <c r="C22" s="42">
        <v>858</v>
      </c>
      <c r="D22" s="33"/>
      <c r="E22" s="42">
        <v>22</v>
      </c>
      <c r="F22" s="44"/>
      <c r="G22" s="42">
        <v>557</v>
      </c>
      <c r="I22" s="42">
        <v>11</v>
      </c>
      <c r="K22" s="42">
        <v>268</v>
      </c>
      <c r="M22" s="67">
        <f t="shared" si="0"/>
        <v>0</v>
      </c>
      <c r="N22" s="67">
        <f>C22-Hoja6!C24-Hoja6!E24</f>
        <v>0</v>
      </c>
      <c r="O22" s="67">
        <f>E22-Hoja6!G24-Hoja6!I24</f>
        <v>0</v>
      </c>
      <c r="P22" s="67">
        <f>G22+I22+K22-Hoja6!K24-Hoja6!M24</f>
        <v>0</v>
      </c>
    </row>
    <row r="23" spans="1:16" s="34" customFormat="1" ht="10.5" customHeight="1">
      <c r="A23" s="35" t="s">
        <v>53</v>
      </c>
      <c r="B23" s="33"/>
      <c r="C23" s="36">
        <v>1199</v>
      </c>
      <c r="D23" s="33"/>
      <c r="E23" s="36">
        <v>60</v>
      </c>
      <c r="F23" s="44"/>
      <c r="G23" s="36">
        <v>747</v>
      </c>
      <c r="I23" s="36">
        <v>20</v>
      </c>
      <c r="K23" s="36">
        <v>372</v>
      </c>
      <c r="M23" s="67">
        <f t="shared" si="0"/>
        <v>0</v>
      </c>
      <c r="N23" s="67">
        <f>C23-Hoja6!C25-Hoja6!E25</f>
        <v>0</v>
      </c>
      <c r="O23" s="67">
        <f>E23-Hoja6!G25-Hoja6!I25</f>
        <v>0</v>
      </c>
      <c r="P23" s="67">
        <f>G23+I23+K23-Hoja6!K25-Hoja6!M25</f>
        <v>0</v>
      </c>
    </row>
    <row r="24" spans="1:16" s="34" customFormat="1" ht="10.5" customHeight="1">
      <c r="A24" s="35" t="s">
        <v>14</v>
      </c>
      <c r="B24" s="33"/>
      <c r="C24" s="36">
        <v>1562</v>
      </c>
      <c r="D24" s="33"/>
      <c r="E24" s="36">
        <v>39</v>
      </c>
      <c r="F24" s="44"/>
      <c r="G24" s="36">
        <v>1078</v>
      </c>
      <c r="I24" s="36">
        <v>45</v>
      </c>
      <c r="K24" s="36">
        <v>400</v>
      </c>
      <c r="M24" s="67">
        <f t="shared" si="0"/>
        <v>0</v>
      </c>
      <c r="N24" s="67">
        <f>C24-Hoja6!C26-Hoja6!E26</f>
        <v>0</v>
      </c>
      <c r="O24" s="67">
        <f>E24-Hoja6!G26-Hoja6!I26</f>
        <v>0</v>
      </c>
      <c r="P24" s="67">
        <f>G24+I24+K24-Hoja6!K26-Hoja6!M26</f>
        <v>0</v>
      </c>
    </row>
    <row r="25" spans="1:16" s="31" customFormat="1" ht="10.5" customHeight="1">
      <c r="A25" s="31" t="s">
        <v>63</v>
      </c>
      <c r="B25" s="45"/>
      <c r="C25" s="37">
        <v>846</v>
      </c>
      <c r="D25" s="45"/>
      <c r="E25" s="37">
        <v>10</v>
      </c>
      <c r="F25" s="37"/>
      <c r="G25" s="37">
        <v>567</v>
      </c>
      <c r="I25" s="37">
        <v>30</v>
      </c>
      <c r="K25" s="37">
        <v>239</v>
      </c>
      <c r="M25" s="67">
        <f t="shared" si="0"/>
        <v>0</v>
      </c>
      <c r="N25" s="67">
        <f>C25-Hoja6!C27-Hoja6!E27</f>
        <v>0</v>
      </c>
      <c r="O25" s="67">
        <f>E25-Hoja6!G27-Hoja6!I27</f>
        <v>0</v>
      </c>
      <c r="P25" s="67">
        <f>G25+I25+K25-Hoja6!K27-Hoja6!M27</f>
        <v>0</v>
      </c>
    </row>
    <row r="26" spans="1:16" s="31" customFormat="1" ht="10.5" customHeight="1">
      <c r="A26" s="31" t="s">
        <v>51</v>
      </c>
      <c r="B26" s="45"/>
      <c r="C26" s="37">
        <v>716</v>
      </c>
      <c r="D26" s="45"/>
      <c r="E26" s="37">
        <v>29</v>
      </c>
      <c r="F26" s="37"/>
      <c r="G26" s="37">
        <v>511</v>
      </c>
      <c r="I26" s="37">
        <v>15</v>
      </c>
      <c r="K26" s="37">
        <v>161</v>
      </c>
      <c r="M26" s="67">
        <f t="shared" si="0"/>
        <v>0</v>
      </c>
      <c r="N26" s="67">
        <f>C26-Hoja6!C28-Hoja6!E28</f>
        <v>0</v>
      </c>
      <c r="O26" s="67">
        <f>E26-Hoja6!G28-Hoja6!I28</f>
        <v>0</v>
      </c>
      <c r="P26" s="67">
        <f>G26+I26+K26-Hoja6!K28-Hoja6!M28</f>
        <v>0</v>
      </c>
    </row>
    <row r="27" spans="1:16" s="34" customFormat="1" ht="10.5" customHeight="1">
      <c r="A27" s="41" t="s">
        <v>15</v>
      </c>
      <c r="B27" s="33"/>
      <c r="C27" s="42">
        <v>592</v>
      </c>
      <c r="D27" s="33"/>
      <c r="E27" s="42">
        <v>19</v>
      </c>
      <c r="F27" s="44"/>
      <c r="G27" s="42">
        <v>422</v>
      </c>
      <c r="I27" s="42">
        <v>6</v>
      </c>
      <c r="K27" s="42">
        <v>145</v>
      </c>
      <c r="M27" s="67">
        <f t="shared" si="0"/>
        <v>0</v>
      </c>
      <c r="N27" s="67">
        <f>C27-Hoja6!C29-Hoja6!E29</f>
        <v>0</v>
      </c>
      <c r="O27" s="67">
        <f>E27-Hoja6!G29-Hoja6!I29</f>
        <v>0</v>
      </c>
      <c r="P27" s="67">
        <f>G27+I27+K27-Hoja6!K29-Hoja6!M29</f>
        <v>0</v>
      </c>
    </row>
    <row r="28" spans="1:16" s="34" customFormat="1" ht="10.5" customHeight="1">
      <c r="A28" s="35" t="s">
        <v>50</v>
      </c>
      <c r="B28" s="33"/>
      <c r="C28" s="36">
        <v>2344</v>
      </c>
      <c r="D28" s="33"/>
      <c r="E28" s="36">
        <v>79</v>
      </c>
      <c r="F28" s="44"/>
      <c r="G28" s="36">
        <v>1402</v>
      </c>
      <c r="I28" s="36">
        <v>90</v>
      </c>
      <c r="K28" s="36">
        <v>773</v>
      </c>
      <c r="M28" s="67">
        <f t="shared" si="0"/>
        <v>0</v>
      </c>
      <c r="N28" s="67">
        <f>C28-Hoja6!C30-Hoja6!E30</f>
        <v>0</v>
      </c>
      <c r="O28" s="67">
        <f>E28-Hoja6!G30-Hoja6!I30</f>
        <v>0</v>
      </c>
      <c r="P28" s="67">
        <f>G28+I28+K28-Hoja6!K30-Hoja6!M30</f>
        <v>0</v>
      </c>
    </row>
    <row r="29" spans="1:16" s="31" customFormat="1" ht="10.5" customHeight="1">
      <c r="A29" s="31" t="s">
        <v>16</v>
      </c>
      <c r="B29" s="45"/>
      <c r="C29" s="37">
        <v>233</v>
      </c>
      <c r="D29" s="45"/>
      <c r="E29" s="37">
        <v>5</v>
      </c>
      <c r="F29" s="37"/>
      <c r="G29" s="37">
        <v>89</v>
      </c>
      <c r="I29" s="37">
        <v>9</v>
      </c>
      <c r="K29" s="37">
        <v>130</v>
      </c>
      <c r="M29" s="67">
        <f t="shared" si="0"/>
        <v>0</v>
      </c>
      <c r="N29" s="67">
        <f>C29-Hoja6!C31-Hoja6!E31</f>
        <v>0</v>
      </c>
      <c r="O29" s="67">
        <f>E29-Hoja6!G31-Hoja6!I31</f>
        <v>0</v>
      </c>
      <c r="P29" s="67">
        <f>G29+I29+K29-Hoja6!K31-Hoja6!M31</f>
        <v>0</v>
      </c>
    </row>
    <row r="30" spans="1:16" s="31" customFormat="1" ht="10.5" customHeight="1">
      <c r="A30" s="31" t="s">
        <v>17</v>
      </c>
      <c r="B30" s="45"/>
      <c r="C30" s="37">
        <v>295</v>
      </c>
      <c r="D30" s="45"/>
      <c r="E30" s="37">
        <v>10</v>
      </c>
      <c r="F30" s="37"/>
      <c r="G30" s="37">
        <v>197</v>
      </c>
      <c r="I30" s="37">
        <v>8</v>
      </c>
      <c r="K30" s="37">
        <v>80</v>
      </c>
      <c r="M30" s="67">
        <f t="shared" si="0"/>
        <v>0</v>
      </c>
      <c r="N30" s="67">
        <f>C30-Hoja6!C32-Hoja6!E32</f>
        <v>0</v>
      </c>
      <c r="O30" s="67">
        <f>E30-Hoja6!G32-Hoja6!I32</f>
        <v>0</v>
      </c>
      <c r="P30" s="67">
        <f>G30+I30+K30-Hoja6!K32-Hoja6!M32</f>
        <v>0</v>
      </c>
    </row>
    <row r="31" spans="1:16" s="31" customFormat="1" ht="10.5" customHeight="1">
      <c r="A31" s="31" t="s">
        <v>18</v>
      </c>
      <c r="B31" s="45"/>
      <c r="C31" s="37">
        <v>316</v>
      </c>
      <c r="D31" s="45"/>
      <c r="E31" s="37">
        <v>11</v>
      </c>
      <c r="F31" s="37"/>
      <c r="G31" s="37">
        <v>224</v>
      </c>
      <c r="I31" s="37">
        <v>9</v>
      </c>
      <c r="K31" s="37">
        <v>72</v>
      </c>
      <c r="M31" s="67">
        <f t="shared" si="0"/>
        <v>0</v>
      </c>
      <c r="N31" s="67">
        <f>C31-Hoja6!C33-Hoja6!E33</f>
        <v>0</v>
      </c>
      <c r="O31" s="67">
        <f>E31-Hoja6!G33-Hoja6!I33</f>
        <v>0</v>
      </c>
      <c r="P31" s="67">
        <f>G31+I31+K31-Hoja6!K33-Hoja6!M33</f>
        <v>0</v>
      </c>
    </row>
    <row r="32" spans="1:16" s="31" customFormat="1" ht="10.5" customHeight="1">
      <c r="A32" s="31" t="s">
        <v>19</v>
      </c>
      <c r="B32" s="45"/>
      <c r="C32" s="37">
        <v>141</v>
      </c>
      <c r="D32" s="45"/>
      <c r="E32" s="37">
        <v>9</v>
      </c>
      <c r="F32" s="37"/>
      <c r="G32" s="37">
        <v>83</v>
      </c>
      <c r="I32" s="37">
        <v>0</v>
      </c>
      <c r="K32" s="37">
        <v>49</v>
      </c>
      <c r="M32" s="67">
        <f t="shared" si="0"/>
        <v>0</v>
      </c>
      <c r="N32" s="67">
        <f>C32-Hoja6!C34-Hoja6!E34</f>
        <v>0</v>
      </c>
      <c r="O32" s="67">
        <f>E32-Hoja6!G34-Hoja6!I34</f>
        <v>0</v>
      </c>
      <c r="P32" s="67">
        <f>G32+I32+K32-Hoja6!K34-Hoja6!M34</f>
        <v>0</v>
      </c>
    </row>
    <row r="33" spans="1:16" s="31" customFormat="1" ht="10.5" customHeight="1">
      <c r="A33" s="31" t="s">
        <v>20</v>
      </c>
      <c r="B33" s="45"/>
      <c r="C33" s="37">
        <v>266</v>
      </c>
      <c r="D33" s="45"/>
      <c r="E33" s="37">
        <v>7</v>
      </c>
      <c r="F33" s="37"/>
      <c r="G33" s="37">
        <v>176</v>
      </c>
      <c r="I33" s="37">
        <v>19</v>
      </c>
      <c r="K33" s="37">
        <v>64</v>
      </c>
      <c r="M33" s="67">
        <f t="shared" si="0"/>
        <v>0</v>
      </c>
      <c r="N33" s="67">
        <f>C33-Hoja6!C35-Hoja6!E35</f>
        <v>0</v>
      </c>
      <c r="O33" s="67">
        <f>E33-Hoja6!G35-Hoja6!I35</f>
        <v>0</v>
      </c>
      <c r="P33" s="67">
        <f>G33+I33+K33-Hoja6!K35-Hoja6!M35</f>
        <v>0</v>
      </c>
    </row>
    <row r="34" spans="1:16" s="31" customFormat="1" ht="10.5" customHeight="1">
      <c r="A34" s="31" t="s">
        <v>21</v>
      </c>
      <c r="B34" s="45"/>
      <c r="C34" s="37">
        <v>229</v>
      </c>
      <c r="D34" s="45"/>
      <c r="E34" s="37">
        <v>6</v>
      </c>
      <c r="F34" s="37"/>
      <c r="G34" s="37">
        <v>106</v>
      </c>
      <c r="I34" s="37">
        <v>7</v>
      </c>
      <c r="K34" s="37">
        <v>110</v>
      </c>
      <c r="M34" s="67">
        <f t="shared" si="0"/>
        <v>0</v>
      </c>
      <c r="N34" s="67">
        <f>C34-Hoja6!C36-Hoja6!E36</f>
        <v>0</v>
      </c>
      <c r="O34" s="67">
        <f>E34-Hoja6!G36-Hoja6!I36</f>
        <v>0</v>
      </c>
      <c r="P34" s="67">
        <f>G34+I34+K34-Hoja6!K36-Hoja6!M36</f>
        <v>0</v>
      </c>
    </row>
    <row r="35" spans="1:16" s="31" customFormat="1" ht="10.5" customHeight="1">
      <c r="A35" s="31" t="s">
        <v>22</v>
      </c>
      <c r="B35" s="45"/>
      <c r="C35" s="37">
        <v>75</v>
      </c>
      <c r="D35" s="45"/>
      <c r="E35" s="37">
        <v>1</v>
      </c>
      <c r="F35" s="37"/>
      <c r="G35" s="37">
        <v>51</v>
      </c>
      <c r="I35" s="37">
        <v>2</v>
      </c>
      <c r="K35" s="37">
        <v>21</v>
      </c>
      <c r="M35" s="67">
        <f t="shared" si="0"/>
        <v>0</v>
      </c>
      <c r="N35" s="67">
        <f>C35-Hoja6!C37-Hoja6!E37</f>
        <v>0</v>
      </c>
      <c r="O35" s="67">
        <f>E35-Hoja6!G37-Hoja6!I37</f>
        <v>0</v>
      </c>
      <c r="P35" s="67">
        <f>G35+I35+K35-Hoja6!K37-Hoja6!M37</f>
        <v>0</v>
      </c>
    </row>
    <row r="36" spans="1:16" s="31" customFormat="1" ht="10.5" customHeight="1">
      <c r="A36" s="31" t="s">
        <v>23</v>
      </c>
      <c r="B36" s="45"/>
      <c r="C36" s="37">
        <v>692</v>
      </c>
      <c r="D36" s="45"/>
      <c r="E36" s="37">
        <v>23</v>
      </c>
      <c r="F36" s="38"/>
      <c r="G36" s="37">
        <v>406</v>
      </c>
      <c r="I36" s="37">
        <v>36</v>
      </c>
      <c r="K36" s="37">
        <v>227</v>
      </c>
      <c r="M36" s="67">
        <f t="shared" si="0"/>
        <v>0</v>
      </c>
      <c r="N36" s="67">
        <f>C36-Hoja6!C38-Hoja6!E38</f>
        <v>0</v>
      </c>
      <c r="O36" s="67">
        <f>E36-Hoja6!G38-Hoja6!I38</f>
        <v>0</v>
      </c>
      <c r="P36" s="67">
        <f>G36+I36+K36-Hoja6!K38-Hoja6!M38</f>
        <v>0</v>
      </c>
    </row>
    <row r="37" spans="1:16" s="31" customFormat="1" ht="10.5" customHeight="1">
      <c r="A37" s="31" t="s">
        <v>24</v>
      </c>
      <c r="B37" s="45"/>
      <c r="C37" s="37">
        <v>97</v>
      </c>
      <c r="D37" s="45"/>
      <c r="E37" s="38">
        <v>7</v>
      </c>
      <c r="F37" s="38"/>
      <c r="G37" s="37">
        <v>70</v>
      </c>
      <c r="I37" s="37">
        <v>0</v>
      </c>
      <c r="K37" s="37">
        <v>20</v>
      </c>
      <c r="M37" s="67">
        <f t="shared" si="0"/>
        <v>0</v>
      </c>
      <c r="N37" s="67">
        <f>C37-Hoja6!C39-Hoja6!E39</f>
        <v>0</v>
      </c>
      <c r="O37" s="67">
        <f>E37-Hoja6!G39-Hoja6!I39</f>
        <v>0</v>
      </c>
      <c r="P37" s="67">
        <f>G37+I37+K37-Hoja6!K39-Hoja6!M39</f>
        <v>0</v>
      </c>
    </row>
    <row r="38" spans="1:16" s="34" customFormat="1" ht="10.5" customHeight="1">
      <c r="A38" s="41" t="s">
        <v>54</v>
      </c>
      <c r="B38" s="33"/>
      <c r="C38" s="42">
        <v>2332</v>
      </c>
      <c r="D38" s="33"/>
      <c r="E38" s="42">
        <v>206</v>
      </c>
      <c r="F38" s="43"/>
      <c r="G38" s="42">
        <v>1454</v>
      </c>
      <c r="H38" s="33"/>
      <c r="I38" s="42">
        <v>47</v>
      </c>
      <c r="J38" s="33"/>
      <c r="K38" s="42">
        <v>625</v>
      </c>
      <c r="M38" s="67">
        <f t="shared" si="0"/>
        <v>0</v>
      </c>
      <c r="N38" s="67">
        <f>C38-Hoja6!C40-Hoja6!E40</f>
        <v>0</v>
      </c>
      <c r="O38" s="67">
        <f>E38-Hoja6!G40-Hoja6!I40</f>
        <v>0</v>
      </c>
      <c r="P38" s="67">
        <f>G38+I38+K38-Hoja6!K40-Hoja6!M40</f>
        <v>0</v>
      </c>
    </row>
    <row r="39" spans="1:16" s="31" customFormat="1" ht="10.5" customHeight="1">
      <c r="A39" s="31" t="s">
        <v>25</v>
      </c>
      <c r="B39" s="45"/>
      <c r="C39" s="37">
        <v>380</v>
      </c>
      <c r="D39" s="45"/>
      <c r="E39" s="37">
        <v>28</v>
      </c>
      <c r="F39" s="38"/>
      <c r="G39" s="37">
        <v>254</v>
      </c>
      <c r="H39" s="45"/>
      <c r="I39" s="37">
        <v>3</v>
      </c>
      <c r="J39" s="45"/>
      <c r="K39" s="37">
        <v>95</v>
      </c>
      <c r="M39" s="67">
        <f t="shared" si="0"/>
        <v>0</v>
      </c>
      <c r="N39" s="67">
        <f>C39-Hoja6!C41-Hoja6!E41</f>
        <v>0</v>
      </c>
      <c r="O39" s="67">
        <f>E39-Hoja6!G41-Hoja6!I41</f>
        <v>0</v>
      </c>
      <c r="P39" s="67">
        <f>G39+I39+K39-Hoja6!K41-Hoja6!M41</f>
        <v>0</v>
      </c>
    </row>
    <row r="40" spans="1:16" s="31" customFormat="1" ht="10.5" customHeight="1">
      <c r="A40" s="31" t="s">
        <v>26</v>
      </c>
      <c r="B40" s="45"/>
      <c r="C40" s="37">
        <v>422</v>
      </c>
      <c r="D40" s="45"/>
      <c r="E40" s="37">
        <v>67</v>
      </c>
      <c r="F40" s="38"/>
      <c r="G40" s="37">
        <v>272</v>
      </c>
      <c r="H40" s="45"/>
      <c r="I40" s="37">
        <v>2</v>
      </c>
      <c r="J40" s="45"/>
      <c r="K40" s="37">
        <v>81</v>
      </c>
      <c r="M40" s="67">
        <f t="shared" si="0"/>
        <v>0</v>
      </c>
      <c r="N40" s="67">
        <f>C40-Hoja6!C42-Hoja6!E42</f>
        <v>0</v>
      </c>
      <c r="O40" s="67">
        <f>E40-Hoja6!G42-Hoja6!I42</f>
        <v>0</v>
      </c>
      <c r="P40" s="67">
        <f>G40+I40+K40-Hoja6!K42-Hoja6!M42</f>
        <v>0</v>
      </c>
    </row>
    <row r="41" spans="1:16" s="31" customFormat="1" ht="10.5" customHeight="1">
      <c r="A41" s="31" t="s">
        <v>27</v>
      </c>
      <c r="B41" s="45"/>
      <c r="C41" s="37">
        <v>169</v>
      </c>
      <c r="D41" s="45"/>
      <c r="E41" s="37">
        <v>56</v>
      </c>
      <c r="F41" s="38"/>
      <c r="G41" s="37">
        <v>87</v>
      </c>
      <c r="H41" s="45"/>
      <c r="I41" s="37">
        <v>7</v>
      </c>
      <c r="J41" s="45"/>
      <c r="K41" s="37">
        <v>19</v>
      </c>
      <c r="M41" s="67">
        <f t="shared" si="0"/>
        <v>0</v>
      </c>
      <c r="N41" s="67">
        <f>C41-Hoja6!C43-Hoja6!E43</f>
        <v>0</v>
      </c>
      <c r="O41" s="67">
        <f>E41-Hoja6!G43-Hoja6!I43</f>
        <v>0</v>
      </c>
      <c r="P41" s="67">
        <f>G41+I41+K41-Hoja6!K43-Hoja6!M43</f>
        <v>0</v>
      </c>
    </row>
    <row r="42" spans="1:16" s="31" customFormat="1" ht="10.5" customHeight="1">
      <c r="A42" s="31" t="s">
        <v>28</v>
      </c>
      <c r="B42" s="45"/>
      <c r="C42" s="37">
        <v>391</v>
      </c>
      <c r="D42" s="45"/>
      <c r="E42" s="37">
        <v>41</v>
      </c>
      <c r="F42" s="38"/>
      <c r="G42" s="37">
        <v>210</v>
      </c>
      <c r="H42" s="45"/>
      <c r="I42" s="37">
        <v>12</v>
      </c>
      <c r="J42" s="45"/>
      <c r="K42" s="37">
        <v>128</v>
      </c>
      <c r="M42" s="67">
        <f t="shared" si="0"/>
        <v>0</v>
      </c>
      <c r="N42" s="67">
        <f>C42-Hoja6!C44-Hoja6!E44</f>
        <v>0</v>
      </c>
      <c r="O42" s="67">
        <f>E42-Hoja6!G44-Hoja6!I44</f>
        <v>0</v>
      </c>
      <c r="P42" s="67">
        <f>G42+I42+K42-Hoja6!K44-Hoja6!M44</f>
        <v>0</v>
      </c>
    </row>
    <row r="43" spans="1:16" s="31" customFormat="1" ht="10.5" customHeight="1">
      <c r="A43" s="31" t="s">
        <v>29</v>
      </c>
      <c r="B43" s="45"/>
      <c r="C43" s="37">
        <v>970</v>
      </c>
      <c r="D43" s="45"/>
      <c r="E43" s="37">
        <v>14</v>
      </c>
      <c r="F43" s="38"/>
      <c r="G43" s="37">
        <v>631</v>
      </c>
      <c r="H43" s="45"/>
      <c r="I43" s="37">
        <v>23</v>
      </c>
      <c r="J43" s="45"/>
      <c r="K43" s="37">
        <v>302</v>
      </c>
      <c r="M43" s="67">
        <f t="shared" si="0"/>
        <v>0</v>
      </c>
      <c r="N43" s="67">
        <f>C43-Hoja6!C45-Hoja6!E45</f>
        <v>0</v>
      </c>
      <c r="O43" s="67">
        <f>E43-Hoja6!G45-Hoja6!I45</f>
        <v>0</v>
      </c>
      <c r="P43" s="67">
        <f>G43+I43+K43-Hoja6!K45-Hoja6!M45</f>
        <v>0</v>
      </c>
    </row>
    <row r="44" spans="1:16" s="34" customFormat="1" ht="10.5" customHeight="1">
      <c r="A44" s="41" t="s">
        <v>30</v>
      </c>
      <c r="B44" s="33"/>
      <c r="C44" s="42">
        <v>6649</v>
      </c>
      <c r="D44" s="33"/>
      <c r="E44" s="42">
        <v>44</v>
      </c>
      <c r="F44" s="43"/>
      <c r="G44" s="42">
        <v>4740</v>
      </c>
      <c r="H44" s="33"/>
      <c r="I44" s="42">
        <v>116</v>
      </c>
      <c r="J44" s="33"/>
      <c r="K44" s="42">
        <v>1749</v>
      </c>
      <c r="M44" s="67">
        <f t="shared" si="0"/>
        <v>0</v>
      </c>
      <c r="N44" s="67">
        <f>C44-Hoja6!C46-Hoja6!E46</f>
        <v>0</v>
      </c>
      <c r="O44" s="67">
        <f>E44-Hoja6!G46-Hoja6!I46</f>
        <v>0</v>
      </c>
      <c r="P44" s="67">
        <f>G44+I44+K44-Hoja6!K46-Hoja6!M46</f>
        <v>0</v>
      </c>
    </row>
    <row r="45" spans="1:16" s="31" customFormat="1" ht="10.5" customHeight="1">
      <c r="A45" s="31" t="s">
        <v>31</v>
      </c>
      <c r="B45" s="45"/>
      <c r="C45" s="37">
        <v>4371</v>
      </c>
      <c r="D45" s="45"/>
      <c r="E45" s="37">
        <v>4</v>
      </c>
      <c r="F45" s="38"/>
      <c r="G45" s="37">
        <v>3185</v>
      </c>
      <c r="H45" s="45"/>
      <c r="I45" s="37">
        <v>46</v>
      </c>
      <c r="J45" s="45"/>
      <c r="K45" s="37">
        <v>1136</v>
      </c>
      <c r="M45" s="67">
        <f t="shared" si="0"/>
        <v>0</v>
      </c>
      <c r="N45" s="67">
        <f>C45-Hoja6!C47-Hoja6!E47</f>
        <v>0</v>
      </c>
      <c r="O45" s="67">
        <f>E45-Hoja6!G47-Hoja6!I47</f>
        <v>0</v>
      </c>
      <c r="P45" s="67">
        <f>G45+I45+K45-Hoja6!K47-Hoja6!M47</f>
        <v>0</v>
      </c>
    </row>
    <row r="46" spans="1:16" s="31" customFormat="1" ht="10.5" customHeight="1">
      <c r="A46" s="31" t="s">
        <v>32</v>
      </c>
      <c r="B46" s="45"/>
      <c r="C46" s="37">
        <v>896</v>
      </c>
      <c r="D46" s="45"/>
      <c r="E46" s="37">
        <v>15</v>
      </c>
      <c r="F46" s="38"/>
      <c r="G46" s="37">
        <v>606</v>
      </c>
      <c r="H46" s="45"/>
      <c r="I46" s="37">
        <v>14</v>
      </c>
      <c r="J46" s="45"/>
      <c r="K46" s="37">
        <v>261</v>
      </c>
      <c r="M46" s="67">
        <f t="shared" si="0"/>
        <v>0</v>
      </c>
      <c r="N46" s="67">
        <f>C46-Hoja6!C48-Hoja6!E48</f>
        <v>0</v>
      </c>
      <c r="O46" s="67">
        <f>E46-Hoja6!G48-Hoja6!I48</f>
        <v>0</v>
      </c>
      <c r="P46" s="67">
        <f>G46+I46+K46-Hoja6!K48-Hoja6!M48</f>
        <v>0</v>
      </c>
    </row>
    <row r="47" spans="1:16" s="31" customFormat="1" ht="10.5" customHeight="1">
      <c r="A47" s="31" t="s">
        <v>33</v>
      </c>
      <c r="B47" s="45"/>
      <c r="C47" s="37">
        <v>342</v>
      </c>
      <c r="D47" s="45"/>
      <c r="E47" s="37">
        <v>11</v>
      </c>
      <c r="F47" s="38"/>
      <c r="G47" s="37">
        <v>216</v>
      </c>
      <c r="H47" s="45"/>
      <c r="I47" s="37">
        <v>12</v>
      </c>
      <c r="J47" s="45"/>
      <c r="K47" s="37">
        <v>103</v>
      </c>
      <c r="M47" s="67">
        <f t="shared" si="0"/>
        <v>0</v>
      </c>
      <c r="N47" s="67">
        <f>C47-Hoja6!C49-Hoja6!E49</f>
        <v>0</v>
      </c>
      <c r="O47" s="67">
        <f>E47-Hoja6!G49-Hoja6!I49</f>
        <v>0</v>
      </c>
      <c r="P47" s="67">
        <f>G47+I47+K47-Hoja6!K49-Hoja6!M49</f>
        <v>0</v>
      </c>
    </row>
    <row r="48" spans="1:16" s="31" customFormat="1" ht="10.5" customHeight="1">
      <c r="A48" s="31" t="s">
        <v>34</v>
      </c>
      <c r="B48" s="45"/>
      <c r="C48" s="37">
        <v>1040</v>
      </c>
      <c r="D48" s="45"/>
      <c r="E48" s="37">
        <v>14</v>
      </c>
      <c r="F48" s="38"/>
      <c r="G48" s="37">
        <v>733</v>
      </c>
      <c r="H48" s="45"/>
      <c r="I48" s="37">
        <v>44</v>
      </c>
      <c r="J48" s="45"/>
      <c r="K48" s="37">
        <v>249</v>
      </c>
      <c r="M48" s="67">
        <f t="shared" si="0"/>
        <v>0</v>
      </c>
      <c r="N48" s="67">
        <f>C48-Hoja6!C50-Hoja6!E50</f>
        <v>0</v>
      </c>
      <c r="O48" s="67">
        <f>E48-Hoja6!G50-Hoja6!I50</f>
        <v>0</v>
      </c>
      <c r="P48" s="67">
        <f>G48+I48+K48-Hoja6!K50-Hoja6!M50</f>
        <v>0</v>
      </c>
    </row>
    <row r="49" spans="1:16" s="34" customFormat="1" ht="10.5" customHeight="1">
      <c r="A49" s="41" t="s">
        <v>46</v>
      </c>
      <c r="B49" s="33"/>
      <c r="C49" s="42">
        <v>6572</v>
      </c>
      <c r="D49" s="33"/>
      <c r="E49" s="42">
        <v>218</v>
      </c>
      <c r="F49" s="43"/>
      <c r="G49" s="42">
        <v>4287</v>
      </c>
      <c r="H49" s="33"/>
      <c r="I49" s="42">
        <v>72</v>
      </c>
      <c r="J49" s="33"/>
      <c r="K49" s="42">
        <v>1995</v>
      </c>
      <c r="M49" s="67">
        <f t="shared" si="0"/>
        <v>0</v>
      </c>
      <c r="N49" s="67">
        <f>C49-Hoja6!C51-Hoja6!E51</f>
        <v>0</v>
      </c>
      <c r="O49" s="67">
        <f>E49-Hoja6!G51-Hoja6!I51</f>
        <v>0</v>
      </c>
      <c r="P49" s="67">
        <f>G49+I49+K49-Hoja6!K51-Hoja6!M51</f>
        <v>0</v>
      </c>
    </row>
    <row r="50" spans="1:16" s="31" customFormat="1" ht="10.5" customHeight="1">
      <c r="A50" s="31" t="s">
        <v>47</v>
      </c>
      <c r="B50" s="45"/>
      <c r="C50" s="37">
        <v>2485</v>
      </c>
      <c r="D50" s="45"/>
      <c r="E50" s="37">
        <v>86</v>
      </c>
      <c r="F50" s="38"/>
      <c r="G50" s="37">
        <v>1745</v>
      </c>
      <c r="H50" s="45"/>
      <c r="I50" s="37">
        <v>27</v>
      </c>
      <c r="J50" s="45"/>
      <c r="K50" s="37">
        <v>627</v>
      </c>
      <c r="M50" s="67">
        <f t="shared" si="0"/>
        <v>0</v>
      </c>
      <c r="N50" s="67">
        <f>C50-Hoja6!C52-Hoja6!E52</f>
        <v>0</v>
      </c>
      <c r="O50" s="67">
        <f>E50-Hoja6!G52-Hoja6!I52</f>
        <v>0</v>
      </c>
      <c r="P50" s="67">
        <f>G50+I50+K50-Hoja6!K52-Hoja6!M52</f>
        <v>0</v>
      </c>
    </row>
    <row r="51" spans="1:16" s="31" customFormat="1" ht="10.5" customHeight="1">
      <c r="A51" s="31" t="s">
        <v>49</v>
      </c>
      <c r="B51" s="45"/>
      <c r="C51" s="37">
        <v>906</v>
      </c>
      <c r="D51" s="45"/>
      <c r="E51" s="37">
        <v>49</v>
      </c>
      <c r="F51" s="38"/>
      <c r="G51" s="37">
        <v>619</v>
      </c>
      <c r="H51" s="45"/>
      <c r="I51" s="37">
        <v>17</v>
      </c>
      <c r="J51" s="45"/>
      <c r="K51" s="37">
        <v>221</v>
      </c>
      <c r="M51" s="67">
        <f t="shared" si="0"/>
        <v>0</v>
      </c>
      <c r="N51" s="67">
        <f>C51-Hoja6!C53-Hoja6!E53</f>
        <v>0</v>
      </c>
      <c r="O51" s="67">
        <f>E51-Hoja6!G53-Hoja6!I53</f>
        <v>0</v>
      </c>
      <c r="P51" s="67">
        <f>G51+I51+K51-Hoja6!K53-Hoja6!M53</f>
        <v>0</v>
      </c>
    </row>
    <row r="52" spans="1:16" s="31" customFormat="1" ht="10.5" customHeight="1">
      <c r="A52" s="31" t="s">
        <v>48</v>
      </c>
      <c r="B52" s="45"/>
      <c r="C52" s="37">
        <v>3181</v>
      </c>
      <c r="D52" s="45"/>
      <c r="E52" s="37">
        <v>83</v>
      </c>
      <c r="F52" s="38"/>
      <c r="G52" s="37">
        <v>1923</v>
      </c>
      <c r="H52" s="45"/>
      <c r="I52" s="37">
        <v>28</v>
      </c>
      <c r="J52" s="45"/>
      <c r="K52" s="37">
        <v>1147</v>
      </c>
      <c r="M52" s="67">
        <f t="shared" si="0"/>
        <v>0</v>
      </c>
      <c r="N52" s="67">
        <f>C52-Hoja6!C54-Hoja6!E54</f>
        <v>0</v>
      </c>
      <c r="O52" s="67">
        <f>E52-Hoja6!G54-Hoja6!I54</f>
        <v>0</v>
      </c>
      <c r="P52" s="67">
        <f>G52+I52+K52-Hoja6!K54-Hoja6!M54</f>
        <v>0</v>
      </c>
    </row>
    <row r="53" spans="1:16" s="34" customFormat="1" ht="10.5" customHeight="1">
      <c r="A53" s="41" t="s">
        <v>35</v>
      </c>
      <c r="B53" s="33"/>
      <c r="C53" s="42">
        <v>775</v>
      </c>
      <c r="D53" s="33"/>
      <c r="E53" s="42">
        <v>60</v>
      </c>
      <c r="F53" s="43"/>
      <c r="G53" s="42">
        <v>525</v>
      </c>
      <c r="H53" s="33"/>
      <c r="I53" s="42">
        <v>84</v>
      </c>
      <c r="J53" s="33"/>
      <c r="K53" s="42">
        <v>106</v>
      </c>
      <c r="M53" s="67">
        <f t="shared" si="0"/>
        <v>0</v>
      </c>
      <c r="N53" s="67">
        <f>C53-Hoja6!C55-Hoja6!E55</f>
        <v>0</v>
      </c>
      <c r="O53" s="67">
        <f>E53-Hoja6!G55-Hoja6!I55</f>
        <v>0</v>
      </c>
      <c r="P53" s="67">
        <f>G53+I53+K53-Hoja6!K55-Hoja6!M55</f>
        <v>0</v>
      </c>
    </row>
    <row r="54" spans="1:16" s="31" customFormat="1" ht="10.5" customHeight="1">
      <c r="A54" s="31" t="s">
        <v>36</v>
      </c>
      <c r="B54" s="45"/>
      <c r="C54" s="37">
        <v>522</v>
      </c>
      <c r="D54" s="45"/>
      <c r="E54" s="37">
        <v>39</v>
      </c>
      <c r="F54" s="38"/>
      <c r="G54" s="37">
        <v>344</v>
      </c>
      <c r="H54" s="45"/>
      <c r="I54" s="37">
        <v>67</v>
      </c>
      <c r="J54" s="45"/>
      <c r="K54" s="37">
        <v>72</v>
      </c>
      <c r="M54" s="67">
        <f t="shared" si="0"/>
        <v>0</v>
      </c>
      <c r="N54" s="67">
        <f>C54-Hoja6!C56-Hoja6!E56</f>
        <v>0</v>
      </c>
      <c r="O54" s="67">
        <f>E54-Hoja6!G56-Hoja6!I56</f>
        <v>0</v>
      </c>
      <c r="P54" s="67">
        <f>G54+I54+K54-Hoja6!K56-Hoja6!M56</f>
        <v>0</v>
      </c>
    </row>
    <row r="55" spans="1:16" s="31" customFormat="1" ht="10.5" customHeight="1">
      <c r="A55" s="31" t="s">
        <v>37</v>
      </c>
      <c r="B55" s="45"/>
      <c r="C55" s="37">
        <v>253</v>
      </c>
      <c r="D55" s="45"/>
      <c r="E55" s="37">
        <v>21</v>
      </c>
      <c r="F55" s="38"/>
      <c r="G55" s="37">
        <v>181</v>
      </c>
      <c r="H55" s="45"/>
      <c r="I55" s="37">
        <v>17</v>
      </c>
      <c r="J55" s="45"/>
      <c r="K55" s="37">
        <v>34</v>
      </c>
      <c r="M55" s="67">
        <f t="shared" si="0"/>
        <v>0</v>
      </c>
      <c r="N55" s="67">
        <f>C55-Hoja6!C57-Hoja6!E57</f>
        <v>0</v>
      </c>
      <c r="O55" s="67">
        <f>E55-Hoja6!G57-Hoja6!I57</f>
        <v>0</v>
      </c>
      <c r="P55" s="67">
        <f>G55+I55+K55-Hoja6!K57-Hoja6!M57</f>
        <v>0</v>
      </c>
    </row>
    <row r="56" spans="1:16" s="34" customFormat="1" ht="10.5" customHeight="1">
      <c r="A56" s="41" t="s">
        <v>38</v>
      </c>
      <c r="B56" s="33"/>
      <c r="C56" s="42">
        <v>1677</v>
      </c>
      <c r="D56" s="33"/>
      <c r="E56" s="42">
        <v>47</v>
      </c>
      <c r="F56" s="43"/>
      <c r="G56" s="42">
        <v>1187</v>
      </c>
      <c r="H56" s="33"/>
      <c r="I56" s="42">
        <v>11</v>
      </c>
      <c r="J56" s="33"/>
      <c r="K56" s="42">
        <v>432</v>
      </c>
      <c r="M56" s="67">
        <f t="shared" si="0"/>
        <v>0</v>
      </c>
      <c r="N56" s="67">
        <f>C56-Hoja6!C58-Hoja6!E58</f>
        <v>0</v>
      </c>
      <c r="O56" s="67">
        <f>E56-Hoja6!G58-Hoja6!I58</f>
        <v>0</v>
      </c>
      <c r="P56" s="67">
        <f>G56+I56+K56-Hoja6!K58-Hoja6!M58</f>
        <v>0</v>
      </c>
    </row>
    <row r="57" spans="1:16" s="31" customFormat="1" ht="10.5" customHeight="1">
      <c r="A57" s="31" t="s">
        <v>55</v>
      </c>
      <c r="B57" s="45"/>
      <c r="C57" s="37">
        <v>682</v>
      </c>
      <c r="D57" s="45"/>
      <c r="E57" s="37">
        <v>9</v>
      </c>
      <c r="F57" s="38"/>
      <c r="G57" s="37">
        <v>524</v>
      </c>
      <c r="H57" s="45"/>
      <c r="I57" s="37">
        <v>4</v>
      </c>
      <c r="J57" s="45"/>
      <c r="K57" s="37">
        <v>145</v>
      </c>
      <c r="M57" s="67">
        <f t="shared" si="0"/>
        <v>0</v>
      </c>
      <c r="N57" s="67">
        <f>C57-Hoja6!C59-Hoja6!E59</f>
        <v>0</v>
      </c>
      <c r="O57" s="67">
        <f>E57-Hoja6!G59-Hoja6!I59</f>
        <v>0</v>
      </c>
      <c r="P57" s="67">
        <f>G57+I57+K57-Hoja6!K59-Hoja6!M59</f>
        <v>0</v>
      </c>
    </row>
    <row r="58" spans="1:16" s="31" customFormat="1" ht="10.5" customHeight="1">
      <c r="A58" s="31" t="s">
        <v>39</v>
      </c>
      <c r="B58" s="45"/>
      <c r="C58" s="37">
        <v>213</v>
      </c>
      <c r="D58" s="45"/>
      <c r="E58" s="37">
        <v>17</v>
      </c>
      <c r="F58" s="38"/>
      <c r="G58" s="37">
        <v>149</v>
      </c>
      <c r="H58" s="45"/>
      <c r="I58" s="37">
        <v>3</v>
      </c>
      <c r="J58" s="45"/>
      <c r="K58" s="37">
        <v>44</v>
      </c>
      <c r="M58" s="67">
        <f t="shared" si="0"/>
        <v>0</v>
      </c>
      <c r="N58" s="67">
        <f>C58-Hoja6!C60-Hoja6!E60</f>
        <v>0</v>
      </c>
      <c r="O58" s="67">
        <f>E58-Hoja6!G60-Hoja6!I60</f>
        <v>0</v>
      </c>
      <c r="P58" s="67">
        <f>G58+I58+K58-Hoja6!K60-Hoja6!M60</f>
        <v>0</v>
      </c>
    </row>
    <row r="59" spans="1:16" s="31" customFormat="1" ht="10.5" customHeight="1">
      <c r="A59" s="31" t="s">
        <v>40</v>
      </c>
      <c r="B59" s="45"/>
      <c r="C59" s="37">
        <v>85</v>
      </c>
      <c r="D59" s="45"/>
      <c r="E59" s="37">
        <v>1</v>
      </c>
      <c r="F59" s="38"/>
      <c r="G59" s="37">
        <v>56</v>
      </c>
      <c r="H59" s="45"/>
      <c r="I59" s="37">
        <v>1</v>
      </c>
      <c r="J59" s="45"/>
      <c r="K59" s="37">
        <v>27</v>
      </c>
      <c r="M59" s="67">
        <f t="shared" si="0"/>
        <v>0</v>
      </c>
      <c r="N59" s="67">
        <f>C59-Hoja6!C61-Hoja6!E61</f>
        <v>0</v>
      </c>
      <c r="O59" s="67">
        <f>E59-Hoja6!G61-Hoja6!I61</f>
        <v>0</v>
      </c>
      <c r="P59" s="67">
        <f>G59+I59+K59-Hoja6!K61-Hoja6!M61</f>
        <v>0</v>
      </c>
    </row>
    <row r="60" spans="1:16" s="31" customFormat="1" ht="10.5" customHeight="1">
      <c r="A60" s="31" t="s">
        <v>41</v>
      </c>
      <c r="B60" s="45"/>
      <c r="C60" s="37">
        <v>697</v>
      </c>
      <c r="D60" s="45"/>
      <c r="E60" s="37">
        <v>20</v>
      </c>
      <c r="F60" s="38"/>
      <c r="G60" s="37">
        <v>458</v>
      </c>
      <c r="H60" s="45"/>
      <c r="I60" s="37">
        <v>3</v>
      </c>
      <c r="J60" s="45"/>
      <c r="K60" s="37">
        <v>216</v>
      </c>
      <c r="M60" s="67">
        <f t="shared" si="0"/>
        <v>0</v>
      </c>
      <c r="N60" s="67">
        <f>C60-Hoja6!C62-Hoja6!E62</f>
        <v>0</v>
      </c>
      <c r="O60" s="67">
        <f>E60-Hoja6!G62-Hoja6!I62</f>
        <v>0</v>
      </c>
      <c r="P60" s="67">
        <f>G60+I60+K60-Hoja6!K62-Hoja6!M62</f>
        <v>0</v>
      </c>
    </row>
    <row r="61" spans="1:16" s="34" customFormat="1" ht="10.5" customHeight="1">
      <c r="A61" s="41" t="s">
        <v>56</v>
      </c>
      <c r="B61" s="33"/>
      <c r="C61" s="42">
        <v>6505</v>
      </c>
      <c r="D61" s="33"/>
      <c r="E61" s="42">
        <v>20</v>
      </c>
      <c r="F61" s="43"/>
      <c r="G61" s="42">
        <v>5188</v>
      </c>
      <c r="H61" s="33"/>
      <c r="I61" s="42">
        <v>81</v>
      </c>
      <c r="J61" s="33"/>
      <c r="K61" s="42">
        <v>1216</v>
      </c>
      <c r="M61" s="67">
        <f t="shared" si="0"/>
        <v>0</v>
      </c>
      <c r="N61" s="67">
        <f>C61-Hoja6!C63-Hoja6!E63</f>
        <v>0</v>
      </c>
      <c r="O61" s="67">
        <f>E61-Hoja6!G63-Hoja6!I63</f>
        <v>0</v>
      </c>
      <c r="P61" s="67">
        <f>G61+I61+K61-Hoja6!K63-Hoja6!M63</f>
        <v>0</v>
      </c>
    </row>
    <row r="62" spans="1:16" s="34" customFormat="1" ht="10.5" customHeight="1">
      <c r="A62" s="35" t="s">
        <v>57</v>
      </c>
      <c r="B62" s="33"/>
      <c r="C62" s="36">
        <v>1606</v>
      </c>
      <c r="D62" s="33"/>
      <c r="E62" s="36">
        <v>73</v>
      </c>
      <c r="F62" s="43"/>
      <c r="G62" s="36">
        <v>1008</v>
      </c>
      <c r="H62" s="33"/>
      <c r="I62" s="36">
        <v>41</v>
      </c>
      <c r="J62" s="33"/>
      <c r="K62" s="36">
        <v>484</v>
      </c>
      <c r="M62" s="67">
        <f t="shared" si="0"/>
        <v>0</v>
      </c>
      <c r="N62" s="67">
        <f>C62-Hoja6!C64-Hoja6!E64</f>
        <v>0</v>
      </c>
      <c r="O62" s="67">
        <f>E62-Hoja6!G64-Hoja6!I64</f>
        <v>0</v>
      </c>
      <c r="P62" s="67">
        <f>G62+I62+K62-Hoja6!K64-Hoja6!M64</f>
        <v>0</v>
      </c>
    </row>
    <row r="63" spans="1:16" s="34" customFormat="1" ht="10.5" customHeight="1">
      <c r="A63" s="35" t="s">
        <v>58</v>
      </c>
      <c r="B63" s="33"/>
      <c r="C63" s="36">
        <v>285</v>
      </c>
      <c r="D63" s="33"/>
      <c r="E63" s="36">
        <v>7</v>
      </c>
      <c r="F63" s="43"/>
      <c r="G63" s="36">
        <v>212</v>
      </c>
      <c r="H63" s="33"/>
      <c r="I63" s="36">
        <v>5</v>
      </c>
      <c r="J63" s="33"/>
      <c r="K63" s="36">
        <v>61</v>
      </c>
      <c r="M63" s="67">
        <f t="shared" si="0"/>
        <v>0</v>
      </c>
      <c r="N63" s="67">
        <f>C63-Hoja6!C65-Hoja6!E65</f>
        <v>0</v>
      </c>
      <c r="O63" s="67">
        <f>E63-Hoja6!G65-Hoja6!I65</f>
        <v>0</v>
      </c>
      <c r="P63" s="67">
        <f>G63+I63+K63-Hoja6!K65-Hoja6!M65</f>
        <v>0</v>
      </c>
    </row>
    <row r="64" spans="1:16" s="34" customFormat="1" ht="10.5" customHeight="1">
      <c r="A64" s="35" t="s">
        <v>64</v>
      </c>
      <c r="B64" s="33"/>
      <c r="C64" s="36">
        <v>1769</v>
      </c>
      <c r="D64" s="33"/>
      <c r="E64" s="36">
        <v>19</v>
      </c>
      <c r="F64" s="43"/>
      <c r="G64" s="36">
        <v>1176</v>
      </c>
      <c r="H64" s="33"/>
      <c r="I64" s="36">
        <v>20</v>
      </c>
      <c r="J64" s="33"/>
      <c r="K64" s="36">
        <v>554</v>
      </c>
      <c r="M64" s="67">
        <f t="shared" si="0"/>
        <v>0</v>
      </c>
      <c r="N64" s="67">
        <f>C64-Hoja6!C66-Hoja6!E66</f>
        <v>0</v>
      </c>
      <c r="O64" s="67">
        <f>E64-Hoja6!G66-Hoja6!I66</f>
        <v>0</v>
      </c>
      <c r="P64" s="67">
        <f>G64+I64+K64-Hoja6!K66-Hoja6!M66</f>
        <v>0</v>
      </c>
    </row>
    <row r="65" spans="1:16" s="31" customFormat="1" ht="10.5" customHeight="1">
      <c r="A65" s="31" t="s">
        <v>60</v>
      </c>
      <c r="B65" s="45"/>
      <c r="C65" s="37">
        <v>235</v>
      </c>
      <c r="D65" s="45"/>
      <c r="E65" s="37">
        <v>2</v>
      </c>
      <c r="F65" s="38"/>
      <c r="G65" s="37">
        <v>184</v>
      </c>
      <c r="H65" s="45"/>
      <c r="I65" s="37">
        <v>7</v>
      </c>
      <c r="J65" s="45"/>
      <c r="K65" s="37">
        <v>42</v>
      </c>
      <c r="M65" s="67">
        <f t="shared" si="0"/>
        <v>0</v>
      </c>
      <c r="N65" s="67">
        <f>C65-Hoja6!C67-Hoja6!E67</f>
        <v>0</v>
      </c>
      <c r="O65" s="67">
        <f>E65-Hoja6!G67-Hoja6!I67</f>
        <v>0</v>
      </c>
      <c r="P65" s="67">
        <f>G65+I65+K65-Hoja6!K67-Hoja6!M67</f>
        <v>0</v>
      </c>
    </row>
    <row r="66" spans="1:16" s="31" customFormat="1" ht="10.5" customHeight="1">
      <c r="A66" s="31" t="s">
        <v>61</v>
      </c>
      <c r="B66" s="45"/>
      <c r="C66" s="37">
        <v>1125</v>
      </c>
      <c r="D66" s="45"/>
      <c r="E66" s="37">
        <v>10</v>
      </c>
      <c r="F66" s="38"/>
      <c r="G66" s="37">
        <v>709</v>
      </c>
      <c r="H66" s="45"/>
      <c r="I66" s="37">
        <v>9</v>
      </c>
      <c r="J66" s="45"/>
      <c r="K66" s="37">
        <v>397</v>
      </c>
      <c r="M66" s="67">
        <f t="shared" si="0"/>
        <v>0</v>
      </c>
      <c r="N66" s="67">
        <f>C66-Hoja6!C68-Hoja6!E68</f>
        <v>0</v>
      </c>
      <c r="O66" s="67">
        <f>E66-Hoja6!G68-Hoja6!I68</f>
        <v>0</v>
      </c>
      <c r="P66" s="67">
        <f>G66+I66+K66-Hoja6!K68-Hoja6!M68</f>
        <v>0</v>
      </c>
    </row>
    <row r="67" spans="1:16" s="31" customFormat="1" ht="10.5" customHeight="1">
      <c r="A67" s="31" t="s">
        <v>62</v>
      </c>
      <c r="B67" s="45"/>
      <c r="C67" s="40">
        <v>409</v>
      </c>
      <c r="D67" s="45"/>
      <c r="E67" s="40">
        <v>7</v>
      </c>
      <c r="F67" s="38"/>
      <c r="G67" s="40">
        <v>283</v>
      </c>
      <c r="H67" s="45"/>
      <c r="I67" s="40">
        <v>4</v>
      </c>
      <c r="J67" s="45"/>
      <c r="K67" s="40">
        <v>115</v>
      </c>
      <c r="M67" s="67">
        <f t="shared" si="0"/>
        <v>0</v>
      </c>
      <c r="N67" s="67">
        <f>C67-Hoja6!C69-Hoja6!E69</f>
        <v>0</v>
      </c>
      <c r="O67" s="67">
        <f>E67-Hoja6!G69-Hoja6!I69</f>
        <v>0</v>
      </c>
      <c r="P67" s="67">
        <f>G67+I67+K67-Hoja6!K69-Hoja6!M69</f>
        <v>0</v>
      </c>
    </row>
    <row r="68" spans="1:16" s="34" customFormat="1" ht="10.5" customHeight="1">
      <c r="A68" s="41" t="s">
        <v>59</v>
      </c>
      <c r="B68" s="33"/>
      <c r="C68" s="36">
        <v>274</v>
      </c>
      <c r="D68" s="33"/>
      <c r="E68" s="36">
        <v>8</v>
      </c>
      <c r="F68" s="43"/>
      <c r="G68" s="36">
        <v>189</v>
      </c>
      <c r="H68" s="33"/>
      <c r="I68" s="36">
        <v>7</v>
      </c>
      <c r="J68" s="33"/>
      <c r="K68" s="36">
        <v>70</v>
      </c>
      <c r="M68" s="67">
        <f t="shared" si="0"/>
        <v>0</v>
      </c>
      <c r="N68" s="67">
        <f>C68-Hoja6!C70-Hoja6!E70</f>
        <v>0</v>
      </c>
      <c r="O68" s="67">
        <f>E68-Hoja6!G70-Hoja6!I70</f>
        <v>0</v>
      </c>
      <c r="P68" s="67">
        <f>G68+I68+K68-Hoja6!K70-Hoja6!M70</f>
        <v>0</v>
      </c>
    </row>
    <row r="69" spans="1:16" s="31" customFormat="1" ht="10.5" customHeight="1">
      <c r="A69" s="41" t="s">
        <v>42</v>
      </c>
      <c r="B69" s="33"/>
      <c r="C69" s="36">
        <v>6</v>
      </c>
      <c r="D69" s="33"/>
      <c r="E69" s="36">
        <v>0</v>
      </c>
      <c r="F69" s="43"/>
      <c r="G69" s="36">
        <v>3</v>
      </c>
      <c r="H69" s="33"/>
      <c r="I69" s="36">
        <v>1</v>
      </c>
      <c r="J69" s="33"/>
      <c r="K69" s="36">
        <v>2</v>
      </c>
      <c r="M69" s="67">
        <f t="shared" si="0"/>
        <v>0</v>
      </c>
      <c r="N69" s="67">
        <f>C69-Hoja6!C71-Hoja6!E71</f>
        <v>0</v>
      </c>
      <c r="O69" s="67">
        <f>E69-Hoja6!G71-Hoja6!I71</f>
        <v>0</v>
      </c>
      <c r="P69" s="67">
        <f>G69+I69+K69-Hoja6!K71-Hoja6!M71</f>
        <v>0</v>
      </c>
    </row>
    <row r="70" spans="1:16" s="31" customFormat="1" ht="10.5" customHeight="1">
      <c r="A70" s="35" t="s">
        <v>43</v>
      </c>
      <c r="B70" s="39"/>
      <c r="C70" s="36">
        <v>33</v>
      </c>
      <c r="D70" s="35"/>
      <c r="E70" s="36">
        <v>0</v>
      </c>
      <c r="F70" s="36"/>
      <c r="G70" s="36">
        <v>25</v>
      </c>
      <c r="H70" s="35"/>
      <c r="I70" s="36">
        <v>1</v>
      </c>
      <c r="J70" s="35"/>
      <c r="K70" s="36">
        <v>7</v>
      </c>
      <c r="M70" s="67">
        <f t="shared" si="0"/>
        <v>0</v>
      </c>
      <c r="N70" s="67">
        <f>C70-Hoja6!C72-Hoja6!E72</f>
        <v>0</v>
      </c>
      <c r="O70" s="67">
        <f>E70-Hoja6!G72-Hoja6!I72</f>
        <v>0</v>
      </c>
      <c r="P70" s="67">
        <f>G70+I70+K70-Hoja6!K72-Hoja6!M72</f>
        <v>0</v>
      </c>
    </row>
    <row r="71" spans="3:11" ht="8.25" customHeight="1">
      <c r="C71" s="4"/>
      <c r="D71" s="4"/>
      <c r="E71" s="4"/>
      <c r="F71" s="4"/>
      <c r="G71" s="4"/>
      <c r="H71" s="4"/>
      <c r="I71" s="4"/>
      <c r="J71" s="4"/>
      <c r="K71" s="4"/>
    </row>
    <row r="72" spans="1:8" ht="12" customHeight="1">
      <c r="A72" s="12" t="s">
        <v>101</v>
      </c>
      <c r="C72" s="4"/>
      <c r="H72" s="6"/>
    </row>
    <row r="73" spans="1:11" s="31" customFormat="1" ht="11.25">
      <c r="A73" s="34"/>
      <c r="C73" s="64">
        <f>C70+C69+C68+C67+C66+C65+C63+C62+C61+C60+C59+C58+C57+C55+C54+C52+C51+C50+C48+C47+C46+C45+C43+C42+C41+C40+C39+C37+C36+C35+C34+C33+C32+C31+C30+C29+C27+C26+C25+C23+C22+C21+C20+C19+C17+C16+C15+C14+C13+C12+C11+C10</f>
        <v>45384</v>
      </c>
      <c r="D73" s="64">
        <f aca="true" t="shared" si="1" ref="D73:K73">D70+D69+D68+D67+D66+D65+D63+D62+D61+D60+D59+D58+D57+D55+D54+D52+D51+D50+D48+D47+D46+D45+D43+D42+D41+D40+D39+D37+D36+D35+D34+D33+D32+D31+D30+D29+D27+D26+D25+D23+D22+D21+D20+D19+D17+D16+D15+D14+D13+D12+D11+D10</f>
        <v>0</v>
      </c>
      <c r="E73" s="64">
        <f t="shared" si="1"/>
        <v>1323</v>
      </c>
      <c r="F73" s="64">
        <f t="shared" si="1"/>
        <v>0</v>
      </c>
      <c r="G73" s="64">
        <f t="shared" si="1"/>
        <v>31524</v>
      </c>
      <c r="H73" s="64">
        <f t="shared" si="1"/>
        <v>0</v>
      </c>
      <c r="I73" s="64">
        <f t="shared" si="1"/>
        <v>1044</v>
      </c>
      <c r="J73" s="64">
        <f t="shared" si="1"/>
        <v>0</v>
      </c>
      <c r="K73" s="64">
        <f t="shared" si="1"/>
        <v>11493</v>
      </c>
    </row>
    <row r="74" spans="3:11" s="31" customFormat="1" ht="11.25">
      <c r="C74" s="64">
        <f>C70+C69+C68+C64+C63+C62+C61+C56+C53+C49+C44+C38+C28+C27+C24+C23+C22+C18+C9</f>
        <v>45384</v>
      </c>
      <c r="D74" s="64">
        <f aca="true" t="shared" si="2" ref="D74:K74">D70+D69+D68+D64+D63+D62+D61+D56+D53+D49+D44+D38+D28+D27+D24+D23+D22+D18+D9</f>
        <v>0</v>
      </c>
      <c r="E74" s="64">
        <f t="shared" si="2"/>
        <v>1323</v>
      </c>
      <c r="F74" s="64">
        <f t="shared" si="2"/>
        <v>0</v>
      </c>
      <c r="G74" s="64">
        <f t="shared" si="2"/>
        <v>31524</v>
      </c>
      <c r="H74" s="64">
        <f t="shared" si="2"/>
        <v>0</v>
      </c>
      <c r="I74" s="64">
        <f t="shared" si="2"/>
        <v>1044</v>
      </c>
      <c r="J74" s="64">
        <f t="shared" si="2"/>
        <v>0</v>
      </c>
      <c r="K74" s="64">
        <f t="shared" si="2"/>
        <v>11493</v>
      </c>
    </row>
    <row r="75" spans="3:11" s="31" customFormat="1" ht="11.25">
      <c r="C75" s="64">
        <f>C8-C73</f>
        <v>0</v>
      </c>
      <c r="D75" s="64">
        <f aca="true" t="shared" si="3" ref="D75:K75">D8-D73</f>
        <v>0</v>
      </c>
      <c r="E75" s="64">
        <f t="shared" si="3"/>
        <v>0</v>
      </c>
      <c r="F75" s="64">
        <f t="shared" si="3"/>
        <v>0</v>
      </c>
      <c r="G75" s="64">
        <f t="shared" si="3"/>
        <v>0</v>
      </c>
      <c r="H75" s="64">
        <f t="shared" si="3"/>
        <v>0</v>
      </c>
      <c r="I75" s="64">
        <f t="shared" si="3"/>
        <v>0</v>
      </c>
      <c r="J75" s="64">
        <f t="shared" si="3"/>
        <v>0</v>
      </c>
      <c r="K75" s="64">
        <f t="shared" si="3"/>
        <v>0</v>
      </c>
    </row>
    <row r="76" spans="3:11" s="31" customFormat="1" ht="11.25">
      <c r="C76" s="64">
        <f>C8-C74</f>
        <v>0</v>
      </c>
      <c r="D76" s="64">
        <f aca="true" t="shared" si="4" ref="D76:K76">D8-D74</f>
        <v>0</v>
      </c>
      <c r="E76" s="64">
        <f t="shared" si="4"/>
        <v>0</v>
      </c>
      <c r="F76" s="64">
        <f t="shared" si="4"/>
        <v>0</v>
      </c>
      <c r="G76" s="64">
        <f t="shared" si="4"/>
        <v>0</v>
      </c>
      <c r="H76" s="64">
        <f t="shared" si="4"/>
        <v>0</v>
      </c>
      <c r="I76" s="64">
        <f t="shared" si="4"/>
        <v>0</v>
      </c>
      <c r="J76" s="64">
        <f t="shared" si="4"/>
        <v>0</v>
      </c>
      <c r="K76" s="64">
        <f t="shared" si="4"/>
        <v>0</v>
      </c>
    </row>
    <row r="77" spans="3:11" s="31" customFormat="1" ht="11.25">
      <c r="C77" s="37"/>
      <c r="D77" s="37"/>
      <c r="E77" s="37"/>
      <c r="F77" s="37"/>
      <c r="G77" s="37"/>
      <c r="H77" s="37"/>
      <c r="I77" s="37"/>
      <c r="J77" s="37"/>
      <c r="K77" s="37"/>
    </row>
    <row r="78" spans="3:8" s="31" customFormat="1" ht="11.25">
      <c r="C78" s="37"/>
      <c r="H78" s="45"/>
    </row>
    <row r="79" spans="3:8" s="31" customFormat="1" ht="11.25">
      <c r="C79" s="37"/>
      <c r="H79" s="45"/>
    </row>
    <row r="80" spans="3:8" s="31" customFormat="1" ht="11.25">
      <c r="C80" s="37"/>
      <c r="H80" s="45"/>
    </row>
    <row r="81" spans="3:8" s="31" customFormat="1" ht="11.25">
      <c r="C81" s="37"/>
      <c r="H81" s="45"/>
    </row>
    <row r="82" spans="3:10" ht="12.75">
      <c r="C82" s="4"/>
      <c r="I82" s="5"/>
      <c r="J82" s="5"/>
    </row>
    <row r="83" spans="3:10" ht="12.75">
      <c r="C83" s="4"/>
      <c r="I83" s="5"/>
      <c r="J83" s="5"/>
    </row>
    <row r="84" spans="3:10" ht="12.75">
      <c r="C84" s="4"/>
      <c r="I84" s="5"/>
      <c r="J84" s="5"/>
    </row>
    <row r="85" spans="3:10" ht="12.75">
      <c r="C85" s="4"/>
      <c r="I85" s="5"/>
      <c r="J85" s="5"/>
    </row>
    <row r="86" spans="3:10" ht="12.75">
      <c r="C86" s="4"/>
      <c r="I86" s="5"/>
      <c r="J86" s="5"/>
    </row>
    <row r="87" spans="3:10" ht="12.75">
      <c r="C87" s="4"/>
      <c r="I87" s="5"/>
      <c r="J87" s="5"/>
    </row>
    <row r="88" spans="3:10" ht="12.75">
      <c r="C88" s="4"/>
      <c r="I88" s="5"/>
      <c r="J88" s="5"/>
    </row>
    <row r="89" spans="9:10" ht="12.75">
      <c r="I89" s="5"/>
      <c r="J89" s="5"/>
    </row>
    <row r="90" spans="9:10" ht="12.75">
      <c r="I90" s="5"/>
      <c r="J90" s="5"/>
    </row>
  </sheetData>
  <sheetProtection/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r:id="rId3"/>
  <legacyDrawing r:id="rId2"/>
  <oleObjects>
    <oleObject progId="MSPhotoEd.3" shapeId="39428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Q96"/>
  <sheetViews>
    <sheetView zoomScalePageLayoutView="0" workbookViewId="0" topLeftCell="A57">
      <selection activeCell="A74" sqref="A74"/>
    </sheetView>
  </sheetViews>
  <sheetFormatPr defaultColWidth="11.421875" defaultRowHeight="12.75"/>
  <cols>
    <col min="1" max="1" width="22.28125" style="6" customWidth="1"/>
    <col min="2" max="2" width="0.85546875" style="6" customWidth="1"/>
    <col min="3" max="3" width="7.28125" style="6" customWidth="1"/>
    <col min="4" max="4" width="0.85546875" style="6" customWidth="1"/>
    <col min="5" max="5" width="7.8515625" style="6" customWidth="1"/>
    <col min="6" max="6" width="0.85546875" style="6" customWidth="1"/>
    <col min="7" max="7" width="7.28125" style="6" customWidth="1"/>
    <col min="8" max="8" width="0.85546875" style="6" customWidth="1"/>
    <col min="9" max="9" width="7.8515625" style="6" customWidth="1"/>
    <col min="10" max="10" width="0.85546875" style="6" customWidth="1"/>
    <col min="11" max="11" width="7.28125" style="6" customWidth="1"/>
    <col min="12" max="12" width="0.85546875" style="6" customWidth="1"/>
    <col min="13" max="13" width="9.140625" style="6" customWidth="1"/>
    <col min="14" max="14" width="11.421875" style="9" customWidth="1"/>
    <col min="15" max="17" width="9.00390625" style="9" customWidth="1"/>
    <col min="18" max="16384" width="11.421875" style="9" customWidth="1"/>
  </cols>
  <sheetData>
    <row r="1" spans="1:12" s="13" customFormat="1" ht="58.5" customHeight="1">
      <c r="A1" s="6"/>
      <c r="B1" s="14"/>
      <c r="C1" s="14"/>
      <c r="D1" s="14"/>
      <c r="F1" s="14"/>
      <c r="H1" s="14"/>
      <c r="J1" s="14"/>
      <c r="L1" s="14"/>
    </row>
    <row r="2" spans="1:5" s="13" customFormat="1" ht="21.75" customHeight="1">
      <c r="A2" s="54" t="s">
        <v>96</v>
      </c>
      <c r="B2" s="55"/>
      <c r="C2" s="55"/>
      <c r="D2" s="55"/>
      <c r="E2" s="55"/>
    </row>
    <row r="3" spans="1:5" s="13" customFormat="1" ht="7.5" customHeight="1">
      <c r="A3" s="56"/>
      <c r="B3" s="55"/>
      <c r="C3" s="55"/>
      <c r="D3" s="55"/>
      <c r="E3" s="55"/>
    </row>
    <row r="4" spans="1:12" s="13" customFormat="1" ht="17.25" customHeight="1">
      <c r="A4" s="56" t="s">
        <v>81</v>
      </c>
      <c r="B4" s="57"/>
      <c r="C4" s="57"/>
      <c r="D4" s="57"/>
      <c r="E4" s="57"/>
      <c r="F4" s="57"/>
      <c r="G4" s="57"/>
      <c r="H4" s="57"/>
      <c r="I4" s="56"/>
      <c r="J4" s="56"/>
      <c r="K4" s="56"/>
      <c r="L4" s="56"/>
    </row>
    <row r="5" spans="1:13" s="51" customFormat="1" ht="15.75" customHeight="1">
      <c r="A5" s="56" t="s">
        <v>82</v>
      </c>
      <c r="B5" s="1"/>
      <c r="C5" s="53"/>
      <c r="D5" s="53"/>
      <c r="E5" s="53"/>
      <c r="F5" s="53"/>
      <c r="G5" s="50"/>
      <c r="H5" s="50"/>
      <c r="I5" s="50"/>
      <c r="J5" s="50"/>
      <c r="K5" s="50"/>
      <c r="L5" s="50"/>
      <c r="M5" s="50"/>
    </row>
    <row r="6" spans="1:14" ht="4.5" customHeight="1" thickBot="1">
      <c r="A6" s="24"/>
      <c r="B6" s="24"/>
      <c r="C6" s="24"/>
      <c r="D6" s="24"/>
      <c r="E6" s="24"/>
      <c r="F6" s="24"/>
      <c r="G6" s="21"/>
      <c r="H6" s="5"/>
      <c r="I6" s="5"/>
      <c r="J6" s="21"/>
      <c r="K6" s="5"/>
      <c r="L6" s="5"/>
      <c r="M6" s="5"/>
      <c r="N6" s="15"/>
    </row>
    <row r="7" spans="1:14" ht="13.5" customHeight="1">
      <c r="A7" s="16"/>
      <c r="B7" s="16"/>
      <c r="C7" s="70" t="s">
        <v>66</v>
      </c>
      <c r="D7" s="70"/>
      <c r="E7" s="70"/>
      <c r="F7" s="16"/>
      <c r="G7" s="70" t="s">
        <v>67</v>
      </c>
      <c r="H7" s="70"/>
      <c r="I7" s="70"/>
      <c r="J7" s="5"/>
      <c r="K7" s="71" t="s">
        <v>68</v>
      </c>
      <c r="L7" s="71"/>
      <c r="M7" s="71"/>
      <c r="N7" s="15"/>
    </row>
    <row r="8" spans="1:14" ht="12" customHeight="1">
      <c r="A8" s="37"/>
      <c r="B8" s="37"/>
      <c r="C8" s="16" t="s">
        <v>77</v>
      </c>
      <c r="D8" s="16"/>
      <c r="E8" s="16" t="s">
        <v>83</v>
      </c>
      <c r="F8" s="16"/>
      <c r="G8" s="16" t="s">
        <v>77</v>
      </c>
      <c r="H8" s="16"/>
      <c r="I8" s="16" t="s">
        <v>83</v>
      </c>
      <c r="J8" s="5"/>
      <c r="K8" s="16" t="s">
        <v>77</v>
      </c>
      <c r="L8" s="16"/>
      <c r="M8" s="16" t="s">
        <v>83</v>
      </c>
      <c r="N8" s="15"/>
    </row>
    <row r="9" spans="1:14" ht="10.5" customHeight="1">
      <c r="A9" s="46"/>
      <c r="B9" s="38"/>
      <c r="C9" s="18"/>
      <c r="D9" s="15"/>
      <c r="E9" s="18" t="s">
        <v>84</v>
      </c>
      <c r="F9" s="16"/>
      <c r="G9" s="18"/>
      <c r="H9" s="15"/>
      <c r="I9" s="18" t="s">
        <v>84</v>
      </c>
      <c r="J9" s="5"/>
      <c r="K9" s="18"/>
      <c r="L9" s="15"/>
      <c r="M9" s="18" t="s">
        <v>84</v>
      </c>
      <c r="N9" s="15"/>
    </row>
    <row r="10" spans="1:17" ht="12" customHeight="1">
      <c r="A10" s="30" t="s">
        <v>0</v>
      </c>
      <c r="B10" s="33"/>
      <c r="C10" s="32">
        <v>40265</v>
      </c>
      <c r="D10" s="31"/>
      <c r="E10" s="32">
        <v>5119</v>
      </c>
      <c r="F10" s="37"/>
      <c r="G10" s="32">
        <v>982</v>
      </c>
      <c r="H10" s="31"/>
      <c r="I10" s="32">
        <v>341</v>
      </c>
      <c r="J10" s="31"/>
      <c r="K10" s="32">
        <v>39283</v>
      </c>
      <c r="L10" s="44"/>
      <c r="M10" s="32">
        <v>4778</v>
      </c>
      <c r="N10" s="16"/>
      <c r="O10" s="68">
        <f>C10+E10-G10-I10-K10-M10</f>
        <v>0</v>
      </c>
      <c r="P10" s="68">
        <f>C10-G10-K10</f>
        <v>0</v>
      </c>
      <c r="Q10" s="68">
        <f>E10-I10-M10</f>
        <v>0</v>
      </c>
    </row>
    <row r="11" spans="1:17" s="2" customFormat="1" ht="10.5" customHeight="1">
      <c r="A11" s="35" t="s">
        <v>1</v>
      </c>
      <c r="B11" s="33"/>
      <c r="C11" s="36">
        <v>8082</v>
      </c>
      <c r="D11" s="33"/>
      <c r="E11" s="36">
        <v>967</v>
      </c>
      <c r="F11" s="44"/>
      <c r="G11" s="36">
        <v>268</v>
      </c>
      <c r="H11" s="34"/>
      <c r="I11" s="36">
        <v>91</v>
      </c>
      <c r="J11" s="34"/>
      <c r="K11" s="36">
        <v>7814</v>
      </c>
      <c r="L11" s="44"/>
      <c r="M11" s="36">
        <v>876</v>
      </c>
      <c r="N11" s="16"/>
      <c r="O11" s="68">
        <f aca="true" t="shared" si="0" ref="O11:O72">C11+E11-G11-I11-K11-M11</f>
        <v>0</v>
      </c>
      <c r="P11" s="68">
        <f aca="true" t="shared" si="1" ref="P11:P72">C11-G11-K11</f>
        <v>0</v>
      </c>
      <c r="Q11" s="68">
        <f aca="true" t="shared" si="2" ref="Q11:Q72">E11-I11-M11</f>
        <v>0</v>
      </c>
    </row>
    <row r="12" spans="1:17" ht="10.5" customHeight="1">
      <c r="A12" s="31" t="s">
        <v>2</v>
      </c>
      <c r="B12" s="45"/>
      <c r="C12" s="37">
        <v>1040</v>
      </c>
      <c r="D12" s="45"/>
      <c r="E12" s="37">
        <v>240</v>
      </c>
      <c r="F12" s="37"/>
      <c r="G12" s="37">
        <v>39</v>
      </c>
      <c r="H12" s="31"/>
      <c r="I12" s="37">
        <v>43</v>
      </c>
      <c r="J12" s="31"/>
      <c r="K12" s="37">
        <v>1001</v>
      </c>
      <c r="L12" s="37"/>
      <c r="M12" s="37">
        <v>197</v>
      </c>
      <c r="N12" s="16"/>
      <c r="O12" s="68">
        <f t="shared" si="0"/>
        <v>0</v>
      </c>
      <c r="P12" s="68">
        <f t="shared" si="1"/>
        <v>0</v>
      </c>
      <c r="Q12" s="68">
        <f t="shared" si="2"/>
        <v>0</v>
      </c>
    </row>
    <row r="13" spans="1:17" ht="10.5" customHeight="1">
      <c r="A13" s="31" t="s">
        <v>3</v>
      </c>
      <c r="B13" s="45"/>
      <c r="C13" s="37">
        <v>1196</v>
      </c>
      <c r="D13" s="45"/>
      <c r="E13" s="37">
        <v>86</v>
      </c>
      <c r="F13" s="37"/>
      <c r="G13" s="37">
        <v>32</v>
      </c>
      <c r="H13" s="31"/>
      <c r="I13" s="37">
        <v>1</v>
      </c>
      <c r="J13" s="31"/>
      <c r="K13" s="37">
        <v>1164</v>
      </c>
      <c r="L13" s="37"/>
      <c r="M13" s="37">
        <v>85</v>
      </c>
      <c r="N13" s="16"/>
      <c r="O13" s="68">
        <f t="shared" si="0"/>
        <v>0</v>
      </c>
      <c r="P13" s="68">
        <f t="shared" si="1"/>
        <v>0</v>
      </c>
      <c r="Q13" s="68">
        <f t="shared" si="2"/>
        <v>0</v>
      </c>
    </row>
    <row r="14" spans="1:17" ht="10.5" customHeight="1">
      <c r="A14" s="31" t="s">
        <v>4</v>
      </c>
      <c r="B14" s="45"/>
      <c r="C14" s="37">
        <v>543</v>
      </c>
      <c r="D14" s="45"/>
      <c r="E14" s="37">
        <v>58</v>
      </c>
      <c r="F14" s="37"/>
      <c r="G14" s="37">
        <v>37</v>
      </c>
      <c r="H14" s="31"/>
      <c r="I14" s="37">
        <v>12</v>
      </c>
      <c r="J14" s="31"/>
      <c r="K14" s="37">
        <v>506</v>
      </c>
      <c r="L14" s="37"/>
      <c r="M14" s="37">
        <v>46</v>
      </c>
      <c r="N14" s="16"/>
      <c r="O14" s="68">
        <f t="shared" si="0"/>
        <v>0</v>
      </c>
      <c r="P14" s="68">
        <f t="shared" si="1"/>
        <v>0</v>
      </c>
      <c r="Q14" s="68">
        <f t="shared" si="2"/>
        <v>0</v>
      </c>
    </row>
    <row r="15" spans="1:17" ht="10.5" customHeight="1">
      <c r="A15" s="31" t="s">
        <v>5</v>
      </c>
      <c r="B15" s="45"/>
      <c r="C15" s="37">
        <v>672</v>
      </c>
      <c r="D15" s="45"/>
      <c r="E15" s="37">
        <v>130</v>
      </c>
      <c r="F15" s="37"/>
      <c r="G15" s="37">
        <v>24</v>
      </c>
      <c r="H15" s="31"/>
      <c r="I15" s="37">
        <v>20</v>
      </c>
      <c r="J15" s="31"/>
      <c r="K15" s="37">
        <v>648</v>
      </c>
      <c r="L15" s="37"/>
      <c r="M15" s="37">
        <v>110</v>
      </c>
      <c r="N15" s="16"/>
      <c r="O15" s="68">
        <f t="shared" si="0"/>
        <v>0</v>
      </c>
      <c r="P15" s="68">
        <f t="shared" si="1"/>
        <v>0</v>
      </c>
      <c r="Q15" s="68">
        <f t="shared" si="2"/>
        <v>0</v>
      </c>
    </row>
    <row r="16" spans="1:17" ht="10.5" customHeight="1">
      <c r="A16" s="31" t="s">
        <v>6</v>
      </c>
      <c r="B16" s="45"/>
      <c r="C16" s="37">
        <v>550</v>
      </c>
      <c r="D16" s="45"/>
      <c r="E16" s="37">
        <v>132</v>
      </c>
      <c r="F16" s="37"/>
      <c r="G16" s="37">
        <v>16</v>
      </c>
      <c r="H16" s="31"/>
      <c r="I16" s="37">
        <v>2</v>
      </c>
      <c r="J16" s="31"/>
      <c r="K16" s="37">
        <v>534</v>
      </c>
      <c r="L16" s="37"/>
      <c r="M16" s="37">
        <v>130</v>
      </c>
      <c r="N16" s="16"/>
      <c r="O16" s="68">
        <f t="shared" si="0"/>
        <v>0</v>
      </c>
      <c r="P16" s="68">
        <f t="shared" si="1"/>
        <v>0</v>
      </c>
      <c r="Q16" s="68">
        <f t="shared" si="2"/>
        <v>0</v>
      </c>
    </row>
    <row r="17" spans="1:17" ht="10.5" customHeight="1">
      <c r="A17" s="31" t="s">
        <v>7</v>
      </c>
      <c r="B17" s="45"/>
      <c r="C17" s="37">
        <v>390</v>
      </c>
      <c r="D17" s="45"/>
      <c r="E17" s="37">
        <v>29</v>
      </c>
      <c r="F17" s="37"/>
      <c r="G17" s="37">
        <v>37</v>
      </c>
      <c r="H17" s="31"/>
      <c r="I17" s="37">
        <v>7</v>
      </c>
      <c r="J17" s="31"/>
      <c r="K17" s="37">
        <v>353</v>
      </c>
      <c r="L17" s="37"/>
      <c r="M17" s="37">
        <v>22</v>
      </c>
      <c r="N17" s="16"/>
      <c r="O17" s="68">
        <f t="shared" si="0"/>
        <v>0</v>
      </c>
      <c r="P17" s="68">
        <f t="shared" si="1"/>
        <v>0</v>
      </c>
      <c r="Q17" s="68">
        <f t="shared" si="2"/>
        <v>0</v>
      </c>
    </row>
    <row r="18" spans="1:17" ht="10.5" customHeight="1">
      <c r="A18" s="31" t="s">
        <v>8</v>
      </c>
      <c r="B18" s="45"/>
      <c r="C18" s="37">
        <v>1725</v>
      </c>
      <c r="D18" s="45"/>
      <c r="E18" s="37">
        <v>211</v>
      </c>
      <c r="F18" s="37"/>
      <c r="G18" s="37">
        <v>27</v>
      </c>
      <c r="H18" s="31"/>
      <c r="I18" s="37">
        <v>4</v>
      </c>
      <c r="J18" s="31"/>
      <c r="K18" s="37">
        <v>1698</v>
      </c>
      <c r="L18" s="37"/>
      <c r="M18" s="37">
        <v>207</v>
      </c>
      <c r="N18" s="16"/>
      <c r="O18" s="68">
        <f t="shared" si="0"/>
        <v>0</v>
      </c>
      <c r="P18" s="68">
        <f t="shared" si="1"/>
        <v>0</v>
      </c>
      <c r="Q18" s="68">
        <f t="shared" si="2"/>
        <v>0</v>
      </c>
    </row>
    <row r="19" spans="1:17" ht="10.5" customHeight="1">
      <c r="A19" s="31" t="s">
        <v>9</v>
      </c>
      <c r="B19" s="45"/>
      <c r="C19" s="37">
        <v>1966</v>
      </c>
      <c r="D19" s="45"/>
      <c r="E19" s="37">
        <v>81</v>
      </c>
      <c r="F19" s="37"/>
      <c r="G19" s="37">
        <v>56</v>
      </c>
      <c r="H19" s="31"/>
      <c r="I19" s="37">
        <v>2</v>
      </c>
      <c r="J19" s="31"/>
      <c r="K19" s="37">
        <v>1910</v>
      </c>
      <c r="L19" s="37"/>
      <c r="M19" s="37">
        <v>79</v>
      </c>
      <c r="N19" s="16"/>
      <c r="O19" s="68">
        <f t="shared" si="0"/>
        <v>0</v>
      </c>
      <c r="P19" s="68">
        <f t="shared" si="1"/>
        <v>0</v>
      </c>
      <c r="Q19" s="68">
        <f t="shared" si="2"/>
        <v>0</v>
      </c>
    </row>
    <row r="20" spans="1:17" s="2" customFormat="1" ht="10.5" customHeight="1">
      <c r="A20" s="41" t="s">
        <v>10</v>
      </c>
      <c r="B20" s="33"/>
      <c r="C20" s="42">
        <v>1190</v>
      </c>
      <c r="D20" s="33"/>
      <c r="E20" s="42">
        <v>107</v>
      </c>
      <c r="F20" s="44"/>
      <c r="G20" s="42">
        <v>34</v>
      </c>
      <c r="H20" s="34"/>
      <c r="I20" s="42">
        <v>9</v>
      </c>
      <c r="J20" s="34"/>
      <c r="K20" s="42">
        <v>1156</v>
      </c>
      <c r="L20" s="44"/>
      <c r="M20" s="42">
        <v>98</v>
      </c>
      <c r="N20" s="16"/>
      <c r="O20" s="68">
        <f t="shared" si="0"/>
        <v>0</v>
      </c>
      <c r="P20" s="68">
        <f t="shared" si="1"/>
        <v>0</v>
      </c>
      <c r="Q20" s="68">
        <f t="shared" si="2"/>
        <v>0</v>
      </c>
    </row>
    <row r="21" spans="1:17" ht="10.5" customHeight="1">
      <c r="A21" s="31" t="s">
        <v>11</v>
      </c>
      <c r="B21" s="45"/>
      <c r="C21" s="37">
        <v>166</v>
      </c>
      <c r="D21" s="45"/>
      <c r="E21" s="37">
        <v>9</v>
      </c>
      <c r="F21" s="37"/>
      <c r="G21" s="37">
        <v>19</v>
      </c>
      <c r="H21" s="31"/>
      <c r="I21" s="37">
        <v>2</v>
      </c>
      <c r="J21" s="31"/>
      <c r="K21" s="37">
        <v>147</v>
      </c>
      <c r="L21" s="37"/>
      <c r="M21" s="37">
        <v>7</v>
      </c>
      <c r="N21" s="16"/>
      <c r="O21" s="68">
        <f t="shared" si="0"/>
        <v>0</v>
      </c>
      <c r="P21" s="68">
        <f t="shared" si="1"/>
        <v>0</v>
      </c>
      <c r="Q21" s="68">
        <f t="shared" si="2"/>
        <v>0</v>
      </c>
    </row>
    <row r="22" spans="1:17" ht="10.5" customHeight="1">
      <c r="A22" s="31" t="s">
        <v>12</v>
      </c>
      <c r="B22" s="45"/>
      <c r="C22" s="37">
        <v>62</v>
      </c>
      <c r="D22" s="45"/>
      <c r="E22" s="37">
        <v>28</v>
      </c>
      <c r="F22" s="37"/>
      <c r="G22" s="37">
        <v>4</v>
      </c>
      <c r="H22" s="31"/>
      <c r="I22" s="37">
        <v>0</v>
      </c>
      <c r="J22" s="31"/>
      <c r="K22" s="37">
        <v>58</v>
      </c>
      <c r="L22" s="37"/>
      <c r="M22" s="37">
        <v>28</v>
      </c>
      <c r="N22" s="16"/>
      <c r="O22" s="68">
        <f t="shared" si="0"/>
        <v>0</v>
      </c>
      <c r="P22" s="68">
        <f t="shared" si="1"/>
        <v>0</v>
      </c>
      <c r="Q22" s="68">
        <f t="shared" si="2"/>
        <v>0</v>
      </c>
    </row>
    <row r="23" spans="1:17" s="2" customFormat="1" ht="10.5" customHeight="1">
      <c r="A23" s="31" t="s">
        <v>13</v>
      </c>
      <c r="B23" s="33"/>
      <c r="C23" s="37">
        <v>962</v>
      </c>
      <c r="D23" s="45"/>
      <c r="E23" s="37">
        <v>70</v>
      </c>
      <c r="F23" s="37"/>
      <c r="G23" s="37">
        <v>11</v>
      </c>
      <c r="H23" s="31"/>
      <c r="I23" s="37">
        <v>7</v>
      </c>
      <c r="J23" s="31"/>
      <c r="K23" s="37">
        <v>951</v>
      </c>
      <c r="L23" s="37"/>
      <c r="M23" s="37">
        <v>63</v>
      </c>
      <c r="N23" s="16"/>
      <c r="O23" s="68">
        <f t="shared" si="0"/>
        <v>0</v>
      </c>
      <c r="P23" s="68">
        <f t="shared" si="1"/>
        <v>0</v>
      </c>
      <c r="Q23" s="68">
        <f t="shared" si="2"/>
        <v>0</v>
      </c>
    </row>
    <row r="24" spans="1:17" s="2" customFormat="1" ht="10.5" customHeight="1">
      <c r="A24" s="41" t="s">
        <v>52</v>
      </c>
      <c r="B24" s="33"/>
      <c r="C24" s="42">
        <v>753</v>
      </c>
      <c r="D24" s="33"/>
      <c r="E24" s="42">
        <v>105</v>
      </c>
      <c r="F24" s="44"/>
      <c r="G24" s="42">
        <v>17</v>
      </c>
      <c r="H24" s="34"/>
      <c r="I24" s="42">
        <v>5</v>
      </c>
      <c r="J24" s="34"/>
      <c r="K24" s="42">
        <v>736</v>
      </c>
      <c r="L24" s="44"/>
      <c r="M24" s="42">
        <v>100</v>
      </c>
      <c r="N24" s="16"/>
      <c r="O24" s="68">
        <f t="shared" si="0"/>
        <v>0</v>
      </c>
      <c r="P24" s="68">
        <f t="shared" si="1"/>
        <v>0</v>
      </c>
      <c r="Q24" s="68">
        <f t="shared" si="2"/>
        <v>0</v>
      </c>
    </row>
    <row r="25" spans="1:17" s="2" customFormat="1" ht="10.5" customHeight="1">
      <c r="A25" s="35" t="s">
        <v>53</v>
      </c>
      <c r="B25" s="33"/>
      <c r="C25" s="36">
        <v>977</v>
      </c>
      <c r="D25" s="33"/>
      <c r="E25" s="36">
        <v>222</v>
      </c>
      <c r="F25" s="44"/>
      <c r="G25" s="36">
        <v>48</v>
      </c>
      <c r="H25" s="34"/>
      <c r="I25" s="36">
        <v>12</v>
      </c>
      <c r="J25" s="34"/>
      <c r="K25" s="36">
        <v>929</v>
      </c>
      <c r="L25" s="44"/>
      <c r="M25" s="36">
        <v>210</v>
      </c>
      <c r="N25" s="16"/>
      <c r="O25" s="68">
        <f t="shared" si="0"/>
        <v>0</v>
      </c>
      <c r="P25" s="68">
        <f t="shared" si="1"/>
        <v>0</v>
      </c>
      <c r="Q25" s="68">
        <f t="shared" si="2"/>
        <v>0</v>
      </c>
    </row>
    <row r="26" spans="1:17" s="2" customFormat="1" ht="10.5" customHeight="1">
      <c r="A26" s="35" t="s">
        <v>14</v>
      </c>
      <c r="B26" s="33"/>
      <c r="C26" s="36">
        <v>1385</v>
      </c>
      <c r="D26" s="33"/>
      <c r="E26" s="36">
        <v>177</v>
      </c>
      <c r="F26" s="44"/>
      <c r="G26" s="36">
        <v>35</v>
      </c>
      <c r="H26" s="34"/>
      <c r="I26" s="36">
        <v>4</v>
      </c>
      <c r="J26" s="34"/>
      <c r="K26" s="36">
        <v>1350</v>
      </c>
      <c r="L26" s="44"/>
      <c r="M26" s="36">
        <v>173</v>
      </c>
      <c r="N26" s="16"/>
      <c r="O26" s="68">
        <f t="shared" si="0"/>
        <v>0</v>
      </c>
      <c r="P26" s="68">
        <f t="shared" si="1"/>
        <v>0</v>
      </c>
      <c r="Q26" s="68">
        <f t="shared" si="2"/>
        <v>0</v>
      </c>
    </row>
    <row r="27" spans="1:17" ht="10.5" customHeight="1">
      <c r="A27" s="31" t="s">
        <v>63</v>
      </c>
      <c r="B27" s="45"/>
      <c r="C27" s="37">
        <v>722</v>
      </c>
      <c r="D27" s="45"/>
      <c r="E27" s="37">
        <v>124</v>
      </c>
      <c r="F27" s="37"/>
      <c r="G27" s="37">
        <v>10</v>
      </c>
      <c r="H27" s="31"/>
      <c r="I27" s="37">
        <v>0</v>
      </c>
      <c r="J27" s="31"/>
      <c r="K27" s="37">
        <v>712</v>
      </c>
      <c r="L27" s="37"/>
      <c r="M27" s="37">
        <v>124</v>
      </c>
      <c r="N27" s="16"/>
      <c r="O27" s="68">
        <f t="shared" si="0"/>
        <v>0</v>
      </c>
      <c r="P27" s="68">
        <f t="shared" si="1"/>
        <v>0</v>
      </c>
      <c r="Q27" s="68">
        <f t="shared" si="2"/>
        <v>0</v>
      </c>
    </row>
    <row r="28" spans="1:17" ht="10.5" customHeight="1">
      <c r="A28" s="31" t="s">
        <v>51</v>
      </c>
      <c r="B28" s="45"/>
      <c r="C28" s="37">
        <v>663</v>
      </c>
      <c r="D28" s="45"/>
      <c r="E28" s="37">
        <v>53</v>
      </c>
      <c r="F28" s="37"/>
      <c r="G28" s="37">
        <v>25</v>
      </c>
      <c r="H28" s="31"/>
      <c r="I28" s="37">
        <v>4</v>
      </c>
      <c r="J28" s="31"/>
      <c r="K28" s="37">
        <v>638</v>
      </c>
      <c r="L28" s="37"/>
      <c r="M28" s="37">
        <v>49</v>
      </c>
      <c r="N28" s="16"/>
      <c r="O28" s="68">
        <f t="shared" si="0"/>
        <v>0</v>
      </c>
      <c r="P28" s="68">
        <f t="shared" si="1"/>
        <v>0</v>
      </c>
      <c r="Q28" s="68">
        <f t="shared" si="2"/>
        <v>0</v>
      </c>
    </row>
    <row r="29" spans="1:17" s="2" customFormat="1" ht="10.5" customHeight="1">
      <c r="A29" s="41" t="s">
        <v>15</v>
      </c>
      <c r="B29" s="33"/>
      <c r="C29" s="42">
        <v>563</v>
      </c>
      <c r="D29" s="33"/>
      <c r="E29" s="42">
        <v>29</v>
      </c>
      <c r="F29" s="44"/>
      <c r="G29" s="42">
        <v>18</v>
      </c>
      <c r="H29" s="34"/>
      <c r="I29" s="42">
        <v>1</v>
      </c>
      <c r="J29" s="34"/>
      <c r="K29" s="42">
        <v>545</v>
      </c>
      <c r="L29" s="44"/>
      <c r="M29" s="42">
        <v>28</v>
      </c>
      <c r="N29" s="16"/>
      <c r="O29" s="68">
        <f t="shared" si="0"/>
        <v>0</v>
      </c>
      <c r="P29" s="68">
        <f t="shared" si="1"/>
        <v>0</v>
      </c>
      <c r="Q29" s="68">
        <f t="shared" si="2"/>
        <v>0</v>
      </c>
    </row>
    <row r="30" spans="1:17" s="2" customFormat="1" ht="10.5" customHeight="1">
      <c r="A30" s="35" t="s">
        <v>50</v>
      </c>
      <c r="B30" s="33"/>
      <c r="C30" s="36">
        <v>2060</v>
      </c>
      <c r="D30" s="33"/>
      <c r="E30" s="36">
        <v>284</v>
      </c>
      <c r="F30" s="44"/>
      <c r="G30" s="36">
        <v>65</v>
      </c>
      <c r="H30" s="34"/>
      <c r="I30" s="36">
        <v>14</v>
      </c>
      <c r="J30" s="34"/>
      <c r="K30" s="36">
        <v>1995</v>
      </c>
      <c r="L30" s="44"/>
      <c r="M30" s="36">
        <v>270</v>
      </c>
      <c r="N30" s="16"/>
      <c r="O30" s="68">
        <f t="shared" si="0"/>
        <v>0</v>
      </c>
      <c r="P30" s="68">
        <f t="shared" si="1"/>
        <v>0</v>
      </c>
      <c r="Q30" s="68">
        <f t="shared" si="2"/>
        <v>0</v>
      </c>
    </row>
    <row r="31" spans="1:17" ht="10.5" customHeight="1">
      <c r="A31" s="31" t="s">
        <v>16</v>
      </c>
      <c r="B31" s="45"/>
      <c r="C31" s="37">
        <v>201</v>
      </c>
      <c r="D31" s="45"/>
      <c r="E31" s="37">
        <v>32</v>
      </c>
      <c r="F31" s="37"/>
      <c r="G31" s="37">
        <v>3</v>
      </c>
      <c r="H31" s="31"/>
      <c r="I31" s="37">
        <v>2</v>
      </c>
      <c r="J31" s="31"/>
      <c r="K31" s="37">
        <v>198</v>
      </c>
      <c r="L31" s="37"/>
      <c r="M31" s="37">
        <v>30</v>
      </c>
      <c r="N31" s="16"/>
      <c r="O31" s="68">
        <f t="shared" si="0"/>
        <v>0</v>
      </c>
      <c r="P31" s="68">
        <f t="shared" si="1"/>
        <v>0</v>
      </c>
      <c r="Q31" s="68">
        <f t="shared" si="2"/>
        <v>0</v>
      </c>
    </row>
    <row r="32" spans="1:17" ht="10.5" customHeight="1">
      <c r="A32" s="31" t="s">
        <v>17</v>
      </c>
      <c r="B32" s="45"/>
      <c r="C32" s="37">
        <v>262</v>
      </c>
      <c r="D32" s="45"/>
      <c r="E32" s="37">
        <v>33</v>
      </c>
      <c r="F32" s="37"/>
      <c r="G32" s="37">
        <v>9</v>
      </c>
      <c r="H32" s="31"/>
      <c r="I32" s="37">
        <v>1</v>
      </c>
      <c r="J32" s="31"/>
      <c r="K32" s="37">
        <v>253</v>
      </c>
      <c r="L32" s="37"/>
      <c r="M32" s="37">
        <v>32</v>
      </c>
      <c r="N32" s="16"/>
      <c r="O32" s="68">
        <f t="shared" si="0"/>
        <v>0</v>
      </c>
      <c r="P32" s="68">
        <f t="shared" si="1"/>
        <v>0</v>
      </c>
      <c r="Q32" s="68">
        <f t="shared" si="2"/>
        <v>0</v>
      </c>
    </row>
    <row r="33" spans="1:17" ht="10.5" customHeight="1">
      <c r="A33" s="31" t="s">
        <v>18</v>
      </c>
      <c r="B33" s="45"/>
      <c r="C33" s="37">
        <v>292</v>
      </c>
      <c r="D33" s="45"/>
      <c r="E33" s="37">
        <v>24</v>
      </c>
      <c r="F33" s="37"/>
      <c r="G33" s="37">
        <v>9</v>
      </c>
      <c r="H33" s="31"/>
      <c r="I33" s="37">
        <v>2</v>
      </c>
      <c r="J33" s="31"/>
      <c r="K33" s="37">
        <v>283</v>
      </c>
      <c r="L33" s="37"/>
      <c r="M33" s="37">
        <v>22</v>
      </c>
      <c r="N33" s="16"/>
      <c r="O33" s="68">
        <f t="shared" si="0"/>
        <v>0</v>
      </c>
      <c r="P33" s="68">
        <f t="shared" si="1"/>
        <v>0</v>
      </c>
      <c r="Q33" s="68">
        <f t="shared" si="2"/>
        <v>0</v>
      </c>
    </row>
    <row r="34" spans="1:17" ht="10.5" customHeight="1">
      <c r="A34" s="31" t="s">
        <v>19</v>
      </c>
      <c r="B34" s="45"/>
      <c r="C34" s="37">
        <v>126</v>
      </c>
      <c r="D34" s="45"/>
      <c r="E34" s="37">
        <v>15</v>
      </c>
      <c r="F34" s="37"/>
      <c r="G34" s="37">
        <v>8</v>
      </c>
      <c r="H34" s="31"/>
      <c r="I34" s="37">
        <v>1</v>
      </c>
      <c r="J34" s="31"/>
      <c r="K34" s="37">
        <v>118</v>
      </c>
      <c r="L34" s="37"/>
      <c r="M34" s="37">
        <v>14</v>
      </c>
      <c r="N34" s="16"/>
      <c r="O34" s="68">
        <f t="shared" si="0"/>
        <v>0</v>
      </c>
      <c r="P34" s="68">
        <f t="shared" si="1"/>
        <v>0</v>
      </c>
      <c r="Q34" s="68">
        <f t="shared" si="2"/>
        <v>0</v>
      </c>
    </row>
    <row r="35" spans="1:17" ht="10.5" customHeight="1">
      <c r="A35" s="31" t="s">
        <v>20</v>
      </c>
      <c r="B35" s="45"/>
      <c r="C35" s="37">
        <v>226</v>
      </c>
      <c r="D35" s="45"/>
      <c r="E35" s="37">
        <v>40</v>
      </c>
      <c r="F35" s="37"/>
      <c r="G35" s="37">
        <v>6</v>
      </c>
      <c r="H35" s="31"/>
      <c r="I35" s="37">
        <v>1</v>
      </c>
      <c r="J35" s="31"/>
      <c r="K35" s="37">
        <v>220</v>
      </c>
      <c r="L35" s="37"/>
      <c r="M35" s="37">
        <v>39</v>
      </c>
      <c r="N35" s="16"/>
      <c r="O35" s="68">
        <f t="shared" si="0"/>
        <v>0</v>
      </c>
      <c r="P35" s="68">
        <f t="shared" si="1"/>
        <v>0</v>
      </c>
      <c r="Q35" s="68">
        <f t="shared" si="2"/>
        <v>0</v>
      </c>
    </row>
    <row r="36" spans="1:17" ht="10.5" customHeight="1">
      <c r="A36" s="31" t="s">
        <v>21</v>
      </c>
      <c r="B36" s="45"/>
      <c r="C36" s="37">
        <v>176</v>
      </c>
      <c r="D36" s="45"/>
      <c r="E36" s="37">
        <v>53</v>
      </c>
      <c r="F36" s="37"/>
      <c r="G36" s="37">
        <v>3</v>
      </c>
      <c r="H36" s="31"/>
      <c r="I36" s="37">
        <v>3</v>
      </c>
      <c r="J36" s="31"/>
      <c r="K36" s="37">
        <v>173</v>
      </c>
      <c r="L36" s="37"/>
      <c r="M36" s="37">
        <v>50</v>
      </c>
      <c r="N36" s="16"/>
      <c r="O36" s="68">
        <f t="shared" si="0"/>
        <v>0</v>
      </c>
      <c r="P36" s="68">
        <f t="shared" si="1"/>
        <v>0</v>
      </c>
      <c r="Q36" s="68">
        <f t="shared" si="2"/>
        <v>0</v>
      </c>
    </row>
    <row r="37" spans="1:17" ht="10.5" customHeight="1">
      <c r="A37" s="31" t="s">
        <v>22</v>
      </c>
      <c r="B37" s="45"/>
      <c r="C37" s="37">
        <v>66</v>
      </c>
      <c r="D37" s="45"/>
      <c r="E37" s="37">
        <v>9</v>
      </c>
      <c r="F37" s="37"/>
      <c r="G37" s="37">
        <v>1</v>
      </c>
      <c r="H37" s="31"/>
      <c r="I37" s="37">
        <v>0</v>
      </c>
      <c r="J37" s="31"/>
      <c r="K37" s="37">
        <v>65</v>
      </c>
      <c r="L37" s="37"/>
      <c r="M37" s="37">
        <v>9</v>
      </c>
      <c r="N37" s="16"/>
      <c r="O37" s="68">
        <f t="shared" si="0"/>
        <v>0</v>
      </c>
      <c r="P37" s="68">
        <f t="shared" si="1"/>
        <v>0</v>
      </c>
      <c r="Q37" s="68">
        <f t="shared" si="2"/>
        <v>0</v>
      </c>
    </row>
    <row r="38" spans="1:17" ht="10.5" customHeight="1">
      <c r="A38" s="31" t="s">
        <v>23</v>
      </c>
      <c r="B38" s="45"/>
      <c r="C38" s="37">
        <v>632</v>
      </c>
      <c r="D38" s="45"/>
      <c r="E38" s="37">
        <v>60</v>
      </c>
      <c r="F38" s="38"/>
      <c r="G38" s="37">
        <v>21</v>
      </c>
      <c r="H38" s="31"/>
      <c r="I38" s="37">
        <v>2</v>
      </c>
      <c r="J38" s="31"/>
      <c r="K38" s="37">
        <v>611</v>
      </c>
      <c r="L38" s="37"/>
      <c r="M38" s="37">
        <v>58</v>
      </c>
      <c r="N38" s="16"/>
      <c r="O38" s="68">
        <f t="shared" si="0"/>
        <v>0</v>
      </c>
      <c r="P38" s="68">
        <f t="shared" si="1"/>
        <v>0</v>
      </c>
      <c r="Q38" s="68">
        <f t="shared" si="2"/>
        <v>0</v>
      </c>
    </row>
    <row r="39" spans="1:17" ht="10.5" customHeight="1">
      <c r="A39" s="31" t="s">
        <v>24</v>
      </c>
      <c r="B39" s="45"/>
      <c r="C39" s="37">
        <v>79</v>
      </c>
      <c r="D39" s="45"/>
      <c r="E39" s="38">
        <v>18</v>
      </c>
      <c r="F39" s="38"/>
      <c r="G39" s="37">
        <v>5</v>
      </c>
      <c r="H39" s="31"/>
      <c r="I39" s="37">
        <v>2</v>
      </c>
      <c r="J39" s="31"/>
      <c r="K39" s="37">
        <v>74</v>
      </c>
      <c r="L39" s="37"/>
      <c r="M39" s="37">
        <v>16</v>
      </c>
      <c r="N39" s="16"/>
      <c r="O39" s="68">
        <f t="shared" si="0"/>
        <v>0</v>
      </c>
      <c r="P39" s="68">
        <f t="shared" si="1"/>
        <v>0</v>
      </c>
      <c r="Q39" s="68">
        <f t="shared" si="2"/>
        <v>0</v>
      </c>
    </row>
    <row r="40" spans="1:17" s="2" customFormat="1" ht="10.5" customHeight="1">
      <c r="A40" s="41" t="s">
        <v>54</v>
      </c>
      <c r="B40" s="33"/>
      <c r="C40" s="42">
        <v>1985</v>
      </c>
      <c r="D40" s="33"/>
      <c r="E40" s="42">
        <v>347</v>
      </c>
      <c r="F40" s="43"/>
      <c r="G40" s="42">
        <v>103</v>
      </c>
      <c r="H40" s="33"/>
      <c r="I40" s="42">
        <v>103</v>
      </c>
      <c r="J40" s="33"/>
      <c r="K40" s="42">
        <v>1882</v>
      </c>
      <c r="L40" s="43"/>
      <c r="M40" s="42">
        <v>244</v>
      </c>
      <c r="N40" s="16"/>
      <c r="O40" s="68">
        <f t="shared" si="0"/>
        <v>0</v>
      </c>
      <c r="P40" s="68">
        <f t="shared" si="1"/>
        <v>0</v>
      </c>
      <c r="Q40" s="68">
        <f t="shared" si="2"/>
        <v>0</v>
      </c>
    </row>
    <row r="41" spans="1:17" ht="10.5" customHeight="1">
      <c r="A41" s="31" t="s">
        <v>25</v>
      </c>
      <c r="B41" s="45"/>
      <c r="C41" s="37">
        <v>246</v>
      </c>
      <c r="D41" s="45"/>
      <c r="E41" s="37">
        <v>134</v>
      </c>
      <c r="F41" s="38"/>
      <c r="G41" s="37">
        <v>10</v>
      </c>
      <c r="H41" s="45"/>
      <c r="I41" s="37">
        <v>18</v>
      </c>
      <c r="J41" s="45"/>
      <c r="K41" s="37">
        <v>236</v>
      </c>
      <c r="L41" s="38"/>
      <c r="M41" s="37">
        <v>116</v>
      </c>
      <c r="N41" s="16"/>
      <c r="O41" s="68">
        <f t="shared" si="0"/>
        <v>0</v>
      </c>
      <c r="P41" s="68">
        <f t="shared" si="1"/>
        <v>0</v>
      </c>
      <c r="Q41" s="68">
        <f t="shared" si="2"/>
        <v>0</v>
      </c>
    </row>
    <row r="42" spans="1:17" ht="10.5" customHeight="1">
      <c r="A42" s="31" t="s">
        <v>26</v>
      </c>
      <c r="B42" s="45"/>
      <c r="C42" s="37">
        <v>346</v>
      </c>
      <c r="D42" s="45"/>
      <c r="E42" s="37">
        <v>76</v>
      </c>
      <c r="F42" s="38"/>
      <c r="G42" s="37">
        <v>31</v>
      </c>
      <c r="H42" s="45"/>
      <c r="I42" s="37">
        <v>36</v>
      </c>
      <c r="J42" s="45"/>
      <c r="K42" s="37">
        <v>315</v>
      </c>
      <c r="L42" s="38"/>
      <c r="M42" s="37">
        <v>40</v>
      </c>
      <c r="N42" s="16"/>
      <c r="O42" s="68">
        <f t="shared" si="0"/>
        <v>0</v>
      </c>
      <c r="P42" s="68">
        <f t="shared" si="1"/>
        <v>0</v>
      </c>
      <c r="Q42" s="68">
        <f t="shared" si="2"/>
        <v>0</v>
      </c>
    </row>
    <row r="43" spans="1:17" ht="10.5" customHeight="1">
      <c r="A43" s="31" t="s">
        <v>27</v>
      </c>
      <c r="B43" s="45"/>
      <c r="C43" s="37">
        <v>107</v>
      </c>
      <c r="D43" s="45"/>
      <c r="E43" s="37">
        <v>62</v>
      </c>
      <c r="F43" s="38"/>
      <c r="G43" s="37">
        <v>17</v>
      </c>
      <c r="H43" s="45"/>
      <c r="I43" s="37">
        <v>39</v>
      </c>
      <c r="J43" s="45"/>
      <c r="K43" s="37">
        <v>90</v>
      </c>
      <c r="L43" s="38"/>
      <c r="M43" s="37">
        <v>23</v>
      </c>
      <c r="N43" s="16"/>
      <c r="O43" s="68">
        <f t="shared" si="0"/>
        <v>0</v>
      </c>
      <c r="P43" s="68">
        <f t="shared" si="1"/>
        <v>0</v>
      </c>
      <c r="Q43" s="68">
        <f t="shared" si="2"/>
        <v>0</v>
      </c>
    </row>
    <row r="44" spans="1:17" ht="10.5" customHeight="1">
      <c r="A44" s="31" t="s">
        <v>28</v>
      </c>
      <c r="B44" s="45"/>
      <c r="C44" s="37">
        <v>358</v>
      </c>
      <c r="D44" s="45"/>
      <c r="E44" s="37">
        <v>33</v>
      </c>
      <c r="F44" s="38"/>
      <c r="G44" s="37">
        <v>31</v>
      </c>
      <c r="H44" s="45"/>
      <c r="I44" s="37">
        <v>10</v>
      </c>
      <c r="J44" s="45"/>
      <c r="K44" s="37">
        <v>327</v>
      </c>
      <c r="L44" s="38"/>
      <c r="M44" s="37">
        <v>23</v>
      </c>
      <c r="N44" s="16"/>
      <c r="O44" s="68">
        <f t="shared" si="0"/>
        <v>0</v>
      </c>
      <c r="P44" s="68">
        <f t="shared" si="1"/>
        <v>0</v>
      </c>
      <c r="Q44" s="68">
        <f t="shared" si="2"/>
        <v>0</v>
      </c>
    </row>
    <row r="45" spans="1:17" ht="10.5" customHeight="1">
      <c r="A45" s="31" t="s">
        <v>29</v>
      </c>
      <c r="B45" s="45"/>
      <c r="C45" s="37">
        <v>928</v>
      </c>
      <c r="D45" s="45"/>
      <c r="E45" s="37">
        <v>42</v>
      </c>
      <c r="F45" s="38"/>
      <c r="G45" s="37">
        <v>14</v>
      </c>
      <c r="H45" s="45"/>
      <c r="I45" s="37">
        <v>0</v>
      </c>
      <c r="J45" s="45"/>
      <c r="K45" s="37">
        <v>914</v>
      </c>
      <c r="L45" s="38"/>
      <c r="M45" s="37">
        <v>42</v>
      </c>
      <c r="N45" s="16"/>
      <c r="O45" s="68">
        <f t="shared" si="0"/>
        <v>0</v>
      </c>
      <c r="P45" s="68">
        <f t="shared" si="1"/>
        <v>0</v>
      </c>
      <c r="Q45" s="68">
        <f t="shared" si="2"/>
        <v>0</v>
      </c>
    </row>
    <row r="46" spans="1:17" s="2" customFormat="1" ht="10.5" customHeight="1">
      <c r="A46" s="41" t="s">
        <v>30</v>
      </c>
      <c r="B46" s="33"/>
      <c r="C46" s="42">
        <v>6070</v>
      </c>
      <c r="D46" s="33"/>
      <c r="E46" s="42">
        <v>579</v>
      </c>
      <c r="F46" s="43"/>
      <c r="G46" s="42">
        <v>34</v>
      </c>
      <c r="H46" s="33"/>
      <c r="I46" s="42">
        <v>10</v>
      </c>
      <c r="J46" s="33"/>
      <c r="K46" s="42">
        <v>6036</v>
      </c>
      <c r="L46" s="43"/>
      <c r="M46" s="42">
        <v>569</v>
      </c>
      <c r="N46" s="16"/>
      <c r="O46" s="68">
        <f t="shared" si="0"/>
        <v>0</v>
      </c>
      <c r="P46" s="68">
        <f t="shared" si="1"/>
        <v>0</v>
      </c>
      <c r="Q46" s="68">
        <f t="shared" si="2"/>
        <v>0</v>
      </c>
    </row>
    <row r="47" spans="1:17" ht="10.5" customHeight="1">
      <c r="A47" s="31" t="s">
        <v>31</v>
      </c>
      <c r="B47" s="45"/>
      <c r="C47" s="37">
        <v>3997</v>
      </c>
      <c r="D47" s="45"/>
      <c r="E47" s="37">
        <v>374</v>
      </c>
      <c r="F47" s="38"/>
      <c r="G47" s="37">
        <v>4</v>
      </c>
      <c r="H47" s="45"/>
      <c r="I47" s="37">
        <v>0</v>
      </c>
      <c r="J47" s="45"/>
      <c r="K47" s="37">
        <v>3993</v>
      </c>
      <c r="L47" s="38"/>
      <c r="M47" s="37">
        <v>374</v>
      </c>
      <c r="N47" s="16"/>
      <c r="O47" s="68">
        <f t="shared" si="0"/>
        <v>0</v>
      </c>
      <c r="P47" s="68">
        <f t="shared" si="1"/>
        <v>0</v>
      </c>
      <c r="Q47" s="68">
        <f t="shared" si="2"/>
        <v>0</v>
      </c>
    </row>
    <row r="48" spans="1:17" ht="10.5" customHeight="1">
      <c r="A48" s="31" t="s">
        <v>32</v>
      </c>
      <c r="B48" s="45"/>
      <c r="C48" s="37">
        <v>868</v>
      </c>
      <c r="D48" s="45"/>
      <c r="E48" s="37">
        <v>28</v>
      </c>
      <c r="F48" s="38"/>
      <c r="G48" s="37">
        <v>14</v>
      </c>
      <c r="H48" s="45"/>
      <c r="I48" s="37">
        <v>1</v>
      </c>
      <c r="J48" s="45"/>
      <c r="K48" s="37">
        <v>854</v>
      </c>
      <c r="L48" s="38"/>
      <c r="M48" s="37">
        <v>27</v>
      </c>
      <c r="N48" s="16"/>
      <c r="O48" s="68">
        <f t="shared" si="0"/>
        <v>0</v>
      </c>
      <c r="P48" s="68">
        <f t="shared" si="1"/>
        <v>0</v>
      </c>
      <c r="Q48" s="68">
        <f t="shared" si="2"/>
        <v>0</v>
      </c>
    </row>
    <row r="49" spans="1:17" ht="10.5" customHeight="1">
      <c r="A49" s="31" t="s">
        <v>33</v>
      </c>
      <c r="B49" s="45"/>
      <c r="C49" s="37">
        <v>232</v>
      </c>
      <c r="D49" s="45"/>
      <c r="E49" s="37">
        <v>110</v>
      </c>
      <c r="F49" s="38"/>
      <c r="G49" s="37">
        <v>4</v>
      </c>
      <c r="H49" s="45"/>
      <c r="I49" s="37">
        <v>7</v>
      </c>
      <c r="J49" s="45"/>
      <c r="K49" s="37">
        <v>228</v>
      </c>
      <c r="L49" s="38"/>
      <c r="M49" s="37">
        <v>103</v>
      </c>
      <c r="N49" s="16"/>
      <c r="O49" s="68">
        <f t="shared" si="0"/>
        <v>0</v>
      </c>
      <c r="P49" s="68">
        <f t="shared" si="1"/>
        <v>0</v>
      </c>
      <c r="Q49" s="68">
        <f t="shared" si="2"/>
        <v>0</v>
      </c>
    </row>
    <row r="50" spans="1:17" ht="10.5" customHeight="1">
      <c r="A50" s="31" t="s">
        <v>34</v>
      </c>
      <c r="B50" s="45"/>
      <c r="C50" s="37">
        <v>973</v>
      </c>
      <c r="D50" s="45"/>
      <c r="E50" s="37">
        <v>67</v>
      </c>
      <c r="F50" s="38"/>
      <c r="G50" s="37">
        <v>12</v>
      </c>
      <c r="H50" s="45"/>
      <c r="I50" s="37">
        <v>2</v>
      </c>
      <c r="J50" s="45"/>
      <c r="K50" s="37">
        <v>961</v>
      </c>
      <c r="L50" s="38"/>
      <c r="M50" s="37">
        <v>65</v>
      </c>
      <c r="N50" s="16"/>
      <c r="O50" s="68">
        <f t="shared" si="0"/>
        <v>0</v>
      </c>
      <c r="P50" s="68">
        <f t="shared" si="1"/>
        <v>0</v>
      </c>
      <c r="Q50" s="68">
        <f t="shared" si="2"/>
        <v>0</v>
      </c>
    </row>
    <row r="51" spans="1:17" s="2" customFormat="1" ht="10.5" customHeight="1">
      <c r="A51" s="41" t="s">
        <v>46</v>
      </c>
      <c r="B51" s="33"/>
      <c r="C51" s="42">
        <v>5906</v>
      </c>
      <c r="D51" s="33"/>
      <c r="E51" s="42">
        <v>666</v>
      </c>
      <c r="F51" s="43"/>
      <c r="G51" s="42">
        <v>168</v>
      </c>
      <c r="H51" s="33"/>
      <c r="I51" s="42">
        <v>50</v>
      </c>
      <c r="J51" s="33"/>
      <c r="K51" s="42">
        <v>5738</v>
      </c>
      <c r="L51" s="43"/>
      <c r="M51" s="42">
        <v>616</v>
      </c>
      <c r="N51" s="16"/>
      <c r="O51" s="68">
        <f t="shared" si="0"/>
        <v>0</v>
      </c>
      <c r="P51" s="68">
        <f t="shared" si="1"/>
        <v>0</v>
      </c>
      <c r="Q51" s="68">
        <f t="shared" si="2"/>
        <v>0</v>
      </c>
    </row>
    <row r="52" spans="1:17" ht="10.5" customHeight="1">
      <c r="A52" s="31" t="s">
        <v>47</v>
      </c>
      <c r="B52" s="45"/>
      <c r="C52" s="37">
        <v>2317</v>
      </c>
      <c r="D52" s="45"/>
      <c r="E52" s="37">
        <v>168</v>
      </c>
      <c r="F52" s="38"/>
      <c r="G52" s="37">
        <v>76</v>
      </c>
      <c r="H52" s="45"/>
      <c r="I52" s="37">
        <v>10</v>
      </c>
      <c r="J52" s="45"/>
      <c r="K52" s="37">
        <v>2241</v>
      </c>
      <c r="L52" s="38"/>
      <c r="M52" s="37">
        <v>158</v>
      </c>
      <c r="N52" s="16"/>
      <c r="O52" s="68">
        <f t="shared" si="0"/>
        <v>0</v>
      </c>
      <c r="P52" s="68">
        <f t="shared" si="1"/>
        <v>0</v>
      </c>
      <c r="Q52" s="68">
        <f t="shared" si="2"/>
        <v>0</v>
      </c>
    </row>
    <row r="53" spans="1:17" ht="10.5" customHeight="1">
      <c r="A53" s="31" t="s">
        <v>49</v>
      </c>
      <c r="B53" s="45"/>
      <c r="C53" s="37">
        <v>739</v>
      </c>
      <c r="D53" s="45"/>
      <c r="E53" s="37">
        <v>167</v>
      </c>
      <c r="F53" s="38"/>
      <c r="G53" s="37">
        <v>31</v>
      </c>
      <c r="H53" s="45"/>
      <c r="I53" s="37">
        <v>18</v>
      </c>
      <c r="J53" s="45"/>
      <c r="K53" s="37">
        <v>708</v>
      </c>
      <c r="L53" s="38"/>
      <c r="M53" s="37">
        <v>149</v>
      </c>
      <c r="N53" s="16"/>
      <c r="O53" s="68">
        <f t="shared" si="0"/>
        <v>0</v>
      </c>
      <c r="P53" s="68">
        <f t="shared" si="1"/>
        <v>0</v>
      </c>
      <c r="Q53" s="68">
        <f t="shared" si="2"/>
        <v>0</v>
      </c>
    </row>
    <row r="54" spans="1:17" ht="10.5" customHeight="1">
      <c r="A54" s="31" t="s">
        <v>48</v>
      </c>
      <c r="B54" s="45"/>
      <c r="C54" s="37">
        <v>2850</v>
      </c>
      <c r="D54" s="45"/>
      <c r="E54" s="37">
        <v>331</v>
      </c>
      <c r="F54" s="38"/>
      <c r="G54" s="37">
        <v>61</v>
      </c>
      <c r="H54" s="45"/>
      <c r="I54" s="37">
        <v>22</v>
      </c>
      <c r="J54" s="45"/>
      <c r="K54" s="37">
        <v>2789</v>
      </c>
      <c r="L54" s="38"/>
      <c r="M54" s="37">
        <v>309</v>
      </c>
      <c r="N54" s="16"/>
      <c r="O54" s="68">
        <f t="shared" si="0"/>
        <v>0</v>
      </c>
      <c r="P54" s="68">
        <f t="shared" si="1"/>
        <v>0</v>
      </c>
      <c r="Q54" s="68">
        <f t="shared" si="2"/>
        <v>0</v>
      </c>
    </row>
    <row r="55" spans="1:17" s="2" customFormat="1" ht="10.5" customHeight="1">
      <c r="A55" s="41" t="s">
        <v>35</v>
      </c>
      <c r="B55" s="33"/>
      <c r="C55" s="42">
        <v>731</v>
      </c>
      <c r="D55" s="33"/>
      <c r="E55" s="42">
        <v>44</v>
      </c>
      <c r="F55" s="43"/>
      <c r="G55" s="42">
        <v>50</v>
      </c>
      <c r="H55" s="33"/>
      <c r="I55" s="42">
        <v>10</v>
      </c>
      <c r="J55" s="33"/>
      <c r="K55" s="42">
        <v>681</v>
      </c>
      <c r="L55" s="43"/>
      <c r="M55" s="42">
        <v>34</v>
      </c>
      <c r="N55" s="16"/>
      <c r="O55" s="68">
        <f t="shared" si="0"/>
        <v>0</v>
      </c>
      <c r="P55" s="68">
        <f t="shared" si="1"/>
        <v>0</v>
      </c>
      <c r="Q55" s="68">
        <f t="shared" si="2"/>
        <v>0</v>
      </c>
    </row>
    <row r="56" spans="1:17" ht="10.5" customHeight="1">
      <c r="A56" s="31" t="s">
        <v>36</v>
      </c>
      <c r="B56" s="45"/>
      <c r="C56" s="37">
        <v>483</v>
      </c>
      <c r="D56" s="45"/>
      <c r="E56" s="37">
        <v>39</v>
      </c>
      <c r="F56" s="38"/>
      <c r="G56" s="37">
        <v>30</v>
      </c>
      <c r="H56" s="45"/>
      <c r="I56" s="37">
        <v>9</v>
      </c>
      <c r="J56" s="45"/>
      <c r="K56" s="37">
        <v>453</v>
      </c>
      <c r="L56" s="38"/>
      <c r="M56" s="37">
        <v>30</v>
      </c>
      <c r="N56" s="16"/>
      <c r="O56" s="68">
        <f t="shared" si="0"/>
        <v>0</v>
      </c>
      <c r="P56" s="68">
        <f t="shared" si="1"/>
        <v>0</v>
      </c>
      <c r="Q56" s="68">
        <f t="shared" si="2"/>
        <v>0</v>
      </c>
    </row>
    <row r="57" spans="1:17" ht="10.5" customHeight="1">
      <c r="A57" s="31" t="s">
        <v>37</v>
      </c>
      <c r="B57" s="45"/>
      <c r="C57" s="37">
        <v>248</v>
      </c>
      <c r="D57" s="45"/>
      <c r="E57" s="37">
        <v>5</v>
      </c>
      <c r="F57" s="38"/>
      <c r="G57" s="37">
        <v>20</v>
      </c>
      <c r="H57" s="45"/>
      <c r="I57" s="37">
        <v>1</v>
      </c>
      <c r="J57" s="45"/>
      <c r="K57" s="37">
        <v>228</v>
      </c>
      <c r="L57" s="38"/>
      <c r="M57" s="37">
        <v>4</v>
      </c>
      <c r="N57" s="16"/>
      <c r="O57" s="68">
        <f t="shared" si="0"/>
        <v>0</v>
      </c>
      <c r="P57" s="68">
        <f t="shared" si="1"/>
        <v>0</v>
      </c>
      <c r="Q57" s="68">
        <f t="shared" si="2"/>
        <v>0</v>
      </c>
    </row>
    <row r="58" spans="1:17" s="2" customFormat="1" ht="10.5" customHeight="1">
      <c r="A58" s="41" t="s">
        <v>38</v>
      </c>
      <c r="B58" s="33"/>
      <c r="C58" s="42">
        <v>1580</v>
      </c>
      <c r="D58" s="33"/>
      <c r="E58" s="42">
        <v>97</v>
      </c>
      <c r="F58" s="43"/>
      <c r="G58" s="42">
        <v>41</v>
      </c>
      <c r="H58" s="33"/>
      <c r="I58" s="42">
        <v>6</v>
      </c>
      <c r="J58" s="33"/>
      <c r="K58" s="42">
        <v>1539</v>
      </c>
      <c r="L58" s="43"/>
      <c r="M58" s="42">
        <v>91</v>
      </c>
      <c r="N58" s="16"/>
      <c r="O58" s="68">
        <f t="shared" si="0"/>
        <v>0</v>
      </c>
      <c r="P58" s="68">
        <f t="shared" si="1"/>
        <v>0</v>
      </c>
      <c r="Q58" s="68">
        <f t="shared" si="2"/>
        <v>0</v>
      </c>
    </row>
    <row r="59" spans="1:17" ht="10.5" customHeight="1">
      <c r="A59" s="31" t="s">
        <v>55</v>
      </c>
      <c r="B59" s="45"/>
      <c r="C59" s="37">
        <v>629</v>
      </c>
      <c r="D59" s="45"/>
      <c r="E59" s="37">
        <v>53</v>
      </c>
      <c r="F59" s="38"/>
      <c r="G59" s="37">
        <v>8</v>
      </c>
      <c r="H59" s="45"/>
      <c r="I59" s="37">
        <v>1</v>
      </c>
      <c r="J59" s="45"/>
      <c r="K59" s="37">
        <v>621</v>
      </c>
      <c r="L59" s="38"/>
      <c r="M59" s="37">
        <v>52</v>
      </c>
      <c r="N59" s="16"/>
      <c r="O59" s="68">
        <f t="shared" si="0"/>
        <v>0</v>
      </c>
      <c r="P59" s="68">
        <f t="shared" si="1"/>
        <v>0</v>
      </c>
      <c r="Q59" s="68">
        <f t="shared" si="2"/>
        <v>0</v>
      </c>
    </row>
    <row r="60" spans="1:17" ht="10.5" customHeight="1">
      <c r="A60" s="31" t="s">
        <v>39</v>
      </c>
      <c r="B60" s="45"/>
      <c r="C60" s="37">
        <v>193</v>
      </c>
      <c r="D60" s="45"/>
      <c r="E60" s="37">
        <v>20</v>
      </c>
      <c r="F60" s="38"/>
      <c r="G60" s="37">
        <v>13</v>
      </c>
      <c r="H60" s="45"/>
      <c r="I60" s="37">
        <v>4</v>
      </c>
      <c r="J60" s="45"/>
      <c r="K60" s="37">
        <v>180</v>
      </c>
      <c r="L60" s="38"/>
      <c r="M60" s="37">
        <v>16</v>
      </c>
      <c r="N60" s="16"/>
      <c r="O60" s="68">
        <f t="shared" si="0"/>
        <v>0</v>
      </c>
      <c r="P60" s="68">
        <f t="shared" si="1"/>
        <v>0</v>
      </c>
      <c r="Q60" s="68">
        <f t="shared" si="2"/>
        <v>0</v>
      </c>
    </row>
    <row r="61" spans="1:17" ht="10.5" customHeight="1">
      <c r="A61" s="31" t="s">
        <v>40</v>
      </c>
      <c r="B61" s="45"/>
      <c r="C61" s="37">
        <v>81</v>
      </c>
      <c r="D61" s="45"/>
      <c r="E61" s="37">
        <v>4</v>
      </c>
      <c r="F61" s="38"/>
      <c r="G61" s="37">
        <v>1</v>
      </c>
      <c r="H61" s="45"/>
      <c r="I61" s="37">
        <v>0</v>
      </c>
      <c r="J61" s="45"/>
      <c r="K61" s="37">
        <v>80</v>
      </c>
      <c r="L61" s="38"/>
      <c r="M61" s="37">
        <v>4</v>
      </c>
      <c r="N61" s="16"/>
      <c r="O61" s="68">
        <f t="shared" si="0"/>
        <v>0</v>
      </c>
      <c r="P61" s="68">
        <f t="shared" si="1"/>
        <v>0</v>
      </c>
      <c r="Q61" s="68">
        <f t="shared" si="2"/>
        <v>0</v>
      </c>
    </row>
    <row r="62" spans="1:17" ht="10.5" customHeight="1">
      <c r="A62" s="31" t="s">
        <v>41</v>
      </c>
      <c r="B62" s="45"/>
      <c r="C62" s="37">
        <v>677</v>
      </c>
      <c r="D62" s="45"/>
      <c r="E62" s="37">
        <v>20</v>
      </c>
      <c r="F62" s="38"/>
      <c r="G62" s="37">
        <v>19</v>
      </c>
      <c r="H62" s="45"/>
      <c r="I62" s="37">
        <v>1</v>
      </c>
      <c r="J62" s="45"/>
      <c r="K62" s="37">
        <v>658</v>
      </c>
      <c r="L62" s="38"/>
      <c r="M62" s="37">
        <v>19</v>
      </c>
      <c r="N62" s="16"/>
      <c r="O62" s="68">
        <f t="shared" si="0"/>
        <v>0</v>
      </c>
      <c r="P62" s="68">
        <f t="shared" si="1"/>
        <v>0</v>
      </c>
      <c r="Q62" s="68">
        <f t="shared" si="2"/>
        <v>0</v>
      </c>
    </row>
    <row r="63" spans="1:17" s="2" customFormat="1" ht="10.5" customHeight="1">
      <c r="A63" s="41" t="s">
        <v>56</v>
      </c>
      <c r="B63" s="33"/>
      <c r="C63" s="42">
        <v>5962</v>
      </c>
      <c r="D63" s="33"/>
      <c r="E63" s="42">
        <v>543</v>
      </c>
      <c r="F63" s="43"/>
      <c r="G63" s="42">
        <v>17</v>
      </c>
      <c r="H63" s="33"/>
      <c r="I63" s="42">
        <v>3</v>
      </c>
      <c r="J63" s="33"/>
      <c r="K63" s="42">
        <v>5945</v>
      </c>
      <c r="L63" s="43"/>
      <c r="M63" s="42">
        <v>540</v>
      </c>
      <c r="N63" s="16"/>
      <c r="O63" s="68">
        <f t="shared" si="0"/>
        <v>0</v>
      </c>
      <c r="P63" s="68">
        <f t="shared" si="1"/>
        <v>0</v>
      </c>
      <c r="Q63" s="68">
        <f t="shared" si="2"/>
        <v>0</v>
      </c>
    </row>
    <row r="64" spans="1:17" s="2" customFormat="1" ht="10.5" customHeight="1">
      <c r="A64" s="35" t="s">
        <v>57</v>
      </c>
      <c r="B64" s="33"/>
      <c r="C64" s="36">
        <v>1404</v>
      </c>
      <c r="D64" s="33"/>
      <c r="E64" s="36">
        <v>202</v>
      </c>
      <c r="F64" s="43"/>
      <c r="G64" s="36">
        <v>62</v>
      </c>
      <c r="H64" s="33"/>
      <c r="I64" s="36">
        <v>11</v>
      </c>
      <c r="J64" s="33"/>
      <c r="K64" s="36">
        <v>1342</v>
      </c>
      <c r="L64" s="43"/>
      <c r="M64" s="36">
        <v>191</v>
      </c>
      <c r="N64" s="16"/>
      <c r="O64" s="68">
        <f t="shared" si="0"/>
        <v>0</v>
      </c>
      <c r="P64" s="68">
        <f t="shared" si="1"/>
        <v>0</v>
      </c>
      <c r="Q64" s="68">
        <f t="shared" si="2"/>
        <v>0</v>
      </c>
    </row>
    <row r="65" spans="1:17" s="2" customFormat="1" ht="10.5" customHeight="1">
      <c r="A65" s="35" t="s">
        <v>58</v>
      </c>
      <c r="B65" s="33"/>
      <c r="C65" s="36">
        <v>208</v>
      </c>
      <c r="D65" s="33"/>
      <c r="E65" s="36">
        <v>77</v>
      </c>
      <c r="F65" s="43"/>
      <c r="G65" s="36">
        <v>3</v>
      </c>
      <c r="H65" s="33"/>
      <c r="I65" s="36">
        <v>4</v>
      </c>
      <c r="J65" s="33"/>
      <c r="K65" s="36">
        <v>205</v>
      </c>
      <c r="L65" s="43"/>
      <c r="M65" s="36">
        <v>73</v>
      </c>
      <c r="N65" s="16"/>
      <c r="O65" s="68">
        <f t="shared" si="0"/>
        <v>0</v>
      </c>
      <c r="P65" s="68">
        <f t="shared" si="1"/>
        <v>0</v>
      </c>
      <c r="Q65" s="68">
        <f t="shared" si="2"/>
        <v>0</v>
      </c>
    </row>
    <row r="66" spans="1:17" s="2" customFormat="1" ht="10.5" customHeight="1">
      <c r="A66" s="35" t="s">
        <v>64</v>
      </c>
      <c r="B66" s="33"/>
      <c r="C66" s="36">
        <v>1195</v>
      </c>
      <c r="D66" s="33"/>
      <c r="E66" s="36">
        <v>574</v>
      </c>
      <c r="F66" s="43"/>
      <c r="G66" s="36">
        <v>13</v>
      </c>
      <c r="H66" s="33"/>
      <c r="I66" s="36">
        <v>6</v>
      </c>
      <c r="J66" s="33"/>
      <c r="K66" s="36">
        <v>1182</v>
      </c>
      <c r="L66" s="43"/>
      <c r="M66" s="36">
        <v>568</v>
      </c>
      <c r="N66" s="16"/>
      <c r="O66" s="68">
        <f t="shared" si="0"/>
        <v>0</v>
      </c>
      <c r="P66" s="68">
        <f t="shared" si="1"/>
        <v>0</v>
      </c>
      <c r="Q66" s="68">
        <f t="shared" si="2"/>
        <v>0</v>
      </c>
    </row>
    <row r="67" spans="1:17" ht="10.5" customHeight="1">
      <c r="A67" s="31" t="s">
        <v>60</v>
      </c>
      <c r="B67" s="45"/>
      <c r="C67" s="37">
        <v>193</v>
      </c>
      <c r="D67" s="45"/>
      <c r="E67" s="37">
        <v>42</v>
      </c>
      <c r="F67" s="38"/>
      <c r="G67" s="37">
        <v>2</v>
      </c>
      <c r="H67" s="45"/>
      <c r="I67" s="37">
        <v>0</v>
      </c>
      <c r="J67" s="45"/>
      <c r="K67" s="37">
        <v>191</v>
      </c>
      <c r="L67" s="38"/>
      <c r="M67" s="37">
        <v>42</v>
      </c>
      <c r="N67" s="16"/>
      <c r="O67" s="68">
        <f t="shared" si="0"/>
        <v>0</v>
      </c>
      <c r="P67" s="68">
        <f t="shared" si="1"/>
        <v>0</v>
      </c>
      <c r="Q67" s="68">
        <f t="shared" si="2"/>
        <v>0</v>
      </c>
    </row>
    <row r="68" spans="1:17" ht="10.5" customHeight="1">
      <c r="A68" s="31" t="s">
        <v>61</v>
      </c>
      <c r="B68" s="45"/>
      <c r="C68" s="37">
        <v>710</v>
      </c>
      <c r="D68" s="45"/>
      <c r="E68" s="37">
        <v>415</v>
      </c>
      <c r="F68" s="38"/>
      <c r="G68" s="37">
        <v>6</v>
      </c>
      <c r="H68" s="45"/>
      <c r="I68" s="37">
        <v>4</v>
      </c>
      <c r="J68" s="45"/>
      <c r="K68" s="37">
        <v>704</v>
      </c>
      <c r="L68" s="38"/>
      <c r="M68" s="37">
        <v>411</v>
      </c>
      <c r="N68" s="16"/>
      <c r="O68" s="68">
        <f t="shared" si="0"/>
        <v>0</v>
      </c>
      <c r="P68" s="68">
        <f t="shared" si="1"/>
        <v>0</v>
      </c>
      <c r="Q68" s="68">
        <f t="shared" si="2"/>
        <v>0</v>
      </c>
    </row>
    <row r="69" spans="1:17" ht="10.5" customHeight="1">
      <c r="A69" s="31" t="s">
        <v>62</v>
      </c>
      <c r="B69" s="45"/>
      <c r="C69" s="40">
        <v>292</v>
      </c>
      <c r="D69" s="45"/>
      <c r="E69" s="40">
        <v>117</v>
      </c>
      <c r="F69" s="38"/>
      <c r="G69" s="40">
        <v>5</v>
      </c>
      <c r="H69" s="45"/>
      <c r="I69" s="40">
        <v>2</v>
      </c>
      <c r="J69" s="45"/>
      <c r="K69" s="40">
        <v>287</v>
      </c>
      <c r="L69" s="38"/>
      <c r="M69" s="40">
        <v>115</v>
      </c>
      <c r="N69" s="16"/>
      <c r="O69" s="68">
        <f t="shared" si="0"/>
        <v>0</v>
      </c>
      <c r="P69" s="68">
        <f t="shared" si="1"/>
        <v>0</v>
      </c>
      <c r="Q69" s="68">
        <f t="shared" si="2"/>
        <v>0</v>
      </c>
    </row>
    <row r="70" spans="1:17" s="2" customFormat="1" ht="10.5" customHeight="1">
      <c r="A70" s="41" t="s">
        <v>59</v>
      </c>
      <c r="B70" s="33"/>
      <c r="C70" s="36">
        <v>186</v>
      </c>
      <c r="D70" s="33"/>
      <c r="E70" s="36">
        <v>88</v>
      </c>
      <c r="F70" s="43"/>
      <c r="G70" s="36">
        <v>6</v>
      </c>
      <c r="H70" s="33"/>
      <c r="I70" s="36">
        <v>2</v>
      </c>
      <c r="J70" s="33"/>
      <c r="K70" s="36">
        <v>180</v>
      </c>
      <c r="L70" s="43"/>
      <c r="M70" s="36">
        <v>86</v>
      </c>
      <c r="N70" s="16"/>
      <c r="O70" s="68">
        <f t="shared" si="0"/>
        <v>0</v>
      </c>
      <c r="P70" s="68">
        <f t="shared" si="1"/>
        <v>0</v>
      </c>
      <c r="Q70" s="68">
        <f t="shared" si="2"/>
        <v>0</v>
      </c>
    </row>
    <row r="71" spans="1:17" s="2" customFormat="1" ht="10.5" customHeight="1">
      <c r="A71" s="41" t="s">
        <v>42</v>
      </c>
      <c r="B71" s="33"/>
      <c r="C71" s="36">
        <v>6</v>
      </c>
      <c r="D71" s="33"/>
      <c r="E71" s="36">
        <v>0</v>
      </c>
      <c r="F71" s="43"/>
      <c r="G71" s="36">
        <v>0</v>
      </c>
      <c r="H71" s="33"/>
      <c r="I71" s="36">
        <v>0</v>
      </c>
      <c r="J71" s="33"/>
      <c r="K71" s="36">
        <v>6</v>
      </c>
      <c r="L71" s="43"/>
      <c r="M71" s="36">
        <v>0</v>
      </c>
      <c r="N71" s="16"/>
      <c r="O71" s="68">
        <f t="shared" si="0"/>
        <v>0</v>
      </c>
      <c r="P71" s="68">
        <f t="shared" si="1"/>
        <v>0</v>
      </c>
      <c r="Q71" s="68">
        <f t="shared" si="2"/>
        <v>0</v>
      </c>
    </row>
    <row r="72" spans="1:17" s="2" customFormat="1" ht="10.5" customHeight="1">
      <c r="A72" s="35" t="s">
        <v>43</v>
      </c>
      <c r="B72" s="35"/>
      <c r="C72" s="36">
        <v>22</v>
      </c>
      <c r="D72" s="35"/>
      <c r="E72" s="36">
        <v>11</v>
      </c>
      <c r="F72" s="36"/>
      <c r="G72" s="36">
        <v>0</v>
      </c>
      <c r="H72" s="35"/>
      <c r="I72" s="36">
        <v>0</v>
      </c>
      <c r="J72" s="35"/>
      <c r="K72" s="36">
        <v>22</v>
      </c>
      <c r="L72" s="36"/>
      <c r="M72" s="36">
        <v>11</v>
      </c>
      <c r="N72" s="16"/>
      <c r="O72" s="68">
        <f t="shared" si="0"/>
        <v>0</v>
      </c>
      <c r="P72" s="68">
        <f t="shared" si="1"/>
        <v>0</v>
      </c>
      <c r="Q72" s="68">
        <f t="shared" si="2"/>
        <v>0</v>
      </c>
    </row>
    <row r="73" spans="3:16" s="6" customFormat="1" ht="8.25" customHeight="1">
      <c r="C73" s="4"/>
      <c r="D73" s="4"/>
      <c r="E73" s="4"/>
      <c r="F73" s="4"/>
      <c r="G73" s="4"/>
      <c r="H73" s="4"/>
      <c r="I73" s="4"/>
      <c r="J73" s="15"/>
      <c r="K73" s="15"/>
      <c r="L73" s="9"/>
      <c r="M73" s="9"/>
      <c r="N73" s="16"/>
      <c r="O73" s="47"/>
      <c r="P73" s="47"/>
    </row>
    <row r="74" spans="1:13" s="6" customFormat="1" ht="12" customHeight="1">
      <c r="A74" s="12" t="s">
        <v>102</v>
      </c>
      <c r="C74" s="4"/>
      <c r="J74" s="15"/>
      <c r="K74" s="15"/>
      <c r="L74" s="9"/>
      <c r="M74" s="9"/>
    </row>
    <row r="75" spans="2:14" ht="10.5" customHeight="1">
      <c r="B75" s="5"/>
      <c r="C75" s="62">
        <f>C72+C71+C70+C69+C68+C67+C65+C64+C63+C62+C61+C60+C59+C57+C56+C54+C53+C52+C50+C49+C48+C47+C45+C44+C43+C42+C41+C39+C38+C37+C36+C35+C34+C33+C32+C31+C29+C28+C27+C25+C24+C23+C22+C21+C19+C18+C17+C16+C15+C14+C13+C12</f>
        <v>40265</v>
      </c>
      <c r="D75" s="62">
        <f aca="true" t="shared" si="3" ref="D75:M75">D72+D71+D70+D69+D68+D67+D65+D64+D63+D62+D61+D60+D59+D57+D56+D54+D53+D52+D50+D49+D48+D47+D45+D44+D43+D42+D41+D39+D38+D37+D36+D35+D34+D33+D32+D31+D29+D28+D27+D25+D24+D23+D22+D21+D19+D18+D17+D16+D15+D14+D13+D12</f>
        <v>0</v>
      </c>
      <c r="E75" s="62">
        <f t="shared" si="3"/>
        <v>5119</v>
      </c>
      <c r="F75" s="62">
        <f t="shared" si="3"/>
        <v>0</v>
      </c>
      <c r="G75" s="62">
        <f t="shared" si="3"/>
        <v>982</v>
      </c>
      <c r="H75" s="62">
        <f t="shared" si="3"/>
        <v>0</v>
      </c>
      <c r="I75" s="62">
        <f t="shared" si="3"/>
        <v>341</v>
      </c>
      <c r="J75" s="62">
        <f t="shared" si="3"/>
        <v>0</v>
      </c>
      <c r="K75" s="62">
        <f t="shared" si="3"/>
        <v>39283</v>
      </c>
      <c r="L75" s="62">
        <f t="shared" si="3"/>
        <v>0</v>
      </c>
      <c r="M75" s="62">
        <f t="shared" si="3"/>
        <v>4778</v>
      </c>
      <c r="N75" s="15"/>
    </row>
    <row r="76" spans="1:14" ht="12.75">
      <c r="A76" s="5"/>
      <c r="B76" s="5"/>
      <c r="C76" s="62">
        <f>C72+C71+C70+C66+C65+C64+C63+C58+C55+C51+C46+C40+C30+C29+C26+C25+C24+C20+C11</f>
        <v>40265</v>
      </c>
      <c r="D76" s="62">
        <f aca="true" t="shared" si="4" ref="D76:M76">D72+D71+D70+D66+D65+D64+D63+D58+D55+D51+D46+D40+D30+D29+D26+D25+D24+D20+D11</f>
        <v>0</v>
      </c>
      <c r="E76" s="62">
        <f t="shared" si="4"/>
        <v>5119</v>
      </c>
      <c r="F76" s="62">
        <f t="shared" si="4"/>
        <v>0</v>
      </c>
      <c r="G76" s="62">
        <f t="shared" si="4"/>
        <v>982</v>
      </c>
      <c r="H76" s="62">
        <f t="shared" si="4"/>
        <v>0</v>
      </c>
      <c r="I76" s="62">
        <f t="shared" si="4"/>
        <v>341</v>
      </c>
      <c r="J76" s="62">
        <f t="shared" si="4"/>
        <v>0</v>
      </c>
      <c r="K76" s="62">
        <f t="shared" si="4"/>
        <v>39283</v>
      </c>
      <c r="L76" s="62">
        <f t="shared" si="4"/>
        <v>0</v>
      </c>
      <c r="M76" s="62">
        <f t="shared" si="4"/>
        <v>4778</v>
      </c>
      <c r="N76" s="15"/>
    </row>
    <row r="77" spans="1:14" ht="12.75">
      <c r="A77" s="5"/>
      <c r="B77" s="5"/>
      <c r="C77" s="62">
        <f>C10-C75</f>
        <v>0</v>
      </c>
      <c r="D77" s="62">
        <f aca="true" t="shared" si="5" ref="D77:M77">D10-D75</f>
        <v>0</v>
      </c>
      <c r="E77" s="62">
        <f t="shared" si="5"/>
        <v>0</v>
      </c>
      <c r="F77" s="62">
        <f t="shared" si="5"/>
        <v>0</v>
      </c>
      <c r="G77" s="62">
        <f t="shared" si="5"/>
        <v>0</v>
      </c>
      <c r="H77" s="62">
        <f t="shared" si="5"/>
        <v>0</v>
      </c>
      <c r="I77" s="62">
        <f t="shared" si="5"/>
        <v>0</v>
      </c>
      <c r="J77" s="62">
        <f t="shared" si="5"/>
        <v>0</v>
      </c>
      <c r="K77" s="62">
        <f t="shared" si="5"/>
        <v>0</v>
      </c>
      <c r="L77" s="62">
        <f t="shared" si="5"/>
        <v>0</v>
      </c>
      <c r="M77" s="62">
        <f t="shared" si="5"/>
        <v>0</v>
      </c>
      <c r="N77" s="15"/>
    </row>
    <row r="78" spans="1:14" ht="12.75">
      <c r="A78" s="5"/>
      <c r="B78" s="5"/>
      <c r="C78" s="62">
        <f>C10-C76</f>
        <v>0</v>
      </c>
      <c r="D78" s="62">
        <f aca="true" t="shared" si="6" ref="D78:M78">D10-D76</f>
        <v>0</v>
      </c>
      <c r="E78" s="62">
        <f t="shared" si="6"/>
        <v>0</v>
      </c>
      <c r="F78" s="62">
        <f t="shared" si="6"/>
        <v>0</v>
      </c>
      <c r="G78" s="62">
        <f t="shared" si="6"/>
        <v>0</v>
      </c>
      <c r="H78" s="62">
        <f t="shared" si="6"/>
        <v>0</v>
      </c>
      <c r="I78" s="62">
        <f t="shared" si="6"/>
        <v>0</v>
      </c>
      <c r="J78" s="62">
        <f t="shared" si="6"/>
        <v>0</v>
      </c>
      <c r="K78" s="62">
        <f t="shared" si="6"/>
        <v>0</v>
      </c>
      <c r="L78" s="62">
        <f t="shared" si="6"/>
        <v>0</v>
      </c>
      <c r="M78" s="62">
        <f t="shared" si="6"/>
        <v>0</v>
      </c>
      <c r="N78" s="15"/>
    </row>
    <row r="79" spans="1:14" ht="12.75">
      <c r="A79" s="5"/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5"/>
    </row>
    <row r="80" spans="1:14" ht="12.75">
      <c r="A80" s="5"/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1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1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1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1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1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15"/>
    </row>
  </sheetData>
  <sheetProtection/>
  <mergeCells count="3">
    <mergeCell ref="C7:E7"/>
    <mergeCell ref="G7:I7"/>
    <mergeCell ref="K7:M7"/>
  </mergeCells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scale="94" r:id="rId3"/>
  <legacyDrawing r:id="rId2"/>
  <oleObjects>
    <oleObject progId="MSPhotoEd.3" shapeId="39412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80"/>
  <sheetViews>
    <sheetView tabSelected="1" zoomScalePageLayoutView="0" workbookViewId="0" topLeftCell="A57">
      <selection activeCell="A74" sqref="A74"/>
    </sheetView>
  </sheetViews>
  <sheetFormatPr defaultColWidth="11.421875" defaultRowHeight="12.75"/>
  <cols>
    <col min="1" max="1" width="23.57421875" style="6" customWidth="1"/>
    <col min="2" max="2" width="0.85546875" style="6" customWidth="1"/>
    <col min="3" max="3" width="8.7109375" style="6" customWidth="1"/>
    <col min="4" max="4" width="0.85546875" style="9" customWidth="1"/>
    <col min="5" max="5" width="10.28125" style="9" customWidth="1"/>
    <col min="6" max="6" width="0.85546875" style="9" customWidth="1"/>
    <col min="7" max="7" width="10.28125" style="9" customWidth="1"/>
    <col min="8" max="8" width="0.85546875" style="9" customWidth="1"/>
    <col min="9" max="9" width="10.28125" style="9" customWidth="1"/>
    <col min="10" max="10" width="0.85546875" style="9" customWidth="1"/>
    <col min="11" max="11" width="9.28125" style="6" customWidth="1"/>
    <col min="12" max="12" width="0.85546875" style="9" customWidth="1"/>
    <col min="13" max="13" width="9.28125" style="6" customWidth="1"/>
    <col min="14" max="14" width="0.85546875" style="9" customWidth="1"/>
    <col min="15" max="15" width="9.28125" style="6" customWidth="1"/>
    <col min="16" max="16" width="11.421875" style="9" customWidth="1"/>
    <col min="17" max="18" width="8.7109375" style="9" customWidth="1"/>
    <col min="19" max="16384" width="11.421875" style="9" customWidth="1"/>
  </cols>
  <sheetData>
    <row r="1" spans="1:14" s="13" customFormat="1" ht="58.5" customHeight="1">
      <c r="A1" s="6"/>
      <c r="B1" s="14"/>
      <c r="C1" s="14"/>
      <c r="D1" s="14"/>
      <c r="E1" s="14"/>
      <c r="F1" s="14"/>
      <c r="H1" s="14"/>
      <c r="J1" s="14"/>
      <c r="L1" s="14"/>
      <c r="N1" s="14"/>
    </row>
    <row r="2" spans="1:7" s="13" customFormat="1" ht="21.75" customHeight="1">
      <c r="A2" s="54" t="s">
        <v>96</v>
      </c>
      <c r="B2" s="55"/>
      <c r="C2" s="55"/>
      <c r="D2" s="55"/>
      <c r="E2" s="55"/>
      <c r="F2" s="55"/>
      <c r="G2" s="55"/>
    </row>
    <row r="3" spans="1:7" s="13" customFormat="1" ht="7.5" customHeight="1">
      <c r="A3" s="56"/>
      <c r="B3" s="55"/>
      <c r="C3" s="55"/>
      <c r="D3" s="55"/>
      <c r="E3" s="55"/>
      <c r="F3" s="55"/>
      <c r="G3" s="55"/>
    </row>
    <row r="4" spans="1:19" s="13" customFormat="1" ht="17.25" customHeight="1">
      <c r="A4" s="56" t="s">
        <v>85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6"/>
      <c r="N4" s="56"/>
      <c r="O4" s="56"/>
      <c r="P4" s="56"/>
      <c r="Q4" s="56"/>
      <c r="R4" s="56"/>
      <c r="S4" s="49"/>
    </row>
    <row r="5" spans="1:19" s="13" customFormat="1" ht="17.25" customHeight="1">
      <c r="A5" s="56" t="s">
        <v>86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6"/>
      <c r="N5" s="56"/>
      <c r="O5" s="56"/>
      <c r="P5" s="56"/>
      <c r="Q5" s="56"/>
      <c r="R5" s="56"/>
      <c r="S5" s="49"/>
    </row>
    <row r="6" spans="1:15" ht="4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3.5" customHeight="1">
      <c r="A7" s="28"/>
      <c r="B7" s="28"/>
      <c r="C7" s="28" t="s">
        <v>45</v>
      </c>
      <c r="D7" s="28"/>
      <c r="E7" s="29" t="s">
        <v>87</v>
      </c>
      <c r="F7" s="29"/>
      <c r="G7" s="29"/>
      <c r="H7" s="29"/>
      <c r="I7" s="29"/>
      <c r="J7" s="28"/>
      <c r="K7" s="29" t="s">
        <v>88</v>
      </c>
      <c r="L7" s="29"/>
      <c r="M7" s="29"/>
      <c r="N7" s="29"/>
      <c r="O7" s="29"/>
    </row>
    <row r="8" spans="1:15" ht="12" customHeight="1">
      <c r="A8" s="5"/>
      <c r="B8" s="5"/>
      <c r="C8" s="15" t="s">
        <v>89</v>
      </c>
      <c r="D8" s="15"/>
      <c r="E8" s="16" t="s">
        <v>90</v>
      </c>
      <c r="F8" s="16"/>
      <c r="G8" s="16" t="s">
        <v>91</v>
      </c>
      <c r="H8" s="16"/>
      <c r="I8" s="16" t="s">
        <v>91</v>
      </c>
      <c r="J8" s="16"/>
      <c r="K8" s="15" t="s">
        <v>92</v>
      </c>
      <c r="L8" s="15"/>
      <c r="M8" s="15" t="s">
        <v>93</v>
      </c>
      <c r="N8" s="15"/>
      <c r="O8" s="15" t="s">
        <v>73</v>
      </c>
    </row>
    <row r="9" spans="1:15" ht="12" customHeight="1">
      <c r="A9" s="8"/>
      <c r="B9" s="5"/>
      <c r="C9" s="8"/>
      <c r="D9" s="15"/>
      <c r="E9" s="18"/>
      <c r="F9" s="16"/>
      <c r="G9" s="18" t="s">
        <v>94</v>
      </c>
      <c r="H9" s="16"/>
      <c r="I9" s="18" t="s">
        <v>95</v>
      </c>
      <c r="J9" s="16"/>
      <c r="K9" s="8" t="s">
        <v>89</v>
      </c>
      <c r="L9" s="15"/>
      <c r="M9" s="8" t="s">
        <v>89</v>
      </c>
      <c r="N9" s="15"/>
      <c r="O9" s="8"/>
    </row>
    <row r="10" spans="1:18" s="2" customFormat="1" ht="12" customHeight="1">
      <c r="A10" s="30" t="s">
        <v>0</v>
      </c>
      <c r="B10" s="45"/>
      <c r="C10" s="32">
        <v>25477</v>
      </c>
      <c r="D10" s="31"/>
      <c r="E10" s="32">
        <v>21455</v>
      </c>
      <c r="F10" s="37"/>
      <c r="G10" s="32">
        <v>970</v>
      </c>
      <c r="H10" s="31"/>
      <c r="I10" s="32">
        <v>3052</v>
      </c>
      <c r="J10" s="31"/>
      <c r="K10" s="32">
        <v>745</v>
      </c>
      <c r="L10" s="44"/>
      <c r="M10" s="32">
        <v>24732</v>
      </c>
      <c r="N10" s="31"/>
      <c r="O10" s="32">
        <v>19239</v>
      </c>
      <c r="P10" s="48"/>
      <c r="Q10" s="69">
        <f>C10-E10-G10-I10</f>
        <v>0</v>
      </c>
      <c r="R10" s="69">
        <f>C10-K10-M10</f>
        <v>0</v>
      </c>
    </row>
    <row r="11" spans="1:18" s="2" customFormat="1" ht="10.5" customHeight="1">
      <c r="A11" s="35" t="s">
        <v>1</v>
      </c>
      <c r="B11" s="33"/>
      <c r="C11" s="36">
        <v>4471</v>
      </c>
      <c r="D11" s="33"/>
      <c r="E11" s="36">
        <v>3873</v>
      </c>
      <c r="F11" s="44"/>
      <c r="G11" s="36">
        <v>150</v>
      </c>
      <c r="H11" s="34"/>
      <c r="I11" s="36">
        <v>448</v>
      </c>
      <c r="J11" s="34"/>
      <c r="K11" s="36">
        <v>85</v>
      </c>
      <c r="L11" s="44"/>
      <c r="M11" s="36">
        <v>4386</v>
      </c>
      <c r="N11" s="31"/>
      <c r="O11" s="36">
        <v>3687</v>
      </c>
      <c r="P11" s="48"/>
      <c r="Q11" s="69">
        <f aca="true" t="shared" si="0" ref="Q11:Q72">C11-E11-G11-I11</f>
        <v>0</v>
      </c>
      <c r="R11" s="69">
        <f aca="true" t="shared" si="1" ref="R11:R72">C11-K11-M11</f>
        <v>0</v>
      </c>
    </row>
    <row r="12" spans="1:18" ht="10.5" customHeight="1">
      <c r="A12" s="31" t="s">
        <v>2</v>
      </c>
      <c r="B12" s="45"/>
      <c r="C12" s="37">
        <v>513</v>
      </c>
      <c r="D12" s="45"/>
      <c r="E12" s="37">
        <v>467</v>
      </c>
      <c r="F12" s="37"/>
      <c r="G12" s="37">
        <v>3</v>
      </c>
      <c r="H12" s="31"/>
      <c r="I12" s="37">
        <v>43</v>
      </c>
      <c r="J12" s="31"/>
      <c r="K12" s="37">
        <v>15</v>
      </c>
      <c r="L12" s="37"/>
      <c r="M12" s="37">
        <v>498</v>
      </c>
      <c r="N12" s="31"/>
      <c r="O12" s="37">
        <v>403</v>
      </c>
      <c r="P12" s="48"/>
      <c r="Q12" s="69">
        <f t="shared" si="0"/>
        <v>0</v>
      </c>
      <c r="R12" s="69">
        <f t="shared" si="1"/>
        <v>0</v>
      </c>
    </row>
    <row r="13" spans="1:18" ht="10.5" customHeight="1">
      <c r="A13" s="31" t="s">
        <v>3</v>
      </c>
      <c r="B13" s="45"/>
      <c r="C13" s="37">
        <v>942</v>
      </c>
      <c r="D13" s="45"/>
      <c r="E13" s="37">
        <v>775</v>
      </c>
      <c r="F13" s="37"/>
      <c r="G13" s="37">
        <v>12</v>
      </c>
      <c r="H13" s="31"/>
      <c r="I13" s="37">
        <v>155</v>
      </c>
      <c r="J13" s="31"/>
      <c r="K13" s="37">
        <v>11</v>
      </c>
      <c r="L13" s="37"/>
      <c r="M13" s="37">
        <v>931</v>
      </c>
      <c r="N13" s="31"/>
      <c r="O13" s="37">
        <v>793</v>
      </c>
      <c r="P13" s="48"/>
      <c r="Q13" s="69">
        <f t="shared" si="0"/>
        <v>0</v>
      </c>
      <c r="R13" s="69">
        <f t="shared" si="1"/>
        <v>0</v>
      </c>
    </row>
    <row r="14" spans="1:18" ht="10.5" customHeight="1">
      <c r="A14" s="31" t="s">
        <v>4</v>
      </c>
      <c r="B14" s="45"/>
      <c r="C14" s="37">
        <v>334</v>
      </c>
      <c r="D14" s="45"/>
      <c r="E14" s="37">
        <v>192</v>
      </c>
      <c r="F14" s="37"/>
      <c r="G14" s="37">
        <v>57</v>
      </c>
      <c r="H14" s="31"/>
      <c r="I14" s="37">
        <v>85</v>
      </c>
      <c r="J14" s="31"/>
      <c r="K14" s="37">
        <v>9</v>
      </c>
      <c r="L14" s="37"/>
      <c r="M14" s="37">
        <v>325</v>
      </c>
      <c r="N14" s="31"/>
      <c r="O14" s="37">
        <v>258</v>
      </c>
      <c r="P14" s="48"/>
      <c r="Q14" s="69">
        <f t="shared" si="0"/>
        <v>0</v>
      </c>
      <c r="R14" s="69">
        <f t="shared" si="1"/>
        <v>0</v>
      </c>
    </row>
    <row r="15" spans="1:18" ht="10.5" customHeight="1">
      <c r="A15" s="31" t="s">
        <v>5</v>
      </c>
      <c r="B15" s="45"/>
      <c r="C15" s="37">
        <v>289</v>
      </c>
      <c r="D15" s="45"/>
      <c r="E15" s="37">
        <v>257</v>
      </c>
      <c r="F15" s="37"/>
      <c r="G15" s="37">
        <v>10</v>
      </c>
      <c r="H15" s="31"/>
      <c r="I15" s="37">
        <v>22</v>
      </c>
      <c r="J15" s="31"/>
      <c r="K15" s="37">
        <v>5</v>
      </c>
      <c r="L15" s="37"/>
      <c r="M15" s="37">
        <v>284</v>
      </c>
      <c r="N15" s="31"/>
      <c r="O15" s="37">
        <v>232</v>
      </c>
      <c r="P15" s="48"/>
      <c r="Q15" s="69">
        <f t="shared" si="0"/>
        <v>0</v>
      </c>
      <c r="R15" s="69">
        <f t="shared" si="1"/>
        <v>0</v>
      </c>
    </row>
    <row r="16" spans="1:18" ht="10.5" customHeight="1">
      <c r="A16" s="31" t="s">
        <v>6</v>
      </c>
      <c r="B16" s="45"/>
      <c r="C16" s="37">
        <v>197</v>
      </c>
      <c r="D16" s="45"/>
      <c r="E16" s="37">
        <v>164</v>
      </c>
      <c r="F16" s="37"/>
      <c r="G16" s="37">
        <v>4</v>
      </c>
      <c r="H16" s="31"/>
      <c r="I16" s="37">
        <v>29</v>
      </c>
      <c r="J16" s="31"/>
      <c r="K16" s="37">
        <v>1</v>
      </c>
      <c r="L16" s="37"/>
      <c r="M16" s="37">
        <v>196</v>
      </c>
      <c r="N16" s="31"/>
      <c r="O16" s="37">
        <v>158</v>
      </c>
      <c r="P16" s="48"/>
      <c r="Q16" s="69">
        <f t="shared" si="0"/>
        <v>0</v>
      </c>
      <c r="R16" s="69">
        <f t="shared" si="1"/>
        <v>0</v>
      </c>
    </row>
    <row r="17" spans="1:18" ht="10.5" customHeight="1">
      <c r="A17" s="31" t="s">
        <v>7</v>
      </c>
      <c r="B17" s="45"/>
      <c r="C17" s="37">
        <v>200</v>
      </c>
      <c r="D17" s="45"/>
      <c r="E17" s="37">
        <v>181</v>
      </c>
      <c r="F17" s="37"/>
      <c r="G17" s="37">
        <v>15</v>
      </c>
      <c r="H17" s="31"/>
      <c r="I17" s="37">
        <v>4</v>
      </c>
      <c r="J17" s="31"/>
      <c r="K17" s="37">
        <v>13</v>
      </c>
      <c r="L17" s="37"/>
      <c r="M17" s="37">
        <v>187</v>
      </c>
      <c r="N17" s="31"/>
      <c r="O17" s="37">
        <v>159</v>
      </c>
      <c r="P17" s="48"/>
      <c r="Q17" s="69">
        <f t="shared" si="0"/>
        <v>0</v>
      </c>
      <c r="R17" s="69">
        <f t="shared" si="1"/>
        <v>0</v>
      </c>
    </row>
    <row r="18" spans="1:18" ht="10.5" customHeight="1">
      <c r="A18" s="31" t="s">
        <v>8</v>
      </c>
      <c r="B18" s="45"/>
      <c r="C18" s="37">
        <v>1109</v>
      </c>
      <c r="D18" s="45"/>
      <c r="E18" s="37">
        <v>995</v>
      </c>
      <c r="F18" s="37"/>
      <c r="G18" s="37">
        <v>46</v>
      </c>
      <c r="H18" s="31"/>
      <c r="I18" s="37">
        <v>68</v>
      </c>
      <c r="J18" s="31"/>
      <c r="K18" s="37">
        <v>16</v>
      </c>
      <c r="L18" s="37"/>
      <c r="M18" s="37">
        <v>1093</v>
      </c>
      <c r="N18" s="31"/>
      <c r="O18" s="37">
        <v>948</v>
      </c>
      <c r="P18" s="48"/>
      <c r="Q18" s="69">
        <f t="shared" si="0"/>
        <v>0</v>
      </c>
      <c r="R18" s="69">
        <f t="shared" si="1"/>
        <v>0</v>
      </c>
    </row>
    <row r="19" spans="1:18" ht="10.5" customHeight="1">
      <c r="A19" s="31" t="s">
        <v>9</v>
      </c>
      <c r="B19" s="45"/>
      <c r="C19" s="37">
        <v>887</v>
      </c>
      <c r="D19" s="45"/>
      <c r="E19" s="37">
        <v>842</v>
      </c>
      <c r="F19" s="37"/>
      <c r="G19" s="37">
        <v>3</v>
      </c>
      <c r="H19" s="31"/>
      <c r="I19" s="37">
        <v>42</v>
      </c>
      <c r="J19" s="31"/>
      <c r="K19" s="37">
        <v>15</v>
      </c>
      <c r="L19" s="37"/>
      <c r="M19" s="37">
        <v>872</v>
      </c>
      <c r="N19" s="31"/>
      <c r="O19" s="37">
        <v>736</v>
      </c>
      <c r="P19" s="48"/>
      <c r="Q19" s="69">
        <f t="shared" si="0"/>
        <v>0</v>
      </c>
      <c r="R19" s="69">
        <f t="shared" si="1"/>
        <v>0</v>
      </c>
    </row>
    <row r="20" spans="1:18" s="2" customFormat="1" ht="10.5" customHeight="1">
      <c r="A20" s="41" t="s">
        <v>10</v>
      </c>
      <c r="B20" s="33"/>
      <c r="C20" s="42">
        <v>569</v>
      </c>
      <c r="D20" s="33"/>
      <c r="E20" s="42">
        <v>401</v>
      </c>
      <c r="F20" s="44"/>
      <c r="G20" s="42">
        <v>45</v>
      </c>
      <c r="H20" s="34"/>
      <c r="I20" s="42">
        <v>123</v>
      </c>
      <c r="J20" s="34"/>
      <c r="K20" s="42">
        <v>11</v>
      </c>
      <c r="L20" s="44"/>
      <c r="M20" s="42">
        <v>558</v>
      </c>
      <c r="N20" s="31"/>
      <c r="O20" s="42">
        <v>432</v>
      </c>
      <c r="P20" s="48"/>
      <c r="Q20" s="69">
        <f t="shared" si="0"/>
        <v>0</v>
      </c>
      <c r="R20" s="69">
        <f t="shared" si="1"/>
        <v>0</v>
      </c>
    </row>
    <row r="21" spans="1:18" ht="10.5" customHeight="1">
      <c r="A21" s="31" t="s">
        <v>11</v>
      </c>
      <c r="B21" s="45"/>
      <c r="C21" s="37">
        <v>156</v>
      </c>
      <c r="D21" s="45"/>
      <c r="E21" s="37">
        <v>115</v>
      </c>
      <c r="F21" s="37"/>
      <c r="G21" s="37">
        <v>8</v>
      </c>
      <c r="H21" s="31"/>
      <c r="I21" s="37">
        <v>33</v>
      </c>
      <c r="J21" s="31"/>
      <c r="K21" s="37">
        <v>4</v>
      </c>
      <c r="L21" s="37"/>
      <c r="M21" s="37">
        <v>152</v>
      </c>
      <c r="N21" s="31"/>
      <c r="O21" s="37">
        <v>101</v>
      </c>
      <c r="P21" s="48"/>
      <c r="Q21" s="69">
        <f t="shared" si="0"/>
        <v>0</v>
      </c>
      <c r="R21" s="69">
        <f t="shared" si="1"/>
        <v>0</v>
      </c>
    </row>
    <row r="22" spans="1:18" ht="10.5" customHeight="1">
      <c r="A22" s="31" t="s">
        <v>12</v>
      </c>
      <c r="B22" s="45"/>
      <c r="C22" s="37">
        <v>59</v>
      </c>
      <c r="D22" s="45"/>
      <c r="E22" s="37">
        <v>28</v>
      </c>
      <c r="F22" s="37"/>
      <c r="G22" s="37">
        <v>0</v>
      </c>
      <c r="H22" s="31"/>
      <c r="I22" s="37">
        <v>31</v>
      </c>
      <c r="J22" s="31"/>
      <c r="K22" s="37">
        <v>3</v>
      </c>
      <c r="L22" s="37"/>
      <c r="M22" s="37">
        <v>56</v>
      </c>
      <c r="N22" s="31"/>
      <c r="O22" s="37">
        <v>41</v>
      </c>
      <c r="P22" s="48"/>
      <c r="Q22" s="69">
        <f t="shared" si="0"/>
        <v>0</v>
      </c>
      <c r="R22" s="69">
        <f t="shared" si="1"/>
        <v>0</v>
      </c>
    </row>
    <row r="23" spans="1:18" s="2" customFormat="1" ht="10.5" customHeight="1">
      <c r="A23" s="31" t="s">
        <v>13</v>
      </c>
      <c r="B23" s="45"/>
      <c r="C23" s="37">
        <v>354</v>
      </c>
      <c r="D23" s="45"/>
      <c r="E23" s="37">
        <v>258</v>
      </c>
      <c r="F23" s="37"/>
      <c r="G23" s="37">
        <v>37</v>
      </c>
      <c r="H23" s="31"/>
      <c r="I23" s="37">
        <v>59</v>
      </c>
      <c r="J23" s="31"/>
      <c r="K23" s="37">
        <v>4</v>
      </c>
      <c r="L23" s="37"/>
      <c r="M23" s="37">
        <v>350</v>
      </c>
      <c r="N23" s="31"/>
      <c r="O23" s="37">
        <v>290</v>
      </c>
      <c r="P23" s="48"/>
      <c r="Q23" s="69">
        <f t="shared" si="0"/>
        <v>0</v>
      </c>
      <c r="R23" s="69">
        <f t="shared" si="1"/>
        <v>0</v>
      </c>
    </row>
    <row r="24" spans="1:18" s="2" customFormat="1" ht="10.5" customHeight="1">
      <c r="A24" s="41" t="s">
        <v>52</v>
      </c>
      <c r="B24" s="33"/>
      <c r="C24" s="42">
        <v>487</v>
      </c>
      <c r="D24" s="33"/>
      <c r="E24" s="42">
        <v>446</v>
      </c>
      <c r="F24" s="44"/>
      <c r="G24" s="42">
        <v>2</v>
      </c>
      <c r="H24" s="34"/>
      <c r="I24" s="42">
        <v>39</v>
      </c>
      <c r="J24" s="34"/>
      <c r="K24" s="42">
        <v>22</v>
      </c>
      <c r="L24" s="44"/>
      <c r="M24" s="42">
        <v>465</v>
      </c>
      <c r="N24" s="31"/>
      <c r="O24" s="42">
        <v>289</v>
      </c>
      <c r="P24" s="48"/>
      <c r="Q24" s="69">
        <f t="shared" si="0"/>
        <v>0</v>
      </c>
      <c r="R24" s="69">
        <f t="shared" si="1"/>
        <v>0</v>
      </c>
    </row>
    <row r="25" spans="1:18" s="2" customFormat="1" ht="10.5" customHeight="1">
      <c r="A25" s="35" t="s">
        <v>53</v>
      </c>
      <c r="B25" s="33"/>
      <c r="C25" s="36">
        <v>1212</v>
      </c>
      <c r="D25" s="33"/>
      <c r="E25" s="36">
        <v>1207</v>
      </c>
      <c r="F25" s="44"/>
      <c r="G25" s="36">
        <v>0</v>
      </c>
      <c r="H25" s="34"/>
      <c r="I25" s="36">
        <v>5</v>
      </c>
      <c r="J25" s="34"/>
      <c r="K25" s="36">
        <v>45</v>
      </c>
      <c r="L25" s="44"/>
      <c r="M25" s="36">
        <v>1167</v>
      </c>
      <c r="N25" s="31"/>
      <c r="O25" s="36">
        <v>951</v>
      </c>
      <c r="P25" s="48"/>
      <c r="Q25" s="69">
        <f t="shared" si="0"/>
        <v>0</v>
      </c>
      <c r="R25" s="69">
        <f t="shared" si="1"/>
        <v>0</v>
      </c>
    </row>
    <row r="26" spans="1:18" s="2" customFormat="1" ht="10.5" customHeight="1">
      <c r="A26" s="35" t="s">
        <v>14</v>
      </c>
      <c r="B26" s="33"/>
      <c r="C26" s="36">
        <v>1087</v>
      </c>
      <c r="D26" s="33"/>
      <c r="E26" s="36">
        <v>734</v>
      </c>
      <c r="F26" s="44"/>
      <c r="G26" s="36">
        <v>11</v>
      </c>
      <c r="H26" s="34"/>
      <c r="I26" s="36">
        <v>342</v>
      </c>
      <c r="J26" s="34"/>
      <c r="K26" s="36">
        <v>33</v>
      </c>
      <c r="L26" s="44"/>
      <c r="M26" s="36">
        <v>1054</v>
      </c>
      <c r="N26" s="31"/>
      <c r="O26" s="36">
        <v>798</v>
      </c>
      <c r="P26" s="48"/>
      <c r="Q26" s="69">
        <f t="shared" si="0"/>
        <v>0</v>
      </c>
      <c r="R26" s="69">
        <f t="shared" si="1"/>
        <v>0</v>
      </c>
    </row>
    <row r="27" spans="1:18" ht="10.5" customHeight="1">
      <c r="A27" s="31" t="s">
        <v>63</v>
      </c>
      <c r="B27" s="45"/>
      <c r="C27" s="37">
        <v>629</v>
      </c>
      <c r="D27" s="45"/>
      <c r="E27" s="37">
        <v>361</v>
      </c>
      <c r="F27" s="37"/>
      <c r="G27" s="37">
        <v>11</v>
      </c>
      <c r="H27" s="31"/>
      <c r="I27" s="37">
        <v>257</v>
      </c>
      <c r="J27" s="31"/>
      <c r="K27" s="37">
        <v>13</v>
      </c>
      <c r="L27" s="37"/>
      <c r="M27" s="37">
        <v>616</v>
      </c>
      <c r="N27" s="31"/>
      <c r="O27" s="37">
        <v>439</v>
      </c>
      <c r="P27" s="48"/>
      <c r="Q27" s="69">
        <f t="shared" si="0"/>
        <v>0</v>
      </c>
      <c r="R27" s="69">
        <f t="shared" si="1"/>
        <v>0</v>
      </c>
    </row>
    <row r="28" spans="1:18" ht="10.5" customHeight="1">
      <c r="A28" s="31" t="s">
        <v>51</v>
      </c>
      <c r="B28" s="45"/>
      <c r="C28" s="37">
        <v>458</v>
      </c>
      <c r="D28" s="45"/>
      <c r="E28" s="37">
        <v>373</v>
      </c>
      <c r="F28" s="37"/>
      <c r="G28" s="37">
        <v>0</v>
      </c>
      <c r="H28" s="31"/>
      <c r="I28" s="37">
        <v>85</v>
      </c>
      <c r="J28" s="31"/>
      <c r="K28" s="37">
        <v>20</v>
      </c>
      <c r="L28" s="37"/>
      <c r="M28" s="37">
        <v>438</v>
      </c>
      <c r="N28" s="31"/>
      <c r="O28" s="37">
        <v>359</v>
      </c>
      <c r="P28" s="48"/>
      <c r="Q28" s="69">
        <f t="shared" si="0"/>
        <v>0</v>
      </c>
      <c r="R28" s="69">
        <f t="shared" si="1"/>
        <v>0</v>
      </c>
    </row>
    <row r="29" spans="1:18" s="2" customFormat="1" ht="10.5" customHeight="1">
      <c r="A29" s="41" t="s">
        <v>15</v>
      </c>
      <c r="B29" s="33"/>
      <c r="C29" s="42">
        <v>112</v>
      </c>
      <c r="D29" s="33"/>
      <c r="E29" s="42">
        <v>85</v>
      </c>
      <c r="F29" s="44"/>
      <c r="G29" s="42">
        <v>2</v>
      </c>
      <c r="H29" s="34"/>
      <c r="I29" s="42">
        <v>25</v>
      </c>
      <c r="J29" s="34"/>
      <c r="K29" s="42">
        <v>1</v>
      </c>
      <c r="L29" s="44"/>
      <c r="M29" s="42">
        <v>111</v>
      </c>
      <c r="N29" s="31"/>
      <c r="O29" s="42">
        <v>78</v>
      </c>
      <c r="P29" s="48"/>
      <c r="Q29" s="69">
        <f t="shared" si="0"/>
        <v>0</v>
      </c>
      <c r="R29" s="69">
        <f t="shared" si="1"/>
        <v>0</v>
      </c>
    </row>
    <row r="30" spans="1:18" s="2" customFormat="1" ht="10.5" customHeight="1">
      <c r="A30" s="35" t="s">
        <v>50</v>
      </c>
      <c r="B30" s="33"/>
      <c r="C30" s="36">
        <v>745</v>
      </c>
      <c r="D30" s="33"/>
      <c r="E30" s="36">
        <v>655</v>
      </c>
      <c r="F30" s="44"/>
      <c r="G30" s="36">
        <v>14</v>
      </c>
      <c r="H30" s="34"/>
      <c r="I30" s="36">
        <v>76</v>
      </c>
      <c r="J30" s="34"/>
      <c r="K30" s="36">
        <v>38</v>
      </c>
      <c r="L30" s="44"/>
      <c r="M30" s="36">
        <v>707</v>
      </c>
      <c r="N30" s="31"/>
      <c r="O30" s="36">
        <v>517</v>
      </c>
      <c r="P30" s="48"/>
      <c r="Q30" s="69">
        <f t="shared" si="0"/>
        <v>0</v>
      </c>
      <c r="R30" s="69">
        <f t="shared" si="1"/>
        <v>0</v>
      </c>
    </row>
    <row r="31" spans="1:18" ht="10.5" customHeight="1">
      <c r="A31" s="31" t="s">
        <v>16</v>
      </c>
      <c r="B31" s="45"/>
      <c r="C31" s="37">
        <v>24</v>
      </c>
      <c r="D31" s="45"/>
      <c r="E31" s="37">
        <v>23</v>
      </c>
      <c r="F31" s="37"/>
      <c r="G31" s="37">
        <v>1</v>
      </c>
      <c r="H31" s="31"/>
      <c r="I31" s="37">
        <v>0</v>
      </c>
      <c r="J31" s="31"/>
      <c r="K31" s="37">
        <v>2</v>
      </c>
      <c r="L31" s="37"/>
      <c r="M31" s="37">
        <v>22</v>
      </c>
      <c r="N31" s="31"/>
      <c r="O31" s="37">
        <v>7</v>
      </c>
      <c r="P31" s="48"/>
      <c r="Q31" s="69">
        <f t="shared" si="0"/>
        <v>0</v>
      </c>
      <c r="R31" s="69">
        <f t="shared" si="1"/>
        <v>0</v>
      </c>
    </row>
    <row r="32" spans="1:18" ht="10.5" customHeight="1">
      <c r="A32" s="31" t="s">
        <v>17</v>
      </c>
      <c r="B32" s="45"/>
      <c r="C32" s="37">
        <v>168</v>
      </c>
      <c r="D32" s="45"/>
      <c r="E32" s="37">
        <v>153</v>
      </c>
      <c r="F32" s="37"/>
      <c r="G32" s="37">
        <v>6</v>
      </c>
      <c r="H32" s="31"/>
      <c r="I32" s="37">
        <v>9</v>
      </c>
      <c r="J32" s="31"/>
      <c r="K32" s="37">
        <v>24</v>
      </c>
      <c r="L32" s="37"/>
      <c r="M32" s="37">
        <v>144</v>
      </c>
      <c r="N32" s="31"/>
      <c r="O32" s="37">
        <v>119</v>
      </c>
      <c r="P32" s="48"/>
      <c r="Q32" s="69">
        <f t="shared" si="0"/>
        <v>0</v>
      </c>
      <c r="R32" s="69">
        <f t="shared" si="1"/>
        <v>0</v>
      </c>
    </row>
    <row r="33" spans="1:18" ht="10.5" customHeight="1">
      <c r="A33" s="31" t="s">
        <v>18</v>
      </c>
      <c r="B33" s="45"/>
      <c r="C33" s="37">
        <v>136</v>
      </c>
      <c r="D33" s="45"/>
      <c r="E33" s="37">
        <v>133</v>
      </c>
      <c r="F33" s="37"/>
      <c r="G33" s="37">
        <v>1</v>
      </c>
      <c r="H33" s="31"/>
      <c r="I33" s="37">
        <v>2</v>
      </c>
      <c r="J33" s="31"/>
      <c r="K33" s="37">
        <v>2</v>
      </c>
      <c r="L33" s="37"/>
      <c r="M33" s="37">
        <v>134</v>
      </c>
      <c r="N33" s="31"/>
      <c r="O33" s="37">
        <v>96</v>
      </c>
      <c r="P33" s="48"/>
      <c r="Q33" s="69">
        <f t="shared" si="0"/>
        <v>0</v>
      </c>
      <c r="R33" s="69">
        <f t="shared" si="1"/>
        <v>0</v>
      </c>
    </row>
    <row r="34" spans="1:18" ht="10.5" customHeight="1">
      <c r="A34" s="31" t="s">
        <v>19</v>
      </c>
      <c r="B34" s="45"/>
      <c r="C34" s="37">
        <v>17</v>
      </c>
      <c r="D34" s="45"/>
      <c r="E34" s="37">
        <v>16</v>
      </c>
      <c r="F34" s="37"/>
      <c r="G34" s="37">
        <v>1</v>
      </c>
      <c r="H34" s="31"/>
      <c r="I34" s="37">
        <v>0</v>
      </c>
      <c r="J34" s="31"/>
      <c r="K34" s="37">
        <v>4</v>
      </c>
      <c r="L34" s="37"/>
      <c r="M34" s="37">
        <v>13</v>
      </c>
      <c r="N34" s="31"/>
      <c r="O34" s="37">
        <v>11</v>
      </c>
      <c r="P34" s="48"/>
      <c r="Q34" s="69">
        <f t="shared" si="0"/>
        <v>0</v>
      </c>
      <c r="R34" s="69">
        <f t="shared" si="1"/>
        <v>0</v>
      </c>
    </row>
    <row r="35" spans="1:18" ht="10.5" customHeight="1">
      <c r="A35" s="31" t="s">
        <v>20</v>
      </c>
      <c r="B35" s="45"/>
      <c r="C35" s="37">
        <v>101</v>
      </c>
      <c r="D35" s="45"/>
      <c r="E35" s="37">
        <v>95</v>
      </c>
      <c r="F35" s="37"/>
      <c r="G35" s="37">
        <v>0</v>
      </c>
      <c r="H35" s="31"/>
      <c r="I35" s="37">
        <v>6</v>
      </c>
      <c r="J35" s="31"/>
      <c r="K35" s="37">
        <v>1</v>
      </c>
      <c r="L35" s="37"/>
      <c r="M35" s="37">
        <v>100</v>
      </c>
      <c r="N35" s="31"/>
      <c r="O35" s="37">
        <v>73</v>
      </c>
      <c r="P35" s="48"/>
      <c r="Q35" s="69">
        <f t="shared" si="0"/>
        <v>0</v>
      </c>
      <c r="R35" s="69">
        <f t="shared" si="1"/>
        <v>0</v>
      </c>
    </row>
    <row r="36" spans="1:18" ht="10.5" customHeight="1">
      <c r="A36" s="31" t="s">
        <v>21</v>
      </c>
      <c r="B36" s="45"/>
      <c r="C36" s="37">
        <v>45</v>
      </c>
      <c r="D36" s="45"/>
      <c r="E36" s="37">
        <v>43</v>
      </c>
      <c r="F36" s="37"/>
      <c r="G36" s="37">
        <v>1</v>
      </c>
      <c r="H36" s="31"/>
      <c r="I36" s="37">
        <v>1</v>
      </c>
      <c r="J36" s="31"/>
      <c r="K36" s="37">
        <v>1</v>
      </c>
      <c r="L36" s="37"/>
      <c r="M36" s="37">
        <v>44</v>
      </c>
      <c r="N36" s="31"/>
      <c r="O36" s="37">
        <v>38</v>
      </c>
      <c r="P36" s="48"/>
      <c r="Q36" s="69">
        <f t="shared" si="0"/>
        <v>0</v>
      </c>
      <c r="R36" s="69">
        <f t="shared" si="1"/>
        <v>0</v>
      </c>
    </row>
    <row r="37" spans="1:18" ht="10.5" customHeight="1">
      <c r="A37" s="31" t="s">
        <v>22</v>
      </c>
      <c r="B37" s="45"/>
      <c r="C37" s="37">
        <v>12</v>
      </c>
      <c r="D37" s="45"/>
      <c r="E37" s="37">
        <v>10</v>
      </c>
      <c r="F37" s="37"/>
      <c r="G37" s="37">
        <v>0</v>
      </c>
      <c r="H37" s="31"/>
      <c r="I37" s="37">
        <v>2</v>
      </c>
      <c r="J37" s="31"/>
      <c r="K37" s="37">
        <v>0</v>
      </c>
      <c r="L37" s="37"/>
      <c r="M37" s="37">
        <v>12</v>
      </c>
      <c r="N37" s="31"/>
      <c r="O37" s="37">
        <v>6</v>
      </c>
      <c r="P37" s="48"/>
      <c r="Q37" s="69">
        <f t="shared" si="0"/>
        <v>0</v>
      </c>
      <c r="R37" s="69">
        <f t="shared" si="1"/>
        <v>0</v>
      </c>
    </row>
    <row r="38" spans="1:18" ht="10.5" customHeight="1">
      <c r="A38" s="31" t="s">
        <v>23</v>
      </c>
      <c r="B38" s="45"/>
      <c r="C38" s="37">
        <v>184</v>
      </c>
      <c r="D38" s="45"/>
      <c r="E38" s="37">
        <v>143</v>
      </c>
      <c r="F38" s="38"/>
      <c r="G38" s="37">
        <v>4</v>
      </c>
      <c r="H38" s="31"/>
      <c r="I38" s="37">
        <v>37</v>
      </c>
      <c r="J38" s="31"/>
      <c r="K38" s="37">
        <v>4</v>
      </c>
      <c r="L38" s="37"/>
      <c r="M38" s="37">
        <v>180</v>
      </c>
      <c r="N38" s="31"/>
      <c r="O38" s="37">
        <v>129</v>
      </c>
      <c r="P38" s="48"/>
      <c r="Q38" s="69">
        <f t="shared" si="0"/>
        <v>0</v>
      </c>
      <c r="R38" s="69">
        <f t="shared" si="1"/>
        <v>0</v>
      </c>
    </row>
    <row r="39" spans="1:18" ht="10.5" customHeight="1">
      <c r="A39" s="31" t="s">
        <v>24</v>
      </c>
      <c r="B39" s="45"/>
      <c r="C39" s="37">
        <v>58</v>
      </c>
      <c r="D39" s="45"/>
      <c r="E39" s="38">
        <v>39</v>
      </c>
      <c r="F39" s="38"/>
      <c r="G39" s="37">
        <v>0</v>
      </c>
      <c r="H39" s="31"/>
      <c r="I39" s="37">
        <v>19</v>
      </c>
      <c r="J39" s="31"/>
      <c r="K39" s="37">
        <v>0</v>
      </c>
      <c r="L39" s="37"/>
      <c r="M39" s="37">
        <v>58</v>
      </c>
      <c r="N39" s="31"/>
      <c r="O39" s="37">
        <v>38</v>
      </c>
      <c r="P39" s="48"/>
      <c r="Q39" s="69">
        <f t="shared" si="0"/>
        <v>0</v>
      </c>
      <c r="R39" s="69">
        <f t="shared" si="1"/>
        <v>0</v>
      </c>
    </row>
    <row r="40" spans="1:18" s="2" customFormat="1" ht="10.5" customHeight="1">
      <c r="A40" s="41" t="s">
        <v>54</v>
      </c>
      <c r="B40" s="33"/>
      <c r="C40" s="42">
        <v>934</v>
      </c>
      <c r="D40" s="33"/>
      <c r="E40" s="42">
        <v>824</v>
      </c>
      <c r="F40" s="43"/>
      <c r="G40" s="42">
        <v>9</v>
      </c>
      <c r="H40" s="33"/>
      <c r="I40" s="42">
        <v>101</v>
      </c>
      <c r="J40" s="33"/>
      <c r="K40" s="42">
        <v>20</v>
      </c>
      <c r="L40" s="43"/>
      <c r="M40" s="42">
        <v>914</v>
      </c>
      <c r="N40" s="31"/>
      <c r="O40" s="42">
        <v>703</v>
      </c>
      <c r="P40" s="48"/>
      <c r="Q40" s="69">
        <f t="shared" si="0"/>
        <v>0</v>
      </c>
      <c r="R40" s="69">
        <f t="shared" si="1"/>
        <v>0</v>
      </c>
    </row>
    <row r="41" spans="1:18" ht="10.5" customHeight="1">
      <c r="A41" s="31" t="s">
        <v>25</v>
      </c>
      <c r="B41" s="45"/>
      <c r="C41" s="37">
        <v>244</v>
      </c>
      <c r="D41" s="45"/>
      <c r="E41" s="37">
        <v>231</v>
      </c>
      <c r="F41" s="38"/>
      <c r="G41" s="37">
        <v>1</v>
      </c>
      <c r="H41" s="45"/>
      <c r="I41" s="37">
        <v>12</v>
      </c>
      <c r="J41" s="45"/>
      <c r="K41" s="37">
        <v>6</v>
      </c>
      <c r="L41" s="38"/>
      <c r="M41" s="37">
        <v>238</v>
      </c>
      <c r="N41" s="31"/>
      <c r="O41" s="37">
        <v>175</v>
      </c>
      <c r="P41" s="48"/>
      <c r="Q41" s="69">
        <f t="shared" si="0"/>
        <v>0</v>
      </c>
      <c r="R41" s="69">
        <f t="shared" si="1"/>
        <v>0</v>
      </c>
    </row>
    <row r="42" spans="1:18" ht="10.5" customHeight="1">
      <c r="A42" s="31" t="s">
        <v>26</v>
      </c>
      <c r="B42" s="45"/>
      <c r="C42" s="37">
        <v>95</v>
      </c>
      <c r="D42" s="45"/>
      <c r="E42" s="37">
        <v>80</v>
      </c>
      <c r="F42" s="38"/>
      <c r="G42" s="37">
        <v>0</v>
      </c>
      <c r="H42" s="45"/>
      <c r="I42" s="37">
        <v>15</v>
      </c>
      <c r="J42" s="45"/>
      <c r="K42" s="37">
        <v>3</v>
      </c>
      <c r="L42" s="38"/>
      <c r="M42" s="37">
        <v>92</v>
      </c>
      <c r="N42" s="31"/>
      <c r="O42" s="37">
        <v>68</v>
      </c>
      <c r="P42" s="48"/>
      <c r="Q42" s="69">
        <f t="shared" si="0"/>
        <v>0</v>
      </c>
      <c r="R42" s="69">
        <f t="shared" si="1"/>
        <v>0</v>
      </c>
    </row>
    <row r="43" spans="1:18" ht="10.5" customHeight="1">
      <c r="A43" s="31" t="s">
        <v>27</v>
      </c>
      <c r="B43" s="45"/>
      <c r="C43" s="37">
        <v>52</v>
      </c>
      <c r="D43" s="45"/>
      <c r="E43" s="37">
        <v>27</v>
      </c>
      <c r="F43" s="38"/>
      <c r="G43" s="37">
        <v>0</v>
      </c>
      <c r="H43" s="45"/>
      <c r="I43" s="37">
        <v>25</v>
      </c>
      <c r="J43" s="45"/>
      <c r="K43" s="37">
        <v>1</v>
      </c>
      <c r="L43" s="38"/>
      <c r="M43" s="37">
        <v>51</v>
      </c>
      <c r="N43" s="31"/>
      <c r="O43" s="37">
        <v>34</v>
      </c>
      <c r="P43" s="48"/>
      <c r="Q43" s="69">
        <f t="shared" si="0"/>
        <v>0</v>
      </c>
      <c r="R43" s="69">
        <f t="shared" si="1"/>
        <v>0</v>
      </c>
    </row>
    <row r="44" spans="1:18" ht="10.5" customHeight="1">
      <c r="A44" s="31" t="s">
        <v>28</v>
      </c>
      <c r="B44" s="45"/>
      <c r="C44" s="37">
        <v>104</v>
      </c>
      <c r="D44" s="45"/>
      <c r="E44" s="37">
        <v>103</v>
      </c>
      <c r="F44" s="38"/>
      <c r="G44" s="37">
        <v>0</v>
      </c>
      <c r="H44" s="45"/>
      <c r="I44" s="37">
        <v>1</v>
      </c>
      <c r="J44" s="45"/>
      <c r="K44" s="37">
        <v>1</v>
      </c>
      <c r="L44" s="38"/>
      <c r="M44" s="37">
        <v>103</v>
      </c>
      <c r="N44" s="31"/>
      <c r="O44" s="37">
        <v>81</v>
      </c>
      <c r="P44" s="48"/>
      <c r="Q44" s="69">
        <f t="shared" si="0"/>
        <v>0</v>
      </c>
      <c r="R44" s="69">
        <f t="shared" si="1"/>
        <v>0</v>
      </c>
    </row>
    <row r="45" spans="1:18" ht="10.5" customHeight="1">
      <c r="A45" s="31" t="s">
        <v>29</v>
      </c>
      <c r="B45" s="45"/>
      <c r="C45" s="37">
        <v>439</v>
      </c>
      <c r="D45" s="45"/>
      <c r="E45" s="37">
        <v>383</v>
      </c>
      <c r="F45" s="38"/>
      <c r="G45" s="37">
        <v>8</v>
      </c>
      <c r="H45" s="45"/>
      <c r="I45" s="37">
        <v>48</v>
      </c>
      <c r="J45" s="45"/>
      <c r="K45" s="37">
        <v>9</v>
      </c>
      <c r="L45" s="38"/>
      <c r="M45" s="37">
        <v>430</v>
      </c>
      <c r="N45" s="31"/>
      <c r="O45" s="37">
        <v>345</v>
      </c>
      <c r="P45" s="48"/>
      <c r="Q45" s="69">
        <f t="shared" si="0"/>
        <v>0</v>
      </c>
      <c r="R45" s="69">
        <f t="shared" si="1"/>
        <v>0</v>
      </c>
    </row>
    <row r="46" spans="1:18" s="2" customFormat="1" ht="10.5" customHeight="1">
      <c r="A46" s="41" t="s">
        <v>30</v>
      </c>
      <c r="B46" s="33"/>
      <c r="C46" s="42">
        <v>5092</v>
      </c>
      <c r="D46" s="33"/>
      <c r="E46" s="42">
        <v>4223</v>
      </c>
      <c r="F46" s="43"/>
      <c r="G46" s="42">
        <v>113</v>
      </c>
      <c r="H46" s="33"/>
      <c r="I46" s="42">
        <v>756</v>
      </c>
      <c r="J46" s="33"/>
      <c r="K46" s="42">
        <v>65</v>
      </c>
      <c r="L46" s="43"/>
      <c r="M46" s="42">
        <v>5027</v>
      </c>
      <c r="N46" s="31"/>
      <c r="O46" s="42">
        <v>4187</v>
      </c>
      <c r="P46" s="48"/>
      <c r="Q46" s="69">
        <f t="shared" si="0"/>
        <v>0</v>
      </c>
      <c r="R46" s="69">
        <f t="shared" si="1"/>
        <v>0</v>
      </c>
    </row>
    <row r="47" spans="1:18" ht="10.5" customHeight="1">
      <c r="A47" s="31" t="s">
        <v>31</v>
      </c>
      <c r="B47" s="45"/>
      <c r="C47" s="37">
        <v>3669</v>
      </c>
      <c r="D47" s="45"/>
      <c r="E47" s="37">
        <v>2952</v>
      </c>
      <c r="F47" s="38"/>
      <c r="G47" s="37">
        <v>110</v>
      </c>
      <c r="H47" s="45"/>
      <c r="I47" s="37">
        <v>607</v>
      </c>
      <c r="J47" s="45"/>
      <c r="K47" s="37">
        <v>22</v>
      </c>
      <c r="L47" s="38"/>
      <c r="M47" s="37">
        <v>3647</v>
      </c>
      <c r="N47" s="31"/>
      <c r="O47" s="37">
        <v>3098</v>
      </c>
      <c r="P47" s="48"/>
      <c r="Q47" s="69">
        <f t="shared" si="0"/>
        <v>0</v>
      </c>
      <c r="R47" s="69">
        <f t="shared" si="1"/>
        <v>0</v>
      </c>
    </row>
    <row r="48" spans="1:18" ht="10.5" customHeight="1">
      <c r="A48" s="31" t="s">
        <v>32</v>
      </c>
      <c r="B48" s="45"/>
      <c r="C48" s="37">
        <v>775</v>
      </c>
      <c r="D48" s="45"/>
      <c r="E48" s="37">
        <v>710</v>
      </c>
      <c r="F48" s="38"/>
      <c r="G48" s="37">
        <v>0</v>
      </c>
      <c r="H48" s="45"/>
      <c r="I48" s="37">
        <v>65</v>
      </c>
      <c r="J48" s="45"/>
      <c r="K48" s="37">
        <v>12</v>
      </c>
      <c r="L48" s="38"/>
      <c r="M48" s="37">
        <v>763</v>
      </c>
      <c r="N48" s="31"/>
      <c r="O48" s="37">
        <v>633</v>
      </c>
      <c r="P48" s="48"/>
      <c r="Q48" s="69">
        <f t="shared" si="0"/>
        <v>0</v>
      </c>
      <c r="R48" s="69">
        <f t="shared" si="1"/>
        <v>0</v>
      </c>
    </row>
    <row r="49" spans="1:18" ht="10.5" customHeight="1">
      <c r="A49" s="31" t="s">
        <v>33</v>
      </c>
      <c r="B49" s="45"/>
      <c r="C49" s="37">
        <v>200</v>
      </c>
      <c r="D49" s="45"/>
      <c r="E49" s="37">
        <v>182</v>
      </c>
      <c r="F49" s="38"/>
      <c r="G49" s="37">
        <v>0</v>
      </c>
      <c r="H49" s="45"/>
      <c r="I49" s="37">
        <v>18</v>
      </c>
      <c r="J49" s="45"/>
      <c r="K49" s="37">
        <v>13</v>
      </c>
      <c r="L49" s="38"/>
      <c r="M49" s="37">
        <v>187</v>
      </c>
      <c r="N49" s="31"/>
      <c r="O49" s="37">
        <v>128</v>
      </c>
      <c r="P49" s="48"/>
      <c r="Q49" s="69">
        <f t="shared" si="0"/>
        <v>0</v>
      </c>
      <c r="R49" s="69">
        <f t="shared" si="1"/>
        <v>0</v>
      </c>
    </row>
    <row r="50" spans="1:18" ht="10.5" customHeight="1">
      <c r="A50" s="31" t="s">
        <v>34</v>
      </c>
      <c r="B50" s="45"/>
      <c r="C50" s="37">
        <v>448</v>
      </c>
      <c r="D50" s="45"/>
      <c r="E50" s="37">
        <v>379</v>
      </c>
      <c r="F50" s="38"/>
      <c r="G50" s="37">
        <v>3</v>
      </c>
      <c r="H50" s="45"/>
      <c r="I50" s="37">
        <v>66</v>
      </c>
      <c r="J50" s="45"/>
      <c r="K50" s="37">
        <v>18</v>
      </c>
      <c r="L50" s="38"/>
      <c r="M50" s="37">
        <v>430</v>
      </c>
      <c r="N50" s="31"/>
      <c r="O50" s="37">
        <v>328</v>
      </c>
      <c r="P50" s="48"/>
      <c r="Q50" s="69">
        <f t="shared" si="0"/>
        <v>0</v>
      </c>
      <c r="R50" s="69">
        <f t="shared" si="1"/>
        <v>0</v>
      </c>
    </row>
    <row r="51" spans="1:18" s="2" customFormat="1" ht="10.5" customHeight="1">
      <c r="A51" s="41" t="s">
        <v>46</v>
      </c>
      <c r="B51" s="33"/>
      <c r="C51" s="42">
        <v>4086</v>
      </c>
      <c r="D51" s="33"/>
      <c r="E51" s="42">
        <v>3193</v>
      </c>
      <c r="F51" s="43"/>
      <c r="G51" s="42">
        <v>320</v>
      </c>
      <c r="H51" s="33"/>
      <c r="I51" s="42">
        <v>573</v>
      </c>
      <c r="J51" s="33"/>
      <c r="K51" s="42">
        <v>95</v>
      </c>
      <c r="L51" s="43"/>
      <c r="M51" s="42">
        <v>3991</v>
      </c>
      <c r="N51" s="31"/>
      <c r="O51" s="42">
        <v>3064</v>
      </c>
      <c r="P51" s="48"/>
      <c r="Q51" s="69">
        <f t="shared" si="0"/>
        <v>0</v>
      </c>
      <c r="R51" s="69">
        <f t="shared" si="1"/>
        <v>0</v>
      </c>
    </row>
    <row r="52" spans="1:18" ht="10.5" customHeight="1">
      <c r="A52" s="31" t="s">
        <v>47</v>
      </c>
      <c r="B52" s="45"/>
      <c r="C52" s="37">
        <v>2067</v>
      </c>
      <c r="D52" s="45"/>
      <c r="E52" s="37">
        <v>1554</v>
      </c>
      <c r="F52" s="38"/>
      <c r="G52" s="37">
        <v>253</v>
      </c>
      <c r="H52" s="45"/>
      <c r="I52" s="37">
        <v>260</v>
      </c>
      <c r="J52" s="45"/>
      <c r="K52" s="37">
        <v>73</v>
      </c>
      <c r="L52" s="38"/>
      <c r="M52" s="37">
        <v>1994</v>
      </c>
      <c r="N52" s="31"/>
      <c r="O52" s="37">
        <v>1537</v>
      </c>
      <c r="P52" s="48"/>
      <c r="Q52" s="69">
        <f t="shared" si="0"/>
        <v>0</v>
      </c>
      <c r="R52" s="69">
        <f t="shared" si="1"/>
        <v>0</v>
      </c>
    </row>
    <row r="53" spans="1:18" ht="10.5" customHeight="1">
      <c r="A53" s="31" t="s">
        <v>49</v>
      </c>
      <c r="B53" s="45"/>
      <c r="C53" s="37">
        <v>287</v>
      </c>
      <c r="D53" s="45"/>
      <c r="E53" s="37">
        <v>224</v>
      </c>
      <c r="F53" s="38"/>
      <c r="G53" s="37">
        <v>8</v>
      </c>
      <c r="H53" s="45"/>
      <c r="I53" s="37">
        <v>55</v>
      </c>
      <c r="J53" s="45"/>
      <c r="K53" s="37">
        <v>4</v>
      </c>
      <c r="L53" s="38"/>
      <c r="M53" s="37">
        <v>283</v>
      </c>
      <c r="N53" s="31"/>
      <c r="O53" s="37">
        <v>221</v>
      </c>
      <c r="P53" s="48"/>
      <c r="Q53" s="69">
        <f t="shared" si="0"/>
        <v>0</v>
      </c>
      <c r="R53" s="69">
        <f t="shared" si="1"/>
        <v>0</v>
      </c>
    </row>
    <row r="54" spans="1:18" ht="10.5" customHeight="1">
      <c r="A54" s="31" t="s">
        <v>48</v>
      </c>
      <c r="B54" s="45"/>
      <c r="C54" s="37">
        <v>1732</v>
      </c>
      <c r="D54" s="45"/>
      <c r="E54" s="37">
        <v>1415</v>
      </c>
      <c r="F54" s="38"/>
      <c r="G54" s="37">
        <v>59</v>
      </c>
      <c r="H54" s="45"/>
      <c r="I54" s="37">
        <v>258</v>
      </c>
      <c r="J54" s="45"/>
      <c r="K54" s="37">
        <v>18</v>
      </c>
      <c r="L54" s="38"/>
      <c r="M54" s="37">
        <v>1714</v>
      </c>
      <c r="N54" s="31"/>
      <c r="O54" s="37">
        <v>1306</v>
      </c>
      <c r="P54" s="48"/>
      <c r="Q54" s="69">
        <f t="shared" si="0"/>
        <v>0</v>
      </c>
      <c r="R54" s="69">
        <f t="shared" si="1"/>
        <v>0</v>
      </c>
    </row>
    <row r="55" spans="1:18" s="2" customFormat="1" ht="10.5" customHeight="1">
      <c r="A55" s="41" t="s">
        <v>35</v>
      </c>
      <c r="B55" s="33"/>
      <c r="C55" s="42">
        <v>245</v>
      </c>
      <c r="D55" s="33"/>
      <c r="E55" s="42">
        <v>228</v>
      </c>
      <c r="F55" s="43"/>
      <c r="G55" s="42">
        <v>5</v>
      </c>
      <c r="H55" s="33"/>
      <c r="I55" s="42">
        <v>12</v>
      </c>
      <c r="J55" s="33"/>
      <c r="K55" s="42">
        <v>15</v>
      </c>
      <c r="L55" s="43"/>
      <c r="M55" s="42">
        <v>230</v>
      </c>
      <c r="N55" s="31"/>
      <c r="O55" s="42">
        <v>173</v>
      </c>
      <c r="P55" s="48"/>
      <c r="Q55" s="69">
        <f t="shared" si="0"/>
        <v>0</v>
      </c>
      <c r="R55" s="69">
        <f t="shared" si="1"/>
        <v>0</v>
      </c>
    </row>
    <row r="56" spans="1:18" ht="10.5" customHeight="1">
      <c r="A56" s="31" t="s">
        <v>36</v>
      </c>
      <c r="B56" s="45"/>
      <c r="C56" s="37">
        <v>123</v>
      </c>
      <c r="D56" s="45"/>
      <c r="E56" s="37">
        <v>108</v>
      </c>
      <c r="F56" s="38"/>
      <c r="G56" s="37">
        <v>4</v>
      </c>
      <c r="H56" s="45"/>
      <c r="I56" s="37">
        <v>11</v>
      </c>
      <c r="J56" s="45"/>
      <c r="K56" s="37">
        <v>11</v>
      </c>
      <c r="L56" s="38"/>
      <c r="M56" s="37">
        <v>112</v>
      </c>
      <c r="N56" s="31"/>
      <c r="O56" s="37">
        <v>82</v>
      </c>
      <c r="P56" s="48"/>
      <c r="Q56" s="69">
        <f t="shared" si="0"/>
        <v>0</v>
      </c>
      <c r="R56" s="69">
        <f t="shared" si="1"/>
        <v>0</v>
      </c>
    </row>
    <row r="57" spans="1:18" ht="10.5" customHeight="1">
      <c r="A57" s="31" t="s">
        <v>37</v>
      </c>
      <c r="B57" s="45"/>
      <c r="C57" s="37">
        <v>122</v>
      </c>
      <c r="D57" s="45"/>
      <c r="E57" s="37">
        <v>120</v>
      </c>
      <c r="F57" s="38"/>
      <c r="G57" s="37">
        <v>1</v>
      </c>
      <c r="H57" s="45"/>
      <c r="I57" s="37">
        <v>1</v>
      </c>
      <c r="J57" s="45"/>
      <c r="K57" s="37">
        <v>4</v>
      </c>
      <c r="L57" s="38"/>
      <c r="M57" s="37">
        <v>118</v>
      </c>
      <c r="N57" s="31"/>
      <c r="O57" s="37">
        <v>91</v>
      </c>
      <c r="P57" s="48"/>
      <c r="Q57" s="69">
        <f t="shared" si="0"/>
        <v>0</v>
      </c>
      <c r="R57" s="69">
        <f t="shared" si="1"/>
        <v>0</v>
      </c>
    </row>
    <row r="58" spans="1:18" s="2" customFormat="1" ht="10.5" customHeight="1">
      <c r="A58" s="41" t="s">
        <v>38</v>
      </c>
      <c r="B58" s="33"/>
      <c r="C58" s="42">
        <v>971</v>
      </c>
      <c r="D58" s="33"/>
      <c r="E58" s="42">
        <v>856</v>
      </c>
      <c r="F58" s="43"/>
      <c r="G58" s="42">
        <v>5</v>
      </c>
      <c r="H58" s="33"/>
      <c r="I58" s="42">
        <v>110</v>
      </c>
      <c r="J58" s="33"/>
      <c r="K58" s="42">
        <v>219</v>
      </c>
      <c r="L58" s="43"/>
      <c r="M58" s="42">
        <v>752</v>
      </c>
      <c r="N58" s="31"/>
      <c r="O58" s="42">
        <v>543</v>
      </c>
      <c r="P58" s="48"/>
      <c r="Q58" s="69">
        <f t="shared" si="0"/>
        <v>0</v>
      </c>
      <c r="R58" s="69">
        <f t="shared" si="1"/>
        <v>0</v>
      </c>
    </row>
    <row r="59" spans="1:18" ht="10.5" customHeight="1">
      <c r="A59" s="31" t="s">
        <v>55</v>
      </c>
      <c r="B59" s="45"/>
      <c r="C59" s="37">
        <v>406</v>
      </c>
      <c r="D59" s="45"/>
      <c r="E59" s="37">
        <v>301</v>
      </c>
      <c r="F59" s="38"/>
      <c r="G59" s="37">
        <v>5</v>
      </c>
      <c r="H59" s="45"/>
      <c r="I59" s="37">
        <v>100</v>
      </c>
      <c r="J59" s="45"/>
      <c r="K59" s="37">
        <v>16</v>
      </c>
      <c r="L59" s="38"/>
      <c r="M59" s="37">
        <v>390</v>
      </c>
      <c r="N59" s="31"/>
      <c r="O59" s="37">
        <v>288</v>
      </c>
      <c r="P59" s="48"/>
      <c r="Q59" s="69">
        <f t="shared" si="0"/>
        <v>0</v>
      </c>
      <c r="R59" s="69">
        <f t="shared" si="1"/>
        <v>0</v>
      </c>
    </row>
    <row r="60" spans="1:18" ht="10.5" customHeight="1">
      <c r="A60" s="31" t="s">
        <v>39</v>
      </c>
      <c r="B60" s="45"/>
      <c r="C60" s="37">
        <v>62</v>
      </c>
      <c r="D60" s="45"/>
      <c r="E60" s="37">
        <v>62</v>
      </c>
      <c r="F60" s="38"/>
      <c r="G60" s="37">
        <v>0</v>
      </c>
      <c r="H60" s="45"/>
      <c r="I60" s="37">
        <v>0</v>
      </c>
      <c r="J60" s="45"/>
      <c r="K60" s="37">
        <v>10</v>
      </c>
      <c r="L60" s="38"/>
      <c r="M60" s="37">
        <v>52</v>
      </c>
      <c r="N60" s="31"/>
      <c r="O60" s="37">
        <v>32</v>
      </c>
      <c r="P60" s="48"/>
      <c r="Q60" s="69">
        <f t="shared" si="0"/>
        <v>0</v>
      </c>
      <c r="R60" s="69">
        <f t="shared" si="1"/>
        <v>0</v>
      </c>
    </row>
    <row r="61" spans="1:18" ht="10.5" customHeight="1">
      <c r="A61" s="31" t="s">
        <v>40</v>
      </c>
      <c r="B61" s="45"/>
      <c r="C61" s="37">
        <v>36</v>
      </c>
      <c r="D61" s="45"/>
      <c r="E61" s="37">
        <v>36</v>
      </c>
      <c r="F61" s="38"/>
      <c r="G61" s="37">
        <v>0</v>
      </c>
      <c r="H61" s="45"/>
      <c r="I61" s="37">
        <v>0</v>
      </c>
      <c r="J61" s="45"/>
      <c r="K61" s="37">
        <v>1</v>
      </c>
      <c r="L61" s="38"/>
      <c r="M61" s="37">
        <v>35</v>
      </c>
      <c r="N61" s="31"/>
      <c r="O61" s="37">
        <v>24</v>
      </c>
      <c r="P61" s="48"/>
      <c r="Q61" s="69">
        <f t="shared" si="0"/>
        <v>0</v>
      </c>
      <c r="R61" s="69">
        <f t="shared" si="1"/>
        <v>0</v>
      </c>
    </row>
    <row r="62" spans="1:18" ht="10.5" customHeight="1">
      <c r="A62" s="31" t="s">
        <v>41</v>
      </c>
      <c r="B62" s="45"/>
      <c r="C62" s="37">
        <v>467</v>
      </c>
      <c r="D62" s="45"/>
      <c r="E62" s="37">
        <v>457</v>
      </c>
      <c r="F62" s="38"/>
      <c r="G62" s="37">
        <v>0</v>
      </c>
      <c r="H62" s="45"/>
      <c r="I62" s="37">
        <v>10</v>
      </c>
      <c r="J62" s="45"/>
      <c r="K62" s="37">
        <v>192</v>
      </c>
      <c r="L62" s="38"/>
      <c r="M62" s="37">
        <v>275</v>
      </c>
      <c r="N62" s="31"/>
      <c r="O62" s="37">
        <v>199</v>
      </c>
      <c r="P62" s="48"/>
      <c r="Q62" s="69">
        <f t="shared" si="0"/>
        <v>0</v>
      </c>
      <c r="R62" s="69">
        <f t="shared" si="1"/>
        <v>0</v>
      </c>
    </row>
    <row r="63" spans="1:18" s="2" customFormat="1" ht="10.5" customHeight="1">
      <c r="A63" s="41" t="s">
        <v>56</v>
      </c>
      <c r="B63" s="33"/>
      <c r="C63" s="42">
        <v>4083</v>
      </c>
      <c r="D63" s="33"/>
      <c r="E63" s="42">
        <v>3576</v>
      </c>
      <c r="F63" s="43"/>
      <c r="G63" s="42">
        <v>190</v>
      </c>
      <c r="H63" s="33"/>
      <c r="I63" s="42">
        <v>317</v>
      </c>
      <c r="J63" s="33"/>
      <c r="K63" s="42">
        <v>8</v>
      </c>
      <c r="L63" s="43"/>
      <c r="M63" s="42">
        <v>4075</v>
      </c>
      <c r="N63" s="31"/>
      <c r="O63" s="42">
        <v>2892</v>
      </c>
      <c r="P63" s="48"/>
      <c r="Q63" s="69">
        <f t="shared" si="0"/>
        <v>0</v>
      </c>
      <c r="R63" s="69">
        <f t="shared" si="1"/>
        <v>0</v>
      </c>
    </row>
    <row r="64" spans="1:18" s="2" customFormat="1" ht="10.5" customHeight="1">
      <c r="A64" s="35" t="s">
        <v>57</v>
      </c>
      <c r="B64" s="33"/>
      <c r="C64" s="36">
        <v>522</v>
      </c>
      <c r="D64" s="33"/>
      <c r="E64" s="36">
        <v>397</v>
      </c>
      <c r="F64" s="43"/>
      <c r="G64" s="36">
        <v>54</v>
      </c>
      <c r="H64" s="33"/>
      <c r="I64" s="36">
        <v>71</v>
      </c>
      <c r="J64" s="33"/>
      <c r="K64" s="36">
        <v>23</v>
      </c>
      <c r="L64" s="43"/>
      <c r="M64" s="36">
        <v>499</v>
      </c>
      <c r="N64" s="31"/>
      <c r="O64" s="36">
        <v>349</v>
      </c>
      <c r="P64" s="48"/>
      <c r="Q64" s="69">
        <f t="shared" si="0"/>
        <v>0</v>
      </c>
      <c r="R64" s="69">
        <f t="shared" si="1"/>
        <v>0</v>
      </c>
    </row>
    <row r="65" spans="1:18" s="2" customFormat="1" ht="10.5" customHeight="1">
      <c r="A65" s="35" t="s">
        <v>58</v>
      </c>
      <c r="B65" s="33"/>
      <c r="C65" s="36">
        <v>186</v>
      </c>
      <c r="D65" s="33"/>
      <c r="E65" s="36">
        <v>186</v>
      </c>
      <c r="F65" s="43"/>
      <c r="G65" s="36">
        <v>0</v>
      </c>
      <c r="H65" s="33"/>
      <c r="I65" s="36">
        <v>0</v>
      </c>
      <c r="J65" s="33"/>
      <c r="K65" s="36">
        <v>0</v>
      </c>
      <c r="L65" s="43"/>
      <c r="M65" s="36">
        <v>186</v>
      </c>
      <c r="N65" s="31"/>
      <c r="O65" s="36">
        <v>143</v>
      </c>
      <c r="P65" s="48"/>
      <c r="Q65" s="69">
        <f t="shared" si="0"/>
        <v>0</v>
      </c>
      <c r="R65" s="69">
        <f t="shared" si="1"/>
        <v>0</v>
      </c>
    </row>
    <row r="66" spans="1:18" s="2" customFormat="1" ht="10.5" customHeight="1">
      <c r="A66" s="35" t="s">
        <v>64</v>
      </c>
      <c r="B66" s="33"/>
      <c r="C66" s="36">
        <v>436</v>
      </c>
      <c r="D66" s="33"/>
      <c r="E66" s="36">
        <v>362</v>
      </c>
      <c r="F66" s="43"/>
      <c r="G66" s="36">
        <v>40</v>
      </c>
      <c r="H66" s="33"/>
      <c r="I66" s="36">
        <v>34</v>
      </c>
      <c r="J66" s="33"/>
      <c r="K66" s="36">
        <v>10</v>
      </c>
      <c r="L66" s="43"/>
      <c r="M66" s="36">
        <v>426</v>
      </c>
      <c r="N66" s="31"/>
      <c r="O66" s="36">
        <v>300</v>
      </c>
      <c r="P66" s="48"/>
      <c r="Q66" s="69">
        <f t="shared" si="0"/>
        <v>0</v>
      </c>
      <c r="R66" s="69">
        <f t="shared" si="1"/>
        <v>0</v>
      </c>
    </row>
    <row r="67" spans="1:18" ht="10.5" customHeight="1">
      <c r="A67" s="31" t="s">
        <v>60</v>
      </c>
      <c r="B67" s="45"/>
      <c r="C67" s="37">
        <v>18</v>
      </c>
      <c r="D67" s="45"/>
      <c r="E67" s="37">
        <v>11</v>
      </c>
      <c r="F67" s="38"/>
      <c r="G67" s="37">
        <v>2</v>
      </c>
      <c r="H67" s="45"/>
      <c r="I67" s="37">
        <v>5</v>
      </c>
      <c r="J67" s="45"/>
      <c r="K67" s="37">
        <v>2</v>
      </c>
      <c r="L67" s="38"/>
      <c r="M67" s="37">
        <v>16</v>
      </c>
      <c r="N67" s="31"/>
      <c r="O67" s="37">
        <v>8</v>
      </c>
      <c r="P67" s="48"/>
      <c r="Q67" s="69">
        <f t="shared" si="0"/>
        <v>0</v>
      </c>
      <c r="R67" s="69">
        <f t="shared" si="1"/>
        <v>0</v>
      </c>
    </row>
    <row r="68" spans="1:18" ht="10.5" customHeight="1">
      <c r="A68" s="31" t="s">
        <v>61</v>
      </c>
      <c r="B68" s="45"/>
      <c r="C68" s="37">
        <v>331</v>
      </c>
      <c r="D68" s="45"/>
      <c r="E68" s="37">
        <v>282</v>
      </c>
      <c r="F68" s="38"/>
      <c r="G68" s="37">
        <v>37</v>
      </c>
      <c r="H68" s="45"/>
      <c r="I68" s="37">
        <v>12</v>
      </c>
      <c r="J68" s="45"/>
      <c r="K68" s="37">
        <v>7</v>
      </c>
      <c r="L68" s="38"/>
      <c r="M68" s="37">
        <v>324</v>
      </c>
      <c r="N68" s="31"/>
      <c r="O68" s="37">
        <v>226</v>
      </c>
      <c r="P68" s="48"/>
      <c r="Q68" s="69">
        <f t="shared" si="0"/>
        <v>0</v>
      </c>
      <c r="R68" s="69">
        <f t="shared" si="1"/>
        <v>0</v>
      </c>
    </row>
    <row r="69" spans="1:18" ht="10.5" customHeight="1">
      <c r="A69" s="31" t="s">
        <v>62</v>
      </c>
      <c r="B69" s="45"/>
      <c r="C69" s="40">
        <v>87</v>
      </c>
      <c r="D69" s="45"/>
      <c r="E69" s="40">
        <v>69</v>
      </c>
      <c r="F69" s="38"/>
      <c r="G69" s="40">
        <v>1</v>
      </c>
      <c r="H69" s="45"/>
      <c r="I69" s="40">
        <v>17</v>
      </c>
      <c r="J69" s="45"/>
      <c r="K69" s="40">
        <v>1</v>
      </c>
      <c r="L69" s="38"/>
      <c r="M69" s="40">
        <v>86</v>
      </c>
      <c r="N69" s="31"/>
      <c r="O69" s="40">
        <v>66</v>
      </c>
      <c r="P69" s="48"/>
      <c r="Q69" s="69">
        <f t="shared" si="0"/>
        <v>0</v>
      </c>
      <c r="R69" s="69">
        <f t="shared" si="1"/>
        <v>0</v>
      </c>
    </row>
    <row r="70" spans="1:18" s="2" customFormat="1" ht="10.5" customHeight="1">
      <c r="A70" s="41" t="s">
        <v>59</v>
      </c>
      <c r="B70" s="33"/>
      <c r="C70" s="36">
        <v>236</v>
      </c>
      <c r="D70" s="33"/>
      <c r="E70" s="36">
        <v>206</v>
      </c>
      <c r="F70" s="43"/>
      <c r="G70" s="36">
        <v>10</v>
      </c>
      <c r="H70" s="33"/>
      <c r="I70" s="36">
        <v>20</v>
      </c>
      <c r="J70" s="33"/>
      <c r="K70" s="36">
        <v>55</v>
      </c>
      <c r="L70" s="43"/>
      <c r="M70" s="36">
        <v>181</v>
      </c>
      <c r="N70" s="31"/>
      <c r="O70" s="36">
        <v>130</v>
      </c>
      <c r="P70" s="48"/>
      <c r="Q70" s="69">
        <f t="shared" si="0"/>
        <v>0</v>
      </c>
      <c r="R70" s="69">
        <f t="shared" si="1"/>
        <v>0</v>
      </c>
    </row>
    <row r="71" spans="1:18" s="2" customFormat="1" ht="10.5" customHeight="1">
      <c r="A71" s="41" t="s">
        <v>42</v>
      </c>
      <c r="B71" s="33"/>
      <c r="C71" s="36">
        <v>3</v>
      </c>
      <c r="D71" s="33"/>
      <c r="E71" s="36">
        <v>3</v>
      </c>
      <c r="F71" s="43"/>
      <c r="G71" s="36">
        <v>0</v>
      </c>
      <c r="H71" s="33"/>
      <c r="I71" s="36">
        <v>0</v>
      </c>
      <c r="J71" s="33"/>
      <c r="K71" s="36">
        <v>0</v>
      </c>
      <c r="L71" s="43"/>
      <c r="M71" s="36">
        <v>3</v>
      </c>
      <c r="N71" s="31"/>
      <c r="O71" s="36">
        <v>3</v>
      </c>
      <c r="P71" s="48"/>
      <c r="Q71" s="69">
        <f t="shared" si="0"/>
        <v>0</v>
      </c>
      <c r="R71" s="69">
        <f t="shared" si="1"/>
        <v>0</v>
      </c>
    </row>
    <row r="72" spans="1:18" s="2" customFormat="1" ht="10.5" customHeight="1">
      <c r="A72" s="35" t="s">
        <v>43</v>
      </c>
      <c r="B72" s="35"/>
      <c r="C72" s="36">
        <v>0</v>
      </c>
      <c r="D72" s="35"/>
      <c r="E72" s="36">
        <v>0</v>
      </c>
      <c r="F72" s="36"/>
      <c r="G72" s="36">
        <v>0</v>
      </c>
      <c r="H72" s="35"/>
      <c r="I72" s="36">
        <v>0</v>
      </c>
      <c r="J72" s="35"/>
      <c r="K72" s="36">
        <v>0</v>
      </c>
      <c r="L72" s="36"/>
      <c r="M72" s="36">
        <v>0</v>
      </c>
      <c r="N72" s="31"/>
      <c r="O72" s="36">
        <v>0</v>
      </c>
      <c r="P72" s="48"/>
      <c r="Q72" s="69">
        <f t="shared" si="0"/>
        <v>0</v>
      </c>
      <c r="R72" s="69">
        <f t="shared" si="1"/>
        <v>0</v>
      </c>
    </row>
    <row r="73" spans="3:16" s="6" customFormat="1" ht="8.25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5"/>
      <c r="O73" s="4"/>
      <c r="P73" s="48"/>
    </row>
    <row r="74" spans="1:16" s="6" customFormat="1" ht="12" customHeight="1">
      <c r="A74" s="12" t="s">
        <v>103</v>
      </c>
      <c r="C74" s="4"/>
      <c r="N74" s="15"/>
      <c r="O74" s="15"/>
      <c r="P74" s="48"/>
    </row>
    <row r="75" spans="2:16" ht="10.5" customHeight="1">
      <c r="B75" s="5"/>
      <c r="C75" s="62">
        <f>C72+C71+C70+C69+C68+C67+C65+C64+C63+C62+C61+C60+C59+C57+C56+C54+C53+C52+C50+C49+C48+C47+C45+C44+C43+C42+C41+C39+C38+C37+C36+C35+C34+C33+C32+C31+C29+C28+C27+C25+C24+C23+C22+C21+C19+C18+C17+C16+C15+C14+C13+C12</f>
        <v>25477</v>
      </c>
      <c r="D75" s="62">
        <f aca="true" t="shared" si="2" ref="D75:O75">D72+D71+D70+D69+D68+D67+D65+D64+D63+D62+D61+D60+D59+D57+D56+D54+D53+D52+D50+D49+D48+D47+D45+D44+D43+D42+D41+D39+D38+D37+D36+D35+D34+D33+D32+D31+D29+D28+D27+D25+D24+D23+D22+D21+D19+D18+D17+D16+D15+D14+D13+D12</f>
        <v>0</v>
      </c>
      <c r="E75" s="62">
        <f t="shared" si="2"/>
        <v>21455</v>
      </c>
      <c r="F75" s="62">
        <f t="shared" si="2"/>
        <v>0</v>
      </c>
      <c r="G75" s="62">
        <f t="shared" si="2"/>
        <v>970</v>
      </c>
      <c r="H75" s="62">
        <f t="shared" si="2"/>
        <v>0</v>
      </c>
      <c r="I75" s="62">
        <f t="shared" si="2"/>
        <v>3052</v>
      </c>
      <c r="J75" s="62">
        <f t="shared" si="2"/>
        <v>0</v>
      </c>
      <c r="K75" s="62">
        <f t="shared" si="2"/>
        <v>745</v>
      </c>
      <c r="L75" s="62">
        <f t="shared" si="2"/>
        <v>0</v>
      </c>
      <c r="M75" s="62">
        <f t="shared" si="2"/>
        <v>24732</v>
      </c>
      <c r="N75" s="62">
        <f t="shared" si="2"/>
        <v>0</v>
      </c>
      <c r="O75" s="62">
        <f t="shared" si="2"/>
        <v>19239</v>
      </c>
      <c r="P75" s="48"/>
    </row>
    <row r="76" spans="3:16" ht="12.75">
      <c r="C76" s="65">
        <f>C72+C71+C70+C66+C65+C64+C63+C58+C55+C51+C46+C40+C30+C29+C26+C25+C20+C11+C24</f>
        <v>25477</v>
      </c>
      <c r="D76" s="65">
        <f aca="true" t="shared" si="3" ref="D76:O76">D72+D71+D70+D66+D65+D64+D63+D58+D55+D51+D46+D40+D30+D29+D26+D25+D20+D11+D24</f>
        <v>0</v>
      </c>
      <c r="E76" s="65">
        <f t="shared" si="3"/>
        <v>21455</v>
      </c>
      <c r="F76" s="65">
        <f t="shared" si="3"/>
        <v>0</v>
      </c>
      <c r="G76" s="65">
        <f t="shared" si="3"/>
        <v>970</v>
      </c>
      <c r="H76" s="65">
        <f t="shared" si="3"/>
        <v>0</v>
      </c>
      <c r="I76" s="65">
        <f t="shared" si="3"/>
        <v>3052</v>
      </c>
      <c r="J76" s="65">
        <f t="shared" si="3"/>
        <v>0</v>
      </c>
      <c r="K76" s="65">
        <f t="shared" si="3"/>
        <v>745</v>
      </c>
      <c r="L76" s="65">
        <f t="shared" si="3"/>
        <v>0</v>
      </c>
      <c r="M76" s="65">
        <f t="shared" si="3"/>
        <v>24732</v>
      </c>
      <c r="N76" s="65">
        <f t="shared" si="3"/>
        <v>0</v>
      </c>
      <c r="O76" s="65">
        <f t="shared" si="3"/>
        <v>19239</v>
      </c>
      <c r="P76" s="48"/>
    </row>
    <row r="77" spans="3:16" ht="12.75">
      <c r="C77" s="65">
        <f>C10-C75</f>
        <v>0</v>
      </c>
      <c r="D77" s="65">
        <f aca="true" t="shared" si="4" ref="D77:O77">D10-D75</f>
        <v>0</v>
      </c>
      <c r="E77" s="65">
        <f t="shared" si="4"/>
        <v>0</v>
      </c>
      <c r="F77" s="65">
        <f t="shared" si="4"/>
        <v>0</v>
      </c>
      <c r="G77" s="65">
        <f t="shared" si="4"/>
        <v>0</v>
      </c>
      <c r="H77" s="65">
        <f t="shared" si="4"/>
        <v>0</v>
      </c>
      <c r="I77" s="65">
        <f t="shared" si="4"/>
        <v>0</v>
      </c>
      <c r="J77" s="65">
        <f t="shared" si="4"/>
        <v>0</v>
      </c>
      <c r="K77" s="65">
        <f t="shared" si="4"/>
        <v>0</v>
      </c>
      <c r="L77" s="65">
        <f t="shared" si="4"/>
        <v>0</v>
      </c>
      <c r="M77" s="65">
        <f t="shared" si="4"/>
        <v>0</v>
      </c>
      <c r="N77" s="65">
        <f t="shared" si="4"/>
        <v>0</v>
      </c>
      <c r="O77" s="65">
        <f t="shared" si="4"/>
        <v>0</v>
      </c>
      <c r="P77" s="48"/>
    </row>
    <row r="78" spans="3:16" ht="12.75">
      <c r="C78" s="65">
        <f>C10-C76</f>
        <v>0</v>
      </c>
      <c r="D78" s="65">
        <f aca="true" t="shared" si="5" ref="D78:O78">D10-D76</f>
        <v>0</v>
      </c>
      <c r="E78" s="65">
        <f t="shared" si="5"/>
        <v>0</v>
      </c>
      <c r="F78" s="65">
        <f t="shared" si="5"/>
        <v>0</v>
      </c>
      <c r="G78" s="65">
        <f t="shared" si="5"/>
        <v>0</v>
      </c>
      <c r="H78" s="65">
        <f t="shared" si="5"/>
        <v>0</v>
      </c>
      <c r="I78" s="65">
        <f t="shared" si="5"/>
        <v>0</v>
      </c>
      <c r="J78" s="65">
        <f t="shared" si="5"/>
        <v>0</v>
      </c>
      <c r="K78" s="65">
        <f t="shared" si="5"/>
        <v>0</v>
      </c>
      <c r="L78" s="65">
        <f t="shared" si="5"/>
        <v>0</v>
      </c>
      <c r="M78" s="65">
        <f t="shared" si="5"/>
        <v>0</v>
      </c>
      <c r="N78" s="65">
        <f t="shared" si="5"/>
        <v>0</v>
      </c>
      <c r="O78" s="65">
        <f t="shared" si="5"/>
        <v>0</v>
      </c>
      <c r="P78" s="48"/>
    </row>
    <row r="79" spans="4:14" ht="12.75">
      <c r="D79" s="6"/>
      <c r="E79" s="6"/>
      <c r="F79" s="6"/>
      <c r="G79" s="6"/>
      <c r="H79" s="6"/>
      <c r="I79" s="6"/>
      <c r="J79" s="6"/>
      <c r="L79" s="6"/>
      <c r="N79" s="6"/>
    </row>
    <row r="80" spans="4:14" ht="12.75">
      <c r="D80" s="6"/>
      <c r="E80" s="6"/>
      <c r="F80" s="6"/>
      <c r="G80" s="6"/>
      <c r="H80" s="6"/>
      <c r="I80" s="6"/>
      <c r="J80" s="6"/>
      <c r="L80" s="6"/>
      <c r="N80" s="6"/>
    </row>
  </sheetData>
  <sheetProtection/>
  <printOptions/>
  <pageMargins left="0.5905511811023623" right="0.3937007874015748" top="0.3937007874015748" bottom="0.3937007874015748" header="0.2362204724409449" footer="0"/>
  <pageSetup fitToHeight="1" fitToWidth="1" horizontalDpi="600" verticalDpi="600" orientation="portrait" paperSize="9" scale="94" r:id="rId4"/>
  <drawing r:id="rId3"/>
  <legacyDrawing r:id="rId2"/>
  <oleObjects>
    <oleObject progId="MSPhotoEd.3" shapeId="3935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U850633</cp:lastModifiedBy>
  <cp:lastPrinted>2012-06-18T12:31:18Z</cp:lastPrinted>
  <dcterms:created xsi:type="dcterms:W3CDTF">2004-01-30T12:30:01Z</dcterms:created>
  <dcterms:modified xsi:type="dcterms:W3CDTF">2021-09-20T08:00:13Z</dcterms:modified>
  <cp:category/>
  <cp:version/>
  <cp:contentType/>
  <cp:contentStatus/>
</cp:coreProperties>
</file>