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web\cajon\MD_estandarizar\CA_2020\"/>
    </mc:Choice>
  </mc:AlternateContent>
  <xr:revisionPtr revIDLastSave="0" documentId="13_ncr:1_{830741E5-2F4B-4ADC-B964-CE961F349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eño" sheetId="1" r:id="rId1"/>
    <sheet name="Tablas1" sheetId="2" r:id="rId2"/>
    <sheet name="Tablas2" sheetId="3" r:id="rId3"/>
    <sheet name="Tablas3" sheetId="4" r:id="rId4"/>
    <sheet name="Anexo" sheetId="5" r:id="rId5"/>
    <sheet name="UGT" sheetId="6" r:id="rId6"/>
  </sheets>
  <definedNames>
    <definedName name="_xlnm._FilterDatabase" localSheetId="0" hidden="1">Diseño!$A$2:$J$359</definedName>
    <definedName name="METADATOS">Diseño!$A$2:$E$357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8" i="1" l="1"/>
  <c r="E357" i="1"/>
  <c r="E99" i="1" l="1"/>
  <c r="E98" i="1"/>
  <c r="E97" i="1"/>
  <c r="E96" i="1"/>
  <c r="E94" i="1"/>
  <c r="E93" i="1"/>
  <c r="E92" i="1"/>
  <c r="E89" i="1"/>
  <c r="E88" i="1"/>
  <c r="E87" i="1"/>
  <c r="E86" i="1"/>
  <c r="E85" i="1"/>
  <c r="E212" i="1" l="1"/>
  <c r="E205" i="1"/>
  <c r="E243" i="1" l="1"/>
  <c r="E244" i="1"/>
  <c r="E245" i="1"/>
  <c r="E246" i="1"/>
  <c r="E247" i="1"/>
  <c r="E248" i="1"/>
  <c r="E249" i="1"/>
  <c r="E250" i="1"/>
  <c r="E251" i="1"/>
  <c r="E131" i="1" l="1"/>
  <c r="E161" i="1" l="1"/>
  <c r="E155" i="1"/>
  <c r="E152" i="1"/>
  <c r="E148" i="1"/>
  <c r="E144" i="1"/>
  <c r="E139" i="1"/>
  <c r="E48" i="1"/>
  <c r="E34" i="1" l="1"/>
  <c r="E26" i="1" l="1"/>
  <c r="E25" i="1"/>
  <c r="E356" i="1" l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7" i="1"/>
  <c r="E328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0" i="1"/>
  <c r="E211" i="1"/>
  <c r="E209" i="1"/>
  <c r="E208" i="1"/>
  <c r="E207" i="1"/>
  <c r="E206" i="1"/>
  <c r="E204" i="1"/>
  <c r="E203" i="1"/>
  <c r="E202" i="1"/>
  <c r="E201" i="1"/>
  <c r="E200" i="1"/>
  <c r="E199" i="1"/>
  <c r="E198" i="1"/>
  <c r="E197" i="1"/>
  <c r="E196" i="1"/>
  <c r="E195" i="1"/>
  <c r="E194" i="1"/>
  <c r="E192" i="1"/>
  <c r="E193" i="1"/>
  <c r="E191" i="1"/>
  <c r="E190" i="1"/>
  <c r="E188" i="1"/>
  <c r="E189" i="1"/>
  <c r="E187" i="1"/>
  <c r="E186" i="1"/>
  <c r="E185" i="1"/>
  <c r="E184" i="1"/>
  <c r="E183" i="1"/>
  <c r="E182" i="1"/>
  <c r="E181" i="1"/>
  <c r="E180" i="1"/>
  <c r="E179" i="1"/>
  <c r="E178" i="1"/>
  <c r="E177" i="1"/>
  <c r="E171" i="1"/>
  <c r="E172" i="1"/>
  <c r="E170" i="1"/>
  <c r="E176" i="1"/>
  <c r="E175" i="1"/>
  <c r="E174" i="1"/>
  <c r="E173" i="1"/>
  <c r="E169" i="1"/>
  <c r="E168" i="1"/>
  <c r="E167" i="1"/>
  <c r="E166" i="1"/>
  <c r="E165" i="1"/>
  <c r="E164" i="1"/>
  <c r="E163" i="1"/>
  <c r="E162" i="1"/>
  <c r="E159" i="1"/>
  <c r="E160" i="1"/>
  <c r="E157" i="1"/>
  <c r="E158" i="1"/>
  <c r="E156" i="1"/>
  <c r="E154" i="1"/>
  <c r="E153" i="1"/>
  <c r="E151" i="1"/>
  <c r="E150" i="1"/>
  <c r="E149" i="1"/>
  <c r="E146" i="1"/>
  <c r="E147" i="1"/>
  <c r="E145" i="1"/>
  <c r="E143" i="1"/>
  <c r="E142" i="1"/>
  <c r="E141" i="1"/>
  <c r="E140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03" i="1"/>
  <c r="E106" i="1"/>
  <c r="E105" i="1"/>
  <c r="E110" i="1"/>
  <c r="E109" i="1"/>
  <c r="E108" i="1"/>
  <c r="E107" i="1"/>
  <c r="E104" i="1"/>
  <c r="E84" i="1"/>
  <c r="E102" i="1"/>
  <c r="E101" i="1"/>
  <c r="E100" i="1"/>
  <c r="E95" i="1"/>
  <c r="E91" i="1"/>
  <c r="E90" i="1"/>
  <c r="E83" i="1"/>
  <c r="E82" i="1"/>
  <c r="E81" i="1"/>
  <c r="E80" i="1"/>
  <c r="E79" i="1"/>
  <c r="E77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58" i="1"/>
  <c r="E55" i="1"/>
  <c r="E56" i="1"/>
  <c r="E57" i="1"/>
  <c r="E54" i="1"/>
  <c r="E64" i="1"/>
  <c r="E61" i="1"/>
  <c r="E62" i="1"/>
  <c r="E60" i="1"/>
  <c r="E63" i="1"/>
  <c r="E59" i="1"/>
  <c r="E53" i="1"/>
  <c r="E52" i="1"/>
  <c r="E51" i="1"/>
  <c r="E50" i="1"/>
  <c r="E49" i="1"/>
  <c r="E47" i="1"/>
  <c r="E46" i="1"/>
  <c r="E42" i="1"/>
  <c r="E45" i="1"/>
  <c r="E44" i="1"/>
  <c r="E43" i="1"/>
  <c r="E41" i="1"/>
  <c r="E40" i="1"/>
  <c r="E38" i="1"/>
  <c r="E39" i="1"/>
  <c r="E37" i="1"/>
  <c r="E36" i="1"/>
  <c r="E35" i="1"/>
  <c r="E33" i="1"/>
  <c r="E32" i="1"/>
  <c r="E31" i="1"/>
  <c r="E30" i="1"/>
  <c r="E29" i="1"/>
  <c r="E28" i="1"/>
  <c r="E27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</calcChain>
</file>

<file path=xl/sharedStrings.xml><?xml version="1.0" encoding="utf-8"?>
<sst xmlns="http://schemas.openxmlformats.org/spreadsheetml/2006/main" count="2035" uniqueCount="1040">
  <si>
    <t>Variable</t>
  </si>
  <si>
    <t>Diccionario de la variable</t>
  </si>
  <si>
    <t>Longitud</t>
  </si>
  <si>
    <t>Tipo</t>
  </si>
  <si>
    <t>Decimales</t>
  </si>
  <si>
    <t>IDEXP</t>
  </si>
  <si>
    <t>N</t>
  </si>
  <si>
    <t>ESTRA1</t>
  </si>
  <si>
    <t>A</t>
  </si>
  <si>
    <t>ESTRA2</t>
  </si>
  <si>
    <t>M1</t>
  </si>
  <si>
    <t>T1M</t>
  </si>
  <si>
    <t>M2</t>
  </si>
  <si>
    <t>T2M</t>
  </si>
  <si>
    <t>M3</t>
  </si>
  <si>
    <t>T3M</t>
  </si>
  <si>
    <t>FACT1</t>
  </si>
  <si>
    <t>FACT2</t>
  </si>
  <si>
    <t>FACT3</t>
  </si>
  <si>
    <t>OTE</t>
  </si>
  <si>
    <t>TOTE</t>
  </si>
  <si>
    <t>PET</t>
  </si>
  <si>
    <t>CCAA</t>
  </si>
  <si>
    <t>TCCAA</t>
  </si>
  <si>
    <t>PROV</t>
  </si>
  <si>
    <t>TPROV</t>
  </si>
  <si>
    <t>COM</t>
  </si>
  <si>
    <t>MUNI</t>
  </si>
  <si>
    <t>PJUR</t>
  </si>
  <si>
    <t>TPJUR</t>
  </si>
  <si>
    <t>JEANAC</t>
  </si>
  <si>
    <t>JESEXO</t>
  </si>
  <si>
    <t>TSEXO</t>
  </si>
  <si>
    <t>JEAINI</t>
  </si>
  <si>
    <t>JEFOR</t>
  </si>
  <si>
    <t>TJEFOR</t>
  </si>
  <si>
    <t>JECUR</t>
  </si>
  <si>
    <t>TJECUR</t>
  </si>
  <si>
    <t>SAURTPRO</t>
  </si>
  <si>
    <t>SAURTARR</t>
  </si>
  <si>
    <t>SAURTOTR</t>
  </si>
  <si>
    <t>SAURTCOM</t>
  </si>
  <si>
    <t>SAUO</t>
  </si>
  <si>
    <t>TA</t>
  </si>
  <si>
    <t>TL</t>
  </si>
  <si>
    <t>CEREAL</t>
  </si>
  <si>
    <t>V210</t>
  </si>
  <si>
    <t>V211</t>
  </si>
  <si>
    <t>V213</t>
  </si>
  <si>
    <t>V212</t>
  </si>
  <si>
    <t>V214</t>
  </si>
  <si>
    <t>V215</t>
  </si>
  <si>
    <t>V217</t>
  </si>
  <si>
    <t>V218</t>
  </si>
  <si>
    <t>V219</t>
  </si>
  <si>
    <t>V216</t>
  </si>
  <si>
    <t>LEGUM</t>
  </si>
  <si>
    <t>V220</t>
  </si>
  <si>
    <t>TUBER</t>
  </si>
  <si>
    <t>V222</t>
  </si>
  <si>
    <t>V223</t>
  </si>
  <si>
    <t>V224</t>
  </si>
  <si>
    <t>INDUS</t>
  </si>
  <si>
    <t>OLEAG</t>
  </si>
  <si>
    <t>V237</t>
  </si>
  <si>
    <t>V234</t>
  </si>
  <si>
    <t>V236</t>
  </si>
  <si>
    <t>V235</t>
  </si>
  <si>
    <t>V238</t>
  </si>
  <si>
    <t>TEXTIL</t>
  </si>
  <si>
    <t>V232</t>
  </si>
  <si>
    <t>V231</t>
  </si>
  <si>
    <t>V230</t>
  </si>
  <si>
    <t>V233</t>
  </si>
  <si>
    <t>V239</t>
  </si>
  <si>
    <t>V240</t>
  </si>
  <si>
    <t>V241</t>
  </si>
  <si>
    <t>V242</t>
  </si>
  <si>
    <t>V243</t>
  </si>
  <si>
    <t>CVERDE</t>
  </si>
  <si>
    <t>V225</t>
  </si>
  <si>
    <t>V226</t>
  </si>
  <si>
    <t>V227</t>
  </si>
  <si>
    <t>V228</t>
  </si>
  <si>
    <t>V229</t>
  </si>
  <si>
    <t>HORTAL</t>
  </si>
  <si>
    <t>V245</t>
  </si>
  <si>
    <t>V244</t>
  </si>
  <si>
    <t>V246</t>
  </si>
  <si>
    <t>V247</t>
  </si>
  <si>
    <t>V248</t>
  </si>
  <si>
    <t>V250</t>
  </si>
  <si>
    <t>PERMA</t>
  </si>
  <si>
    <t>FRUOT</t>
  </si>
  <si>
    <t>FRUPE</t>
  </si>
  <si>
    <t>FRUHU</t>
  </si>
  <si>
    <t>V272</t>
  </si>
  <si>
    <t>V274</t>
  </si>
  <si>
    <t>V275</t>
  </si>
  <si>
    <t>CITRICO</t>
  </si>
  <si>
    <t>UVA</t>
  </si>
  <si>
    <t>UVAVINO</t>
  </si>
  <si>
    <t>V279</t>
  </si>
  <si>
    <t>V280</t>
  </si>
  <si>
    <t>V281</t>
  </si>
  <si>
    <t>V277</t>
  </si>
  <si>
    <t>V278</t>
  </si>
  <si>
    <t>V276</t>
  </si>
  <si>
    <t>V282</t>
  </si>
  <si>
    <t>V283</t>
  </si>
  <si>
    <t>V284</t>
  </si>
  <si>
    <t>PASTOS</t>
  </si>
  <si>
    <t>V294</t>
  </si>
  <si>
    <t>V299</t>
  </si>
  <si>
    <t>V300</t>
  </si>
  <si>
    <t>HUERTOS</t>
  </si>
  <si>
    <t>OT</t>
  </si>
  <si>
    <t>FOREST</t>
  </si>
  <si>
    <t>V304</t>
  </si>
  <si>
    <t>ERAS</t>
  </si>
  <si>
    <t>HONGOS</t>
  </si>
  <si>
    <t>SAUI</t>
  </si>
  <si>
    <t>V200</t>
  </si>
  <si>
    <t>V201</t>
  </si>
  <si>
    <t>V202_3</t>
  </si>
  <si>
    <t>V204</t>
  </si>
  <si>
    <t>V205</t>
  </si>
  <si>
    <t>SAUECO</t>
  </si>
  <si>
    <t>SAUECOCER</t>
  </si>
  <si>
    <t>SAUECOCON</t>
  </si>
  <si>
    <t>SAUOECO</t>
  </si>
  <si>
    <t>TAECO</t>
  </si>
  <si>
    <t>CEREALECO</t>
  </si>
  <si>
    <t>V352</t>
  </si>
  <si>
    <t>V353</t>
  </si>
  <si>
    <t>V355</t>
  </si>
  <si>
    <t>TUBERECO</t>
  </si>
  <si>
    <t>V356</t>
  </si>
  <si>
    <t>V357</t>
  </si>
  <si>
    <t>INDUSECO</t>
  </si>
  <si>
    <t>V360</t>
  </si>
  <si>
    <t>V359</t>
  </si>
  <si>
    <t>CVERDEECO</t>
  </si>
  <si>
    <t>V362</t>
  </si>
  <si>
    <t>V363</t>
  </si>
  <si>
    <t>V365</t>
  </si>
  <si>
    <t>V367</t>
  </si>
  <si>
    <t>PERMANECO</t>
  </si>
  <si>
    <t>V370</t>
  </si>
  <si>
    <t>V369</t>
  </si>
  <si>
    <t>V372</t>
  </si>
  <si>
    <t>V371</t>
  </si>
  <si>
    <t>PASTOSECO</t>
  </si>
  <si>
    <t>V374</t>
  </si>
  <si>
    <t>V375</t>
  </si>
  <si>
    <t>V376</t>
  </si>
  <si>
    <t>V366</t>
  </si>
  <si>
    <t>V379</t>
  </si>
  <si>
    <t>RIEGO</t>
  </si>
  <si>
    <t>BOVINOS</t>
  </si>
  <si>
    <t>V406</t>
  </si>
  <si>
    <t>BO12</t>
  </si>
  <si>
    <t>V404</t>
  </si>
  <si>
    <t>V405</t>
  </si>
  <si>
    <t>V402</t>
  </si>
  <si>
    <t>BOHEMBRA</t>
  </si>
  <si>
    <t>V403</t>
  </si>
  <si>
    <t>VACAS</t>
  </si>
  <si>
    <t>LECHERAS</t>
  </si>
  <si>
    <t>OTRVACAS</t>
  </si>
  <si>
    <t>BUFALAS</t>
  </si>
  <si>
    <t>OVINOS</t>
  </si>
  <si>
    <t>V407</t>
  </si>
  <si>
    <t>V408</t>
  </si>
  <si>
    <t>CAPRINOS</t>
  </si>
  <si>
    <t>V409</t>
  </si>
  <si>
    <t>V410</t>
  </si>
  <si>
    <t>PORCINOS</t>
  </si>
  <si>
    <t>V413</t>
  </si>
  <si>
    <t>V412</t>
  </si>
  <si>
    <t>V414</t>
  </si>
  <si>
    <t>AVES</t>
  </si>
  <si>
    <t>V416</t>
  </si>
  <si>
    <t>V415</t>
  </si>
  <si>
    <t>V417</t>
  </si>
  <si>
    <t>V418</t>
  </si>
  <si>
    <t>V419</t>
  </si>
  <si>
    <t>V420</t>
  </si>
  <si>
    <t>V421</t>
  </si>
  <si>
    <t>CONEJAS</t>
  </si>
  <si>
    <t>COLMENAS</t>
  </si>
  <si>
    <t>V411</t>
  </si>
  <si>
    <t>BOVECO</t>
  </si>
  <si>
    <t>V430</t>
  </si>
  <si>
    <t>V431</t>
  </si>
  <si>
    <t>OVIECO</t>
  </si>
  <si>
    <t>CAPECO</t>
  </si>
  <si>
    <t>PORECO</t>
  </si>
  <si>
    <t>AVEECO</t>
  </si>
  <si>
    <t>V438</t>
  </si>
  <si>
    <t>V437</t>
  </si>
  <si>
    <t>TITSEXO</t>
  </si>
  <si>
    <t>V600</t>
  </si>
  <si>
    <t>T600V</t>
  </si>
  <si>
    <t>FAMHPC1T24</t>
  </si>
  <si>
    <t>FAMHPC25T49</t>
  </si>
  <si>
    <t>FAMHPC50</t>
  </si>
  <si>
    <t>FAMHPC51T74</t>
  </si>
  <si>
    <t>FAMHPC75T99</t>
  </si>
  <si>
    <t>FAMHPC100</t>
  </si>
  <si>
    <t>FAMMPC1T24</t>
  </si>
  <si>
    <t>FAMMPC25T49</t>
  </si>
  <si>
    <t>FAMMPC50</t>
  </si>
  <si>
    <t>FAMMPC51T74</t>
  </si>
  <si>
    <t>FAMMPC75T99</t>
  </si>
  <si>
    <t>FAMMPC100</t>
  </si>
  <si>
    <t>NOFAMHPC1T24</t>
  </si>
  <si>
    <t>NOFAMHPC25T49</t>
  </si>
  <si>
    <t>NOFAMHPC50</t>
  </si>
  <si>
    <t>NOFAMHPC51T74</t>
  </si>
  <si>
    <t>NOFAMHPC75T99</t>
  </si>
  <si>
    <t>NOFAMHPC100</t>
  </si>
  <si>
    <t>NOFAMMPC1T24</t>
  </si>
  <si>
    <t>NOFAMMPC25T49</t>
  </si>
  <si>
    <t>NOFAMMPC50</t>
  </si>
  <si>
    <t>NOFAMMPC51T74</t>
  </si>
  <si>
    <t>NOFAMMPC75T99</t>
  </si>
  <si>
    <t>NOFAMMPC100</t>
  </si>
  <si>
    <t>V551</t>
  </si>
  <si>
    <t>V553</t>
  </si>
  <si>
    <t>V561</t>
  </si>
  <si>
    <t>V562</t>
  </si>
  <si>
    <t>V563</t>
  </si>
  <si>
    <t>V564</t>
  </si>
  <si>
    <t>V565</t>
  </si>
  <si>
    <t>V566</t>
  </si>
  <si>
    <t>V567</t>
  </si>
  <si>
    <t>V568</t>
  </si>
  <si>
    <t>V569</t>
  </si>
  <si>
    <t>V570</t>
  </si>
  <si>
    <t>V571</t>
  </si>
  <si>
    <t>V572</t>
  </si>
  <si>
    <t>TMOPCT</t>
  </si>
  <si>
    <t>V526</t>
  </si>
  <si>
    <t>V575</t>
  </si>
  <si>
    <t>V576</t>
  </si>
  <si>
    <t>V577</t>
  </si>
  <si>
    <t>V578</t>
  </si>
  <si>
    <t>V527</t>
  </si>
  <si>
    <t>V579</t>
  </si>
  <si>
    <t>V580</t>
  </si>
  <si>
    <t>DR1</t>
  </si>
  <si>
    <t>DR2</t>
  </si>
  <si>
    <t>DR3</t>
  </si>
  <si>
    <t>DR4</t>
  </si>
  <si>
    <t>DR5</t>
  </si>
  <si>
    <t>DR6</t>
  </si>
  <si>
    <t>DR8</t>
  </si>
  <si>
    <t>DR9</t>
  </si>
  <si>
    <t>DR10</t>
  </si>
  <si>
    <t>DR11</t>
  </si>
  <si>
    <t>DR12</t>
  </si>
  <si>
    <t>DR13</t>
  </si>
  <si>
    <t>DR14</t>
  </si>
  <si>
    <t>V464</t>
  </si>
  <si>
    <t>V450</t>
  </si>
  <si>
    <t>V451</t>
  </si>
  <si>
    <t>V452</t>
  </si>
  <si>
    <t>V453</t>
  </si>
  <si>
    <t>V454</t>
  </si>
  <si>
    <t>V455</t>
  </si>
  <si>
    <t>V456</t>
  </si>
  <si>
    <t>V466</t>
  </si>
  <si>
    <t>V468</t>
  </si>
  <si>
    <t>V465</t>
  </si>
  <si>
    <t>V457</t>
  </si>
  <si>
    <t>V458</t>
  </si>
  <si>
    <t>V459</t>
  </si>
  <si>
    <t>V460</t>
  </si>
  <si>
    <t>V461</t>
  </si>
  <si>
    <t>V462</t>
  </si>
  <si>
    <t>V463</t>
  </si>
  <si>
    <t>V467</t>
  </si>
  <si>
    <t>V469</t>
  </si>
  <si>
    <t>V482</t>
  </si>
  <si>
    <t>V470</t>
  </si>
  <si>
    <t>V471</t>
  </si>
  <si>
    <t>V472</t>
  </si>
  <si>
    <t>V473</t>
  </si>
  <si>
    <t>V474</t>
  </si>
  <si>
    <t>V475</t>
  </si>
  <si>
    <t>V484</t>
  </si>
  <si>
    <t>V483</t>
  </si>
  <si>
    <t>V476</t>
  </si>
  <si>
    <t>V477</t>
  </si>
  <si>
    <t>V478</t>
  </si>
  <si>
    <t>V479</t>
  </si>
  <si>
    <t>V480</t>
  </si>
  <si>
    <t>V481</t>
  </si>
  <si>
    <t>V485</t>
  </si>
  <si>
    <t>V493</t>
  </si>
  <si>
    <t>V486</t>
  </si>
  <si>
    <t>V487</t>
  </si>
  <si>
    <t>V488</t>
  </si>
  <si>
    <t>V489</t>
  </si>
  <si>
    <t>V490</t>
  </si>
  <si>
    <t>V492</t>
  </si>
  <si>
    <t>V491</t>
  </si>
  <si>
    <t>V816</t>
  </si>
  <si>
    <t>V817</t>
  </si>
  <si>
    <t>V823</t>
  </si>
  <si>
    <t>V822</t>
  </si>
  <si>
    <t>V821</t>
  </si>
  <si>
    <t>V820</t>
  </si>
  <si>
    <t>V818</t>
  </si>
  <si>
    <t>V824</t>
  </si>
  <si>
    <t>V825</t>
  </si>
  <si>
    <t>V826</t>
  </si>
  <si>
    <t>V827</t>
  </si>
  <si>
    <t>V828</t>
  </si>
  <si>
    <t>V829</t>
  </si>
  <si>
    <t>V830</t>
  </si>
  <si>
    <t>V800</t>
  </si>
  <si>
    <t>V801</t>
  </si>
  <si>
    <t>V802</t>
  </si>
  <si>
    <t>V803</t>
  </si>
  <si>
    <t>V804</t>
  </si>
  <si>
    <t>V805</t>
  </si>
  <si>
    <t>V806</t>
  </si>
  <si>
    <t>V807</t>
  </si>
  <si>
    <t>V808</t>
  </si>
  <si>
    <t>V809</t>
  </si>
  <si>
    <t>V810</t>
  </si>
  <si>
    <t>V811</t>
  </si>
  <si>
    <t>V812</t>
  </si>
  <si>
    <t>V813</t>
  </si>
  <si>
    <t>(b) : el campo puede ir en blanco</t>
  </si>
  <si>
    <t>Diseño de registro del Censo Agrario 2020</t>
  </si>
  <si>
    <t>Posición</t>
  </si>
  <si>
    <t>Orden</t>
  </si>
  <si>
    <t>Descripción</t>
  </si>
  <si>
    <t>Identificador de la explotación</t>
  </si>
  <si>
    <t>Identificador de que la explotación pertenece al módulo mano de obra</t>
  </si>
  <si>
    <t>Identificador de que la explotación pertenece al módulo estabulación</t>
  </si>
  <si>
    <t>Indicador de que la explotación pertenece al marco extendido (solo para variables censales)</t>
  </si>
  <si>
    <t>Orientación técnico económica de la explotacíon</t>
  </si>
  <si>
    <t>Producción estándar total de la explotación</t>
  </si>
  <si>
    <t>Comunidad autónoma de adscripción (donde se ubica la explotación)</t>
  </si>
  <si>
    <t>Provincia de adscripción (donde se ubica la explotación)</t>
  </si>
  <si>
    <t>Comarca agraria de adscripción (donde se ubica la explotación)</t>
  </si>
  <si>
    <t>Personalidad legal de la explotación (física o jurídica)</t>
  </si>
  <si>
    <t>Año de nacimiento del jefe de la explotación</t>
  </si>
  <si>
    <t>Sexo del jefe de la explotación</t>
  </si>
  <si>
    <t>Tramo UTA del jefe (unidades de trabajo año): Tramo de % de jornadas trabajadas al año por el jefe de la explotación</t>
  </si>
  <si>
    <t>Año en que comenzó a trabajar como jefe de la explotación</t>
  </si>
  <si>
    <t>Formación agraria del jefe de la explotación</t>
  </si>
  <si>
    <t>Cursos de formación realizados por el jefe de la explotación en los últimos 12 meses</t>
  </si>
  <si>
    <t>Raíces y tubérculos -aire libre - ecológico (ha)</t>
  </si>
  <si>
    <t>Patata (inclu. de siembra) -aire libre - ecológico (ha)</t>
  </si>
  <si>
    <t>Remolacha azucarera (exclu. semillas) -aire libre - ecológico (ha)</t>
  </si>
  <si>
    <t>Cultivos industriales al aire libre - ecológico (ha)</t>
  </si>
  <si>
    <t>Otros cultivos oleaginosos (exclu. el algodón)  -aire libre - ecológico (ha)</t>
  </si>
  <si>
    <t>Soja -aire libre - ecológico (ha)</t>
  </si>
  <si>
    <t>Cultivos cosechados en verde -aire libre - ecológico (ha)</t>
  </si>
  <si>
    <t>Forrajes verdes plurianuales -aire libre - ecológico (ha)</t>
  </si>
  <si>
    <t>Leguminosas cosechadas en verde -aire libre - ecológico (ha)</t>
  </si>
  <si>
    <t>Hortalizas, melones y fresas al aire libre - ecológico (ha)</t>
  </si>
  <si>
    <t>Semillas y plántulas destinadas a la venta - al aire libre - ecológico (ha)</t>
  </si>
  <si>
    <t>Total cultivos permanentes -aire libre - ecológico (ha)</t>
  </si>
  <si>
    <t>Frutales y bayas (excepto cítricos, uvas y fresas)  -aire libre - ecológico (ha)</t>
  </si>
  <si>
    <t>Cítricos  -aire libre - ecológico (ha)</t>
  </si>
  <si>
    <t>Viñedo (uva para vinos)  -aire libre - ecológico (ha)</t>
  </si>
  <si>
    <t>Olivar -aire libre - ecológico (ha)</t>
  </si>
  <si>
    <t>Tierra para pastos permanentes -aire libre - ecológico (ha)</t>
  </si>
  <si>
    <t>Praderas y pastos permanentes (exclu. el pasto pobre) -aire libre - ecológico (ha)</t>
  </si>
  <si>
    <t>Pasto pobre permanente -aire libre - ecológico (ha)</t>
  </si>
  <si>
    <t>Resto de pastos-aire libre - ecológico (ha)</t>
  </si>
  <si>
    <t>Hortalizas, melones y fresas en invernadero o en abrigo alto accesible - ecológico (ha)</t>
  </si>
  <si>
    <t>Resto de cultivos en invernadero o en abrigo alto accesible-ecológico (ha)</t>
  </si>
  <si>
    <t>Superficie de la explotación que dispone de instalaciones de riego  (ha)</t>
  </si>
  <si>
    <t>Bovinos  (nº cabezas)</t>
  </si>
  <si>
    <t>Bovinos de menos de un año (nº cabezas)</t>
  </si>
  <si>
    <t>Bovinos entre uno y dos años  (nº cabezas)</t>
  </si>
  <si>
    <t>Bovinos entre uno y dos años. Machos  (nº cabezas)</t>
  </si>
  <si>
    <t>Bovinos hembras (Terneras) de entre uno y dos años (no han parido) (nº cabezas)</t>
  </si>
  <si>
    <t>Bovinos machos de dos años o más (nº cabezas)</t>
  </si>
  <si>
    <t>Bovinos hembras de dos años o más (inclu. todas las vacas) (nº cabezas)</t>
  </si>
  <si>
    <t>Terneras de dos años o más sin parto (Novillas) (nº cabezas)</t>
  </si>
  <si>
    <t>Búfalas  (nº cabezas)</t>
  </si>
  <si>
    <t>Ovinos (nº cabezas)</t>
  </si>
  <si>
    <t>Ovejas madres y corderas de reposición (nº cabezas)</t>
  </si>
  <si>
    <t>Otros ovinos (nº cabezas)</t>
  </si>
  <si>
    <t>Caprinos (nº cabezas)</t>
  </si>
  <si>
    <t>Cabras madre y chivas de reposición (nº cabezas)</t>
  </si>
  <si>
    <t>Otros caprinos (nº cabezas)</t>
  </si>
  <si>
    <t>Porcinos (nº cabezas)</t>
  </si>
  <si>
    <t>Lechones de menos de 20 kg (nº cabezas)</t>
  </si>
  <si>
    <t>Cerdas madres y cerdas para reposición de 50 kg y más (nº cabezas)</t>
  </si>
  <si>
    <t>Otros porcinos (nº cabezas)</t>
  </si>
  <si>
    <t>Aves de corral (nº cabezas)</t>
  </si>
  <si>
    <t>Pollos de engorde (nº cabezas)</t>
  </si>
  <si>
    <t>Gallinas ponedoras (nº cabezas)</t>
  </si>
  <si>
    <t>Pavos (nº cabezas)</t>
  </si>
  <si>
    <t>Patos (nº cabezas)</t>
  </si>
  <si>
    <t>Ocas/gansos (nº cabezas)</t>
  </si>
  <si>
    <t>Avestruces (nº cabezas)</t>
  </si>
  <si>
    <t>Otras aves (perdices, codornices…) (nº cabezas)</t>
  </si>
  <si>
    <t>Conejas madre (sólo hembras reproductoras) (nº cabezas)</t>
  </si>
  <si>
    <t>Colmenas (nº cabezas)</t>
  </si>
  <si>
    <t>Equinos (nº cabezas)</t>
  </si>
  <si>
    <t>Bovino - ecológico (nº cabezas)</t>
  </si>
  <si>
    <t>Vacas lecheras -ecológico (nº cabezas)</t>
  </si>
  <si>
    <t>Otras vacas  -ecológico (nº cabezas)</t>
  </si>
  <si>
    <t>Ovino -ecológico (nº cabezas)</t>
  </si>
  <si>
    <t>Caprino -ecológico (nº cabezas)</t>
  </si>
  <si>
    <t>Porcino  -ecológico (nº cabezas)</t>
  </si>
  <si>
    <t>Aves de corral -ecológico (nº cabezas)</t>
  </si>
  <si>
    <t>Pollos de engorde  -ecológico (nº cabezas)</t>
  </si>
  <si>
    <t>Gallinas ponedoras -ecológico (nº cabezas)</t>
  </si>
  <si>
    <t>Sexo del titular de la explotación</t>
  </si>
  <si>
    <t>Año de nacimiento del titular de la explotación</t>
  </si>
  <si>
    <t>Tramo UTA del titular (unidades de trabajo año): Tramo de % de jornadas trabajadas al año por el titular de la explotación</t>
  </si>
  <si>
    <t xml:space="preserve">La explotacion dispone de plan de seguridad de la explotación </t>
  </si>
  <si>
    <t>Mano de obra NO familiar EVENTUAL (jornadas)</t>
  </si>
  <si>
    <t>Mano de obra NO familiar SUBCONTRATADA (jornadas)</t>
  </si>
  <si>
    <t>OALR prestación de servicios sanitarios, sociales o educativos</t>
  </si>
  <si>
    <t>OALR turismo, alojamiento y otras actividades recreativas</t>
  </si>
  <si>
    <t>OALR artesanía</t>
  </si>
  <si>
    <t>OALR  transformación de productos agrarios</t>
  </si>
  <si>
    <t>OALR producción de energía renovable</t>
  </si>
  <si>
    <t>OALR transformación de madera</t>
  </si>
  <si>
    <t>OALR  acuicultura</t>
  </si>
  <si>
    <t>OALR  trabajo agrícola bajo contrato (que utiliza medios de producción de la explotación)</t>
  </si>
  <si>
    <t>OALR  trabajo no agricola bajo contrato (que uitiliza medios de producción de la explotación )</t>
  </si>
  <si>
    <t>OALR silvicultura</t>
  </si>
  <si>
    <t>OALR  (n. c. o.)</t>
  </si>
  <si>
    <t>Porcentaje de volumen de negocio de estas actividades respecto a la actividad total de la explotación</t>
  </si>
  <si>
    <t>Nº de personas familiares que realizan otras actividades lucrativas como actividad principal</t>
  </si>
  <si>
    <t>Nº de personas familiares que realizan otras actividades lucrativas como actividad secundaria</t>
  </si>
  <si>
    <t>Nº de personas no familiares contratadas regularmente que realizan otras actividades lucrativas como actividad principal</t>
  </si>
  <si>
    <t>Nº de personas no familiares contratadas regularmente que realizan otras actividades lucrativas como actividad secundaria</t>
  </si>
  <si>
    <t>Nº de personas familiares del titular-jefe de la explotación que están trabajando en la explotación y tienen otras actividadeslucrativas no relacionadas con la explotación como act. principal</t>
  </si>
  <si>
    <t>Nº de personas familiares del titular-jefe de la explotación que están trabajando en la explotación y tienen otras actividades lucrativas no relacionadas con la explotación como act. secundaria</t>
  </si>
  <si>
    <t>Servicios de asesoramiento, gestión y sustitución de las explotaciones agrarias (artículo 15 - párrafo 02)</t>
  </si>
  <si>
    <t>Calidad de los productos agrícolas y alimenticios (artículo 16 párrafo 03)</t>
  </si>
  <si>
    <t>Inversión en activos físicos (artículo 17 párrafo 04)</t>
  </si>
  <si>
    <t>Restablecimiento de la producción agrícola afectado por desastres naturales y catástrofes e introducción de medidas preventivas (artículo 18 párrafo 05)</t>
  </si>
  <si>
    <t>Apoyo a la creación de empresas para jóvenes agricultores (artículo 19A1- párrafo 061)</t>
  </si>
  <si>
    <t>Apoyo a la creación de empresas para el desarrollo de pequeñas explotaciones (artículo 19A3-párrafo 063)</t>
  </si>
  <si>
    <t>Inversiones en el desarrollo y mejora de áreas forestales (artículo 21 párrafo 08)</t>
  </si>
  <si>
    <t>Agri-medioambiente-clima (artículo 28 párrafo 10)</t>
  </si>
  <si>
    <t>Forestal-servicios de clima-medioambiente y conservación forestal (artículo 34 párrafo 15)</t>
  </si>
  <si>
    <t>Agricultura ecológica (artículo 29 párrafo 11)</t>
  </si>
  <si>
    <t>Natura 2000 y ayudas de la directiva marco sobre el agua (artículo 30 párrafo 12)</t>
  </si>
  <si>
    <t>Ayudas a zonas que se enfrentan a limitaciones naturales o específicas (artículo 31 párrafo 13)</t>
  </si>
  <si>
    <t>Bienestar animal (artículo 33 párrafo 14)</t>
  </si>
  <si>
    <t>Nº medio de vacas lecheras presentes en la instalación</t>
  </si>
  <si>
    <t>Vacas lecheras trabadas con gestión del estiércol líquido (nº plazas)</t>
  </si>
  <si>
    <t>Vacas lecheras trabadas con gestión del estiércol sólido (nº plazas)</t>
  </si>
  <si>
    <t>Vacas lecheras libre/cubículos con gestión del estiércol líquido (nº plazas)</t>
  </si>
  <si>
    <t>Vacas lecheras libre/cubículos con gestión del estiércol sólido (nº plazas)</t>
  </si>
  <si>
    <t>Vacas lecheras otro tipo con gestión del estiércol líquido (nº plazas)</t>
  </si>
  <si>
    <t>Vacas lecheras otro tipo con gestión del estiércol sólido (nº plazas)</t>
  </si>
  <si>
    <t>Vacas lecheras siempre al aire libre (nº plazas)</t>
  </si>
  <si>
    <t>Si dispone de vacas lecheras que pasten al aire libre indique el nº de meses</t>
  </si>
  <si>
    <t>Si dispone de espacios de ejercicio al aire libre para las vacas lecheras estabuladas</t>
  </si>
  <si>
    <t>Nº medio de resto de bovinos presentes en la instalación</t>
  </si>
  <si>
    <t>Resto de bovinos trabados con gestión del estiércol líquido (nº plazas)</t>
  </si>
  <si>
    <t>Resto de bovinos trabados con gestión del estiércol sólido (nº plazas)</t>
  </si>
  <si>
    <t>Resto de bovinos libre/cubículos con gestión del estiércol líquido (nº plazas)</t>
  </si>
  <si>
    <t>Resto de bovinos libre/cubículos con gestión del estiércol sólido (nº plazas)</t>
  </si>
  <si>
    <t>Resto de bovinos de otro tipo con gestión del estiércol líquido (nº plazas)</t>
  </si>
  <si>
    <t>Resto de bovinos de otro tipo con gestión del estiércol sólido (nº plazas)</t>
  </si>
  <si>
    <t>Resto de bovinos siempre al aire libre (nº plazas)</t>
  </si>
  <si>
    <t>Si dispone de otro ganado bovino que paste al aire libre indique el nº de meses</t>
  </si>
  <si>
    <t>Si dispone de espacios de ejercicio al aire libre para el otro ganado bovino estabulado</t>
  </si>
  <si>
    <t>Nº medio de porcinos presentes en la instalación</t>
  </si>
  <si>
    <t>Cerdas reproductoras con suelos totalmente enrejillados (nº plazas)</t>
  </si>
  <si>
    <t>Cerdas reproductoras con suelos parcialmente enrejillados (nº plazas)</t>
  </si>
  <si>
    <t>Cerdas reproductoras con alojamiento de suelo sólido (excepto cama gruesa) (nº plazas)</t>
  </si>
  <si>
    <t>Cerdas reproductoras en superficie cubierta integramente en cama gruesa (nº plazas)</t>
  </si>
  <si>
    <t>Cerdas reproductoras en otro tipo de estabulación (nº plazas)</t>
  </si>
  <si>
    <t>Cerdas reproductoras al aire libre (nº de plazas)</t>
  </si>
  <si>
    <t>Si dispone de cerdas madre al alire libre - nº de meses</t>
  </si>
  <si>
    <t>Nº medio de resto de porcinos presentes en la instalación (nº plazas)</t>
  </si>
  <si>
    <t>Resto de porcinos con suelos totalmente enrejillados (nº plazas)</t>
  </si>
  <si>
    <t>Resto de porcinos con suelos parcialmente enrejillados (nº plazas)</t>
  </si>
  <si>
    <t>Resto de porcinos con alojamiento de suelo sólido (excepto cama gruesa) (nº plazas)</t>
  </si>
  <si>
    <t>Resto de porcinos en superficie cubierta integramente en cama gruesa (nº plazas)</t>
  </si>
  <si>
    <t>Resto de porcinos en otro tipo de estabulación (nº plazas)</t>
  </si>
  <si>
    <t>Resto de porcinos al aire libre (nº plazas)</t>
  </si>
  <si>
    <t>Si dispone de espacios de ejercicio al aire libre para el resto del ganado porcino estabulado</t>
  </si>
  <si>
    <t xml:space="preserve">Nº medio de gallinas ponedoras presentes en la instalación </t>
  </si>
  <si>
    <t>Gallinas ponedoras en cama gruesa (nº plazas)</t>
  </si>
  <si>
    <t>Gallinas ponedoras en aviario (sin cama) (nº plazas)</t>
  </si>
  <si>
    <t>Gallinas ponedoras en jaulas con cintas de gallinaza (nº plazas)</t>
  </si>
  <si>
    <t>Gallinas ponedoras en jaulas con foso profundo (nº plazas)</t>
  </si>
  <si>
    <t>Gallinas ponedoras en jaulas de varios niveles (nº plazas)</t>
  </si>
  <si>
    <t>Gallinas ponedoras en otros tipos de instalaciones (nº plazas)</t>
  </si>
  <si>
    <t>Gallinas ponedoras al aire libre/camperas (nº plazas)</t>
  </si>
  <si>
    <t>Exportación de estiércol líquido de la explotación (metros cúbicos)</t>
  </si>
  <si>
    <t>Importación de estiércol líquido de la explotación (metros cúbicos)</t>
  </si>
  <si>
    <t>Exportación de estiércol sólido de la explotación (toneladas)</t>
  </si>
  <si>
    <t>Importación de estiércol sólido de la explotación (toneladas)</t>
  </si>
  <si>
    <t>Toneladas de fertilizantes orgánicos y de residuos distintos del estiércol</t>
  </si>
  <si>
    <t>Porcentaje de estiércol, incorporación antes de 4 horas tras la difusión</t>
  </si>
  <si>
    <t>Porcentaje de estiércol, incorporación entre 4 y 24 horas tras la difusión</t>
  </si>
  <si>
    <t>Porcentaje de estiércol con o sin incorporación después de 24 horas tras la difusión</t>
  </si>
  <si>
    <t>Porcentaje de estiércol líquido aplicado con latiguillo trasero</t>
  </si>
  <si>
    <t>Porcentaje de estiércol líquido aplicado con zapata trasera</t>
  </si>
  <si>
    <t>Porcentaje de estiércol líquido o semiliquido aplicado con inyección en ranuras poco profundas (ranuras abiertas)</t>
  </si>
  <si>
    <t>Porcentaje de estiércol sólido almacenado sólido en montones</t>
  </si>
  <si>
    <t>Porcentaje de estiércol sólido almacenado en pilas de compost confinadas, aireadas o mixtas</t>
  </si>
  <si>
    <t>Porcentaje de estiércol sólido almacenado en fosos bajo el alojamiento de los animales</t>
  </si>
  <si>
    <t xml:space="preserve">Porcentaje de estiércol sólido almacenado en sistemas de cama gruesa </t>
  </si>
  <si>
    <t>Porcentaje de estiércol líquido almacenado sin cubierta o en estanques</t>
  </si>
  <si>
    <t>Porcentaje de estiércol líquido almacenado en depósitos o estanques con cubierta permeable</t>
  </si>
  <si>
    <t>Porcentaje de estiércol líquido almacenado en depósitos o estanques con cubierta impermeable</t>
  </si>
  <si>
    <t>Porcentaje de estiércol almacenado en otro tipo de instalaciones (n. c. o.)</t>
  </si>
  <si>
    <t>Porcentaje de estiércol producido y esparcido diariamente en la instalación</t>
  </si>
  <si>
    <t>Nº de meses de almacenamiento de estiércol sólido en pilas de compost confinadas, aireadas o mixtas</t>
  </si>
  <si>
    <t>Nº de meses de almacenamiento de estiércol sólido en fosos bajo el alojamiento de los animales</t>
  </si>
  <si>
    <t>Nº de meses de almacenamiento de estiércol sólido en sistemas de cama gruesa</t>
  </si>
  <si>
    <t>Nº de meses de almacenamiento de estiércol líquido (total)</t>
  </si>
  <si>
    <t>Nº de meses de almacenado en otro tipo de instalaciones (n. c. o)</t>
  </si>
  <si>
    <t>Código</t>
  </si>
  <si>
    <t>Sí tiene módulo mano de obra</t>
  </si>
  <si>
    <t>No tiene módulo mano de obra</t>
  </si>
  <si>
    <t>Sí pertenece al módulo de estiércol</t>
  </si>
  <si>
    <t>No pertenece al módulo de estiércol</t>
  </si>
  <si>
    <t>Sí pertenece al marco extendido</t>
  </si>
  <si>
    <t>No pertenece al marco extendido</t>
  </si>
  <si>
    <t>Hombre</t>
  </si>
  <si>
    <t>Mujer</t>
  </si>
  <si>
    <t>Experiencia agraria exclusivamente</t>
  </si>
  <si>
    <t>Cursos de formación agraria</t>
  </si>
  <si>
    <t>Formación profesional agraria</t>
  </si>
  <si>
    <t>Estudios Univ y/o superiores agrarios</t>
  </si>
  <si>
    <t>1</t>
  </si>
  <si>
    <t>Con cursos de formación en los últimos 12 meses</t>
  </si>
  <si>
    <t>6</t>
  </si>
  <si>
    <t>Sin cursos de formación en los últimos 12 meses</t>
  </si>
  <si>
    <t>De &gt; 0 a &lt; 25%</t>
  </si>
  <si>
    <t>De &gt;=25% a &lt;50%</t>
  </si>
  <si>
    <t>De &gt;50% a &lt;75%</t>
  </si>
  <si>
    <t>De &gt;=75% a &lt;100%</t>
  </si>
  <si>
    <t>Sí tiene plan de seguridad</t>
  </si>
  <si>
    <t>No tiene plan de seguridad</t>
  </si>
  <si>
    <t>10% o menos</t>
  </si>
  <si>
    <t>Entre 10% y 50%</t>
  </si>
  <si>
    <t>Más del 50%</t>
  </si>
  <si>
    <t>01</t>
  </si>
  <si>
    <t>Andalucía</t>
  </si>
  <si>
    <t>02</t>
  </si>
  <si>
    <t>Aragón</t>
  </si>
  <si>
    <t>03</t>
  </si>
  <si>
    <t>Asturias, Principado de</t>
  </si>
  <si>
    <t>04</t>
  </si>
  <si>
    <t>Balears, Illes</t>
  </si>
  <si>
    <t>05</t>
  </si>
  <si>
    <t>Canarias</t>
  </si>
  <si>
    <t>06</t>
  </si>
  <si>
    <t>Cantabria</t>
  </si>
  <si>
    <t>07</t>
  </si>
  <si>
    <t>Castilla y León</t>
  </si>
  <si>
    <t>08</t>
  </si>
  <si>
    <t>Castilla - La Mancha</t>
  </si>
  <si>
    <t>09</t>
  </si>
  <si>
    <t>Cataluña</t>
  </si>
  <si>
    <t>10</t>
  </si>
  <si>
    <t>Comunitat Valenciana</t>
  </si>
  <si>
    <t>11</t>
  </si>
  <si>
    <t>Extremadura</t>
  </si>
  <si>
    <t>12</t>
  </si>
  <si>
    <t>Galicia</t>
  </si>
  <si>
    <t>13</t>
  </si>
  <si>
    <t>Madrid, Comunidad de</t>
  </si>
  <si>
    <t>14</t>
  </si>
  <si>
    <t>Murcia, Región de</t>
  </si>
  <si>
    <t>15</t>
  </si>
  <si>
    <t>Navarra, Comunidad Foral de</t>
  </si>
  <si>
    <t>16</t>
  </si>
  <si>
    <t>País Vasco</t>
  </si>
  <si>
    <t>17</t>
  </si>
  <si>
    <t>Rioja, La</t>
  </si>
  <si>
    <t>18</t>
  </si>
  <si>
    <t>Ceuta</t>
  </si>
  <si>
    <t>19</t>
  </si>
  <si>
    <t>Melilla</t>
  </si>
  <si>
    <t>Araba/Álava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</si>
  <si>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</si>
  <si>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</si>
  <si>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</si>
  <si>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</si>
  <si>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</si>
  <si>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</si>
  <si>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</si>
  <si>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</si>
  <si>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</si>
  <si>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</si>
  <si>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</si>
  <si>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</si>
  <si>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</si>
  <si>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</si>
  <si>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</si>
  <si>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</si>
  <si>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</si>
  <si>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</si>
  <si>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</si>
  <si>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</si>
  <si>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</si>
  <si>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</si>
  <si>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</si>
  <si>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</si>
  <si>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Jaén</t>
  </si>
  <si>
    <t>24</t>
  </si>
  <si>
    <t>León</t>
  </si>
  <si>
    <t>25</t>
  </si>
  <si>
    <t>Lleida</t>
  </si>
  <si>
    <t>26</t>
  </si>
  <si>
    <t>27</t>
  </si>
  <si>
    <t>Lugo</t>
  </si>
  <si>
    <t>28</t>
  </si>
  <si>
    <t>Madrid</t>
  </si>
  <si>
    <t>29</t>
  </si>
  <si>
    <t>Málaga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</si>
  <si>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</si>
  <si>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</si>
  <si>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</si>
  <si>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</si>
  <si>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</si>
  <si>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</si>
  <si>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</si>
  <si>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</si>
  <si>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</si>
  <si>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</si>
  <si>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</si>
  <si>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Palmas, Las</t>
  </si>
  <si>
    <t>36</t>
  </si>
  <si>
    <t>Pontevedra</t>
  </si>
  <si>
    <t>37</t>
  </si>
  <si>
    <t>Salamanca</t>
  </si>
  <si>
    <t>38</t>
  </si>
  <si>
    <t>Santa Cruz de Tenerife</t>
  </si>
  <si>
    <t>39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</si>
  <si>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</si>
  <si>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</si>
  <si>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</si>
  <si>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</si>
  <si>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</si>
  <si>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</si>
  <si>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</si>
  <si>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</si>
  <si>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</si>
  <si>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</si>
  <si>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</si>
  <si>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</si>
  <si>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</si>
  <si>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Valencia/València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</si>
  <si>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</si>
  <si>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</si>
  <si>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</si>
  <si>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</si>
  <si>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</si>
  <si>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</si>
  <si>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</si>
  <si>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</si>
  <si>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</si>
  <si>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52</t>
  </si>
  <si>
    <t>Cereales (excepto arroz), oleaginosas y leguminosas</t>
  </si>
  <si>
    <t>Arroz</t>
  </si>
  <si>
    <t xml:space="preserve">Cereales y arroz, oleaginosas y leguminosas </t>
  </si>
  <si>
    <t>Raíces y tubérculos</t>
  </si>
  <si>
    <t>Cereales y arroz, oleaginosas y leguminosas y raíces y tubérculos</t>
  </si>
  <si>
    <t>Hortalizas frescas en terreno de  labor</t>
  </si>
  <si>
    <t>Tabaco</t>
  </si>
  <si>
    <t>Algodón</t>
  </si>
  <si>
    <t xml:space="preserve">Cultivos herbáceos combinados </t>
  </si>
  <si>
    <t>Hortalizas en invernadero</t>
  </si>
  <si>
    <t>Flores y plantas ornamentales en invernadero</t>
  </si>
  <si>
    <t xml:space="preserve">Cultivos mixtos en invernadero </t>
  </si>
  <si>
    <t>Hortalizas al aire  libre</t>
  </si>
  <si>
    <t>Flores y plantas ornamentales al aire  libre</t>
  </si>
  <si>
    <t xml:space="preserve">Cultivos mixtos al aire libre </t>
  </si>
  <si>
    <t>Setas</t>
  </si>
  <si>
    <t>Viveros</t>
  </si>
  <si>
    <t xml:space="preserve">Horticultura diversa </t>
  </si>
  <si>
    <t>Vino con  denominación de origen</t>
  </si>
  <si>
    <t>Otros vinos</t>
  </si>
  <si>
    <t>Uva  de mesa</t>
  </si>
  <si>
    <t xml:space="preserve">Otros viñedos </t>
  </si>
  <si>
    <t>Frutales y bayas (excepto cítricos)</t>
  </si>
  <si>
    <t>Cítricos</t>
  </si>
  <si>
    <t>Frutos secos</t>
  </si>
  <si>
    <t>Frutas tropicales</t>
  </si>
  <si>
    <t xml:space="preserve">Frutales y bayas y cítricos diversos </t>
  </si>
  <si>
    <t>Olivicultura</t>
  </si>
  <si>
    <t>Varios cultivos permanentes. Combinadas de las anteriores</t>
  </si>
  <si>
    <t>Bovino de leche</t>
  </si>
  <si>
    <t xml:space="preserve">Bovino de cría y carne </t>
  </si>
  <si>
    <t>Bovino de leche, cría y carne</t>
  </si>
  <si>
    <t>Ovinos</t>
  </si>
  <si>
    <t>Ovinos y bovinos</t>
  </si>
  <si>
    <t>Caprinos</t>
  </si>
  <si>
    <t xml:space="preserve">Herbívoros diversos </t>
  </si>
  <si>
    <t>Porcino de  cría</t>
  </si>
  <si>
    <t>Porcino de engorde</t>
  </si>
  <si>
    <t xml:space="preserve">Porcino de cría y engorde </t>
  </si>
  <si>
    <t>Gallinas ponedoras</t>
  </si>
  <si>
    <t>Pollos de engorde</t>
  </si>
  <si>
    <t>Gallinas ponedoras y de engorde</t>
  </si>
  <si>
    <t>Combinadas de granívoros</t>
  </si>
  <si>
    <t>Horticultura y cultivos leñosos</t>
  </si>
  <si>
    <t>Agricultura general y horticultura</t>
  </si>
  <si>
    <t>Agricultura general y viticultura</t>
  </si>
  <si>
    <t>Agricultura general y cultivos leñosos</t>
  </si>
  <si>
    <t>Agricultura general y alguna otra actividad</t>
  </si>
  <si>
    <t xml:space="preserve">Otros policultivos </t>
  </si>
  <si>
    <t>Predominio herbívoros lecheros</t>
  </si>
  <si>
    <t xml:space="preserve">Predominio herbívoros no lecheros </t>
  </si>
  <si>
    <t>Granívoros y herbívoros lecheros</t>
  </si>
  <si>
    <t xml:space="preserve">Granívoros y herbívoros no lecheros </t>
  </si>
  <si>
    <t>Agricultura general con  herbívoros lecheros</t>
  </si>
  <si>
    <t>Herbívoros lecheros con  agricultura general</t>
  </si>
  <si>
    <t>Agricultura general con  herbívoros no lecheros</t>
  </si>
  <si>
    <t xml:space="preserve">Herbívoros no lecheros con agricultura general </t>
  </si>
  <si>
    <t>Agricultura general y granívoros</t>
  </si>
  <si>
    <t>Cultivos leñosos y herbívoros</t>
  </si>
  <si>
    <t>Apicultura</t>
  </si>
  <si>
    <t>Otros cultivos mixtos y ganadería</t>
  </si>
  <si>
    <t xml:space="preserve">Explotaciones cuya producción total es cero </t>
  </si>
  <si>
    <t>FormatoR</t>
  </si>
  <si>
    <t>100%</t>
  </si>
  <si>
    <t>50%</t>
  </si>
  <si>
    <t>0%</t>
  </si>
  <si>
    <r>
      <t>Municipio de adscripción (donde se ubica la explotación)</t>
    </r>
    <r>
      <rPr>
        <sz val="10"/>
        <color rgb="FFFF0000"/>
        <rFont val="Arial"/>
        <family val="2"/>
      </rPr>
      <t xml:space="preserve"> 
</t>
    </r>
    <r>
      <rPr>
        <sz val="10"/>
        <rFont val="Arial"/>
        <family val="2"/>
      </rPr>
      <t>('99999' Oculto por confidencialidad)</t>
    </r>
  </si>
  <si>
    <t>Factor de elevación de variables del módulo mano de obra (explotaciones con M1=1) 
(5 enteros + 3 decimales)</t>
  </si>
  <si>
    <t>Factor de elevación de variables del módulo estabulación (explotaciones con M2=1)
(5 enteros + 3 decimales)</t>
  </si>
  <si>
    <t>Factor  de elevación de variables del marco extendido (explotaciones con M3=1) 
(5 enteros + 3 decimales)</t>
  </si>
  <si>
    <t>Estrato variables del módulo mano de obra (M1=1) (TipoVar="MANOOBRA") y de la muestra del marco extendido (M3=1) Representación a nivel CCAA</t>
  </si>
  <si>
    <t>Estrato variables módulo estabulación (M2=1) (TipoVar="ESTABULACION") Representación a nivel CCAA</t>
  </si>
  <si>
    <t>ST</t>
  </si>
  <si>
    <t>SAU</t>
  </si>
  <si>
    <t>TRAMO UTA</t>
  </si>
  <si>
    <t>UTA</t>
  </si>
  <si>
    <t>EQUIVALENCIA TRAMOS UTA- UTA</t>
  </si>
  <si>
    <t>HERBAC</t>
  </si>
  <si>
    <t>EQUIVALENCIA JORNADAS- UTA</t>
  </si>
  <si>
    <t>JORNADAS</t>
  </si>
  <si>
    <t>V221</t>
  </si>
  <si>
    <t>NOSAU</t>
  </si>
  <si>
    <t>V354</t>
  </si>
  <si>
    <t>V358</t>
  </si>
  <si>
    <t>Otras raíces y tubérculos -aire libre - ecológico (ha)</t>
  </si>
  <si>
    <t>V361</t>
  </si>
  <si>
    <t>Resto de cultivos industriales al aire libre - ecológico (ha)</t>
  </si>
  <si>
    <t>Resto de cultivos cosechados en verde -aire libre - ecológico (ha)</t>
  </si>
  <si>
    <t>V364</t>
  </si>
  <si>
    <t>Resto de tierra arable al aire libre</t>
  </si>
  <si>
    <t>V368</t>
  </si>
  <si>
    <t>V373</t>
  </si>
  <si>
    <t>Otros cultivos permanentes -al aire libre -ecológico (ha)</t>
  </si>
  <si>
    <t>PF</t>
  </si>
  <si>
    <t>PF1</t>
  </si>
  <si>
    <t>PF2</t>
  </si>
  <si>
    <t>TC1</t>
  </si>
  <si>
    <t>TC2</t>
  </si>
  <si>
    <t>PJ</t>
  </si>
  <si>
    <t>PJ1</t>
  </si>
  <si>
    <t>PJ2</t>
  </si>
  <si>
    <t>Persona física</t>
  </si>
  <si>
    <t>Persona física - titular es jefe/a</t>
  </si>
  <si>
    <t>Titularidad compartida (cónyuge)</t>
  </si>
  <si>
    <t>Titularidad compartida (familiar no cónyuge)</t>
  </si>
  <si>
    <t>Persona jurídica</t>
  </si>
  <si>
    <t>Sociedades mercantiles</t>
  </si>
  <si>
    <t>Otra condición jurídica</t>
  </si>
  <si>
    <t>UTAFAM</t>
  </si>
  <si>
    <t>UTANOFAM</t>
  </si>
  <si>
    <t>Mano de obra familiar . Hombre TRAMO- 1-24% UTA  (personas)</t>
  </si>
  <si>
    <t>Mano de obra familiar . Hombre TRAMO- 25-49% UTA  (personas)</t>
  </si>
  <si>
    <t>Mano de obra familiar . Hombre TRAMO- 50%  UTA  (personas)</t>
  </si>
  <si>
    <t>Mano de obra familiar . Hombre TRAMO - 51-74%  UTA  (personas)</t>
  </si>
  <si>
    <t>Mano de obra familiar . Hombre TRAMO - 75-99%  UTA (personas)</t>
  </si>
  <si>
    <t>Mano de obra familiar . Hombre TRAMO- 100% UTA  (personas)</t>
  </si>
  <si>
    <t>Mano de obra familiar . Mujer TRAMO- 1-24% UTA  (personas)</t>
  </si>
  <si>
    <t>Mano de obra familiar . Mujer TRAMO- 25-49% UTA  (personas)</t>
  </si>
  <si>
    <t>Mano de obra familiar . Mujer TRAMO- 50%  UTA  (personas)</t>
  </si>
  <si>
    <t>Mano de obra familiar . Mujer TRAMO - 51-74%  UTA  (personas)</t>
  </si>
  <si>
    <t>Mano de obra familiar . Mujer TRAMO - 75-99%  UTA (personas)</t>
  </si>
  <si>
    <t>Mano de obra familiar . Mujer TRAMO- 100% UTA  (personas)</t>
  </si>
  <si>
    <t>Mano de obra NO familiar regular. Hombre TRAMO- 1-24% UTA  (personas)</t>
  </si>
  <si>
    <t>Mano de obra NO familiar regular. Hombre TRAMO- 25-49% UTA  (personas)</t>
  </si>
  <si>
    <t>Mano de obra NO familiar regular. Hombre TRAMO- 50%  UTA  (personas)</t>
  </si>
  <si>
    <t>Mano de obra NO familiar regular. Hombre TRAMO - 51-74%  UTA  (personas)</t>
  </si>
  <si>
    <t>Mano de obra NO familiar regular. Hombre TRAMO - 75-99%  UTA (personas)</t>
  </si>
  <si>
    <t>Mano de obra NO familiar regular. Hombre TRAMO- 100% UTA  (personas)</t>
  </si>
  <si>
    <t>Mano de obra NO familiar regular. Mujer TRAMO- 1-24% UTA  (personas)</t>
  </si>
  <si>
    <t>Mano de obra NO familiar regular. Mujer TRAMO- 25-49% UTA  (personas)</t>
  </si>
  <si>
    <t>Mano de obra NO familiar regular. Mujer TRAMO- 50%  UTA  (personas)</t>
  </si>
  <si>
    <t>Mano de obra NO familiar regular. Mujer TRAMO - 51-74%  UTA  (personas)</t>
  </si>
  <si>
    <t>Mano de obra NO familiar regular. Mujer TRAMO - 75-99%  UTA (personas)</t>
  </si>
  <si>
    <t>Mano de obra NO familiar regular. Mujer TRAMO- 100% UTA  (personas)</t>
  </si>
  <si>
    <t>UTATOT</t>
  </si>
  <si>
    <t>UTAFAMRF</t>
  </si>
  <si>
    <t>UTAFAMC</t>
  </si>
  <si>
    <t>UTARA</t>
  </si>
  <si>
    <t>UTATEM</t>
  </si>
  <si>
    <t>UTASUBC</t>
  </si>
  <si>
    <t>UTATI</t>
  </si>
  <si>
    <t>UTA total de la explotación</t>
  </si>
  <si>
    <t>TITANAC</t>
  </si>
  <si>
    <t>TITUTATR</t>
  </si>
  <si>
    <t>JEUTATR</t>
  </si>
  <si>
    <t>UTA del titular de la explotación (en titularidad compartida se considera la UTA de uno de los dos. Resto de UTA titulares se incluyen en utafam o utafamc)</t>
  </si>
  <si>
    <t>UTA de todos los miembros familiares del titular de la explotación</t>
  </si>
  <si>
    <t>UTA del familiar cónyuge del titular de la explotación</t>
  </si>
  <si>
    <t xml:space="preserve">UTA de los familiares del titular de la explotación distintos al cónyuge </t>
  </si>
  <si>
    <t>UTA de toda la mano de obra en la explotación, distinta del titular y familiares</t>
  </si>
  <si>
    <t>UTA de  la mano de obra asalariada (contratados de manera regular) en la explotación, no familiares</t>
  </si>
  <si>
    <t>UTA de  la mano de obra temporal (contratados de manera eventual) en la explotación, no familiares</t>
  </si>
  <si>
    <t>UTA de  la mano de obra subcontratada en la explotación, no familiares</t>
  </si>
  <si>
    <t>TOAL</t>
  </si>
  <si>
    <t>Realiza otra actividad lucrativa como PRINCIPAL</t>
  </si>
  <si>
    <t>Realiza otra actividad lucrativa como SECUNDARIA</t>
  </si>
  <si>
    <t>No realiza otra actividad lucrativa</t>
  </si>
  <si>
    <t>El titular realiza otras actividades lucrativas relacionadas con la explotación (solo para titular personas físicas PJUR=PF)</t>
  </si>
  <si>
    <t>El titular-jefe de la explotación realiza otras activiades lucrativas NO relacionadas con la explotación (solo para titular persona física que además es jefe  PJUR=PF1)</t>
  </si>
  <si>
    <t>V433</t>
  </si>
  <si>
    <t>Resto de bovinos  -ecológico (nº cabezas)</t>
  </si>
  <si>
    <t>V439</t>
  </si>
  <si>
    <t>Resto de aves  -ecológico (nº cabezas)</t>
  </si>
  <si>
    <t>V260</t>
  </si>
  <si>
    <t>V261</t>
  </si>
  <si>
    <t>V262</t>
  </si>
  <si>
    <t>V263</t>
  </si>
  <si>
    <t>V264</t>
  </si>
  <si>
    <t>V265</t>
  </si>
  <si>
    <t>V266</t>
  </si>
  <si>
    <t>V267</t>
  </si>
  <si>
    <t>V268</t>
  </si>
  <si>
    <t>V269</t>
  </si>
  <si>
    <t>V270</t>
  </si>
  <si>
    <t>V271</t>
  </si>
  <si>
    <t>Porcentaje de estiércol líquido o semiliquido aplicado con inyección en ranuras profundas (ranuras cerradas)</t>
  </si>
  <si>
    <t>Vacas  (incluido búfalas) (nº cabezas)</t>
  </si>
  <si>
    <t>Vacas lecheras (incluido búfalas)  (nº cabezas)</t>
  </si>
  <si>
    <t>Otras vacas (incluido búfalas) (nº cabezas)</t>
  </si>
  <si>
    <t>Persona física- jefe es otro no titular</t>
  </si>
  <si>
    <t>Superficie agrícola utilizada, en arrendamiento (ha)</t>
  </si>
  <si>
    <t>Superficie agrícola utilizada, en tierras comunales (ha)</t>
  </si>
  <si>
    <t>Superficie agrícola utilizada, al aire libre (ha)</t>
  </si>
  <si>
    <t>Tierra labrada (arable + permanentes) (ha)</t>
  </si>
  <si>
    <t>Cereales para grano (inclu. semillas para siembra) (ha)</t>
  </si>
  <si>
    <t>Trigo blando y escanda (ha)</t>
  </si>
  <si>
    <t>Trigo duro (ha)</t>
  </si>
  <si>
    <t>Cebada  (ha)</t>
  </si>
  <si>
    <t>Centeno y mezcla de cereales de invierno (inclu. tranquillón) (ha)</t>
  </si>
  <si>
    <t>Avena y mezcla de cereales de primavera (ha)</t>
  </si>
  <si>
    <t>Maíz en grano y mezcla de grano-zuro (ha)</t>
  </si>
  <si>
    <t>Arroz (ha)</t>
  </si>
  <si>
    <t>Triticale (ha)</t>
  </si>
  <si>
    <t>Otros cereales para la producción de grano (mijo, alforfón, alpiste, quinoa, etc.) (ha)</t>
  </si>
  <si>
    <t>Leguminosas y proteaginosas secas para producción de grano (inclu. semillas para siembra) (ha)</t>
  </si>
  <si>
    <t>Guisantes, habas, haboncillos y altramuces dulces (ha)</t>
  </si>
  <si>
    <t>Cultivos industriales (ha)</t>
  </si>
  <si>
    <t>Cultivos oleaginosos excepto algodón (ha)</t>
  </si>
  <si>
    <t>Soja (ha)</t>
  </si>
  <si>
    <t>Otros cultivos oleaginosos (n. c. a.) (ha)</t>
  </si>
  <si>
    <t>Leguminosas cosechadas en verde (ha)</t>
  </si>
  <si>
    <t>Flores y plantas ornamentales (Invernadero) (ha)</t>
  </si>
  <si>
    <t>Otros cultivos (n. c. a.) (Invernadero) (ha)</t>
  </si>
  <si>
    <t>Cultivos leñosos / permanentes (inclu. viveros) (Invernadero) (ha)</t>
  </si>
  <si>
    <t>Huertos para consumo propio (Invernadero) (ha)</t>
  </si>
  <si>
    <t>Superficie agrícola utilizada -aire libre -ecológica (excluido huertos) (ha)</t>
  </si>
  <si>
    <t>Superficie total (ha)</t>
  </si>
  <si>
    <t>Superficie agraria utilizada total (ha)</t>
  </si>
  <si>
    <t>Superficie agrícola utilizada, en propiedad (ha)</t>
  </si>
  <si>
    <t>Superficie agrícola utilizada, en otros regímenes de tenencia (aparcería, fideicomiso…) (ha)</t>
  </si>
  <si>
    <t>Tierra arable (ha)</t>
  </si>
  <si>
    <t>Cultivos herbáceos (ha)</t>
  </si>
  <si>
    <t>Sorgo (ha)</t>
  </si>
  <si>
    <t>Garbanzos, judias secas,lentejas y otras (inclu. mezclas con cereales, vezas, yeros,algarroba,alholva,almortas) (ha)</t>
  </si>
  <si>
    <t>Raíces y tubérculos (ha)</t>
  </si>
  <si>
    <t>Patata (inclu. de siembra y destinada a forrajes) (ha)</t>
  </si>
  <si>
    <t>Remolacha azucarera (exclu. semillas) (ha)</t>
  </si>
  <si>
    <t>Otras raíces y tubérculos (zanahoria, col, alcachofa, batata, nabo, etc. que no se utilicen para consumo humano) (ha)</t>
  </si>
  <si>
    <t>Cultivos textiles (ha)</t>
  </si>
  <si>
    <t>Algodón (inclu. semillas) (ha)</t>
  </si>
  <si>
    <t>Cáñamo (ha)</t>
  </si>
  <si>
    <t>Lino textil (ha)</t>
  </si>
  <si>
    <t>Otros cultivos textiles (ha)</t>
  </si>
  <si>
    <t>Semillas de girasol (ha)</t>
  </si>
  <si>
    <t>Semillas de lino (linaza) (ha)</t>
  </si>
  <si>
    <t>Semillas de colza y nabina (ha)</t>
  </si>
  <si>
    <t>Tabaco (ha)</t>
  </si>
  <si>
    <t>Lúpulo (ha)</t>
  </si>
  <si>
    <t>Plantas aromáticas, medicinales y especias, al aire libre (ha)</t>
  </si>
  <si>
    <t>Miscanto, cardo, caña y otros cultivos específicos para producción de energía renovable (n. c. a.) (ha)</t>
  </si>
  <si>
    <t>Otras plantas industriales (caña de azucar, achicoria, stevia….) (ha)</t>
  </si>
  <si>
    <t>Cultivos cosechados en verde (exclu. semilas) (ha)</t>
  </si>
  <si>
    <t>Forrajes verdes plurianuales (ha)</t>
  </si>
  <si>
    <t>Maíz cosechado en verde (ha)</t>
  </si>
  <si>
    <t>Cereales cosechados en verde (exclu. maíz) (ha)</t>
  </si>
  <si>
    <t>Otros cultivos anuales cosechados en verde (colza, gramíneas, girasoles…) (ha)</t>
  </si>
  <si>
    <t>Hortalizas, melones y fresas (ha)</t>
  </si>
  <si>
    <t>Hortalizas, melones y fresas en tierras de labor, en rotación con otros cultivos no hortícolas (ha)</t>
  </si>
  <si>
    <t>Hortalizas,  melones y fresas en terrenos hortícolas, en rotación sólo con otros cultivos hortícolas (ha)</t>
  </si>
  <si>
    <t>Flores y plantas ornamentales (exclu. viveros), venta como flor cortada, excepto semillas y plántulas (ha)</t>
  </si>
  <si>
    <t>Semillas y plántulas destinadas a la venta (ha)</t>
  </si>
  <si>
    <t>Otros cultivos herbáceos (ha)</t>
  </si>
  <si>
    <t>Barbechos (inclu. las tierras sembradas para abono en verde) (ha)</t>
  </si>
  <si>
    <t>Cultivos leñosos permanentes al aire libre (ha)</t>
  </si>
  <si>
    <t>Cítricos (ha)</t>
  </si>
  <si>
    <t>Naranjo (ha)</t>
  </si>
  <si>
    <t>Limonero y lima ácida (ha)</t>
  </si>
  <si>
    <t>Pequeños cítricos (mandarino, clementina,satsuma…) (ha)</t>
  </si>
  <si>
    <t>Otros cítricos (ha)</t>
  </si>
  <si>
    <t>Frutales, bayas y frutos secos (exclu. cítricos, uvas y fresas) (ha)</t>
  </si>
  <si>
    <t>Frutales originarios de clima templado, de pepita (ha)</t>
  </si>
  <si>
    <t>Manzano (ha)</t>
  </si>
  <si>
    <t>Peral (ha)</t>
  </si>
  <si>
    <t>Otros frutales de pepita (níspero, membrillo,...) (ha)</t>
  </si>
  <si>
    <t>Frutales originarios de clima templado, de hueso (ha)</t>
  </si>
  <si>
    <t>Albaricoquero (ha)</t>
  </si>
  <si>
    <t>Melocotonero (ha)</t>
  </si>
  <si>
    <t>Nectarino (ha)</t>
  </si>
  <si>
    <t>Otros frutales de hueso (cerezo, guindo, ciruelo,…) (ha)</t>
  </si>
  <si>
    <t>Frutales originarios de clima tropical y subtropical (ha)</t>
  </si>
  <si>
    <t>Bayas (exclu. las fresas) (ha)</t>
  </si>
  <si>
    <t>Frutales de fruto seco (ha)</t>
  </si>
  <si>
    <t>Olivar (ha)</t>
  </si>
  <si>
    <t>Viñedo (ha)</t>
  </si>
  <si>
    <t>Viñedo uva de mesa (ha)</t>
  </si>
  <si>
    <t>Viñedo uva para pasas (ha)</t>
  </si>
  <si>
    <t>Viñedo, uvas para vinos (ha)</t>
  </si>
  <si>
    <t>Viñedo, uva de vinificación de vinos de calidad con D.O. (ha)</t>
  </si>
  <si>
    <t>Viñedo, uva de vinificación de vinos de calidad con I.G.P. (ha)</t>
  </si>
  <si>
    <t>Viñedo, uva de vinificación de otros vinos (ha)</t>
  </si>
  <si>
    <t>Viveros, excepto árboles de Navidad (ha)</t>
  </si>
  <si>
    <t>Árboles de Navidad (ha)</t>
  </si>
  <si>
    <t>Otros cultivos leñosos (ha)</t>
  </si>
  <si>
    <t>Tierra para pastos permanentes (ha)</t>
  </si>
  <si>
    <t>Praderas y pastos permanentes (exclu. el pasto pobre) (ha)</t>
  </si>
  <si>
    <t>Pasto pobre permanente (ha)</t>
  </si>
  <si>
    <t>Superficies de pastos que ya no se utilizan a efectos de producción y están acogidas a un régimen de ayudas (ha)</t>
  </si>
  <si>
    <t>Huertos para consumo propio (ha)</t>
  </si>
  <si>
    <t>Otras tierras (ha)</t>
  </si>
  <si>
    <t xml:space="preserve">Superficie agraria abandonada o no utilizada durante la campaña (no incluye barbechos) (ha) </t>
  </si>
  <si>
    <t>Superficie forestal (ha)</t>
  </si>
  <si>
    <t>Montes bajos utilizados a matarrasa en turnos cortos (ha)</t>
  </si>
  <si>
    <t>Eras, construcciones, canteras, patios, caminos, estanques, instalaciones ganaderas... (ha)</t>
  </si>
  <si>
    <t>Champiñón, setas y otros hongos (ha)</t>
  </si>
  <si>
    <t>Cultivos en invernadero o en abrigo alto accesible (ha)</t>
  </si>
  <si>
    <t>Hortalizas, incluidos melones y fresas (Invernadero) (ha)</t>
  </si>
  <si>
    <t>Superficie agrícola utilizada ecológica (excluido huertos) total (ha)</t>
  </si>
  <si>
    <t>Superficie agrícola utilizada ecológica (excluido huertos) certificada (ha)</t>
  </si>
  <si>
    <t>Superficie agrícola utilizada ecológica (excluido huertos) en conversión (ha)</t>
  </si>
  <si>
    <t>Tierra arable -aire libre - ecológico (ha)</t>
  </si>
  <si>
    <t>Cereales para grano -aire libre - ecológico (ha)</t>
  </si>
  <si>
    <t>Trigo blando y escanda -aire libre - ecológico (ha)</t>
  </si>
  <si>
    <t>Trigo duro -aire libre - ecológico (ha)</t>
  </si>
  <si>
    <t>Resto de cereales para grano -aire libre - ecológico (ha)</t>
  </si>
  <si>
    <t>Leguminosas y proteaginosas secas para grano -aire libre - ecológico (ha)</t>
  </si>
  <si>
    <t>Total de la superficie agrícola fertilizada con fertilizantes minerales (ha)</t>
  </si>
  <si>
    <t>Total de la superficie agrícola fertilizada con estiércol (ha)</t>
  </si>
  <si>
    <t xml:space="preserve">En hoja -Diseño-. Variables: </t>
  </si>
  <si>
    <t>JESEXO *** (1 veces más)</t>
  </si>
  <si>
    <t>V526 *** (1 veces más)</t>
  </si>
  <si>
    <t>Diccionario ubicado en la hoja…</t>
  </si>
  <si>
    <t>Tablas1</t>
  </si>
  <si>
    <t>Tablas3</t>
  </si>
  <si>
    <t>Tablas2</t>
  </si>
  <si>
    <t>Observaciones</t>
  </si>
  <si>
    <t>Cálculo</t>
  </si>
  <si>
    <t>TipoVar</t>
  </si>
  <si>
    <t>(b)</t>
  </si>
  <si>
    <t>Listado de comarcas con su relación de provincias y CCAA</t>
  </si>
  <si>
    <t>Listado de municipios con su relación de comarcas, provincias y CCAA</t>
  </si>
  <si>
    <t>CENSAL</t>
  </si>
  <si>
    <t>Ver equivalencia Anexo</t>
  </si>
  <si>
    <t>SAU+OT</t>
  </si>
  <si>
    <t>SAUO+SAUI = SAURTPRO+SAURTARR+SAURTOTR+SAURTCOM</t>
  </si>
  <si>
    <t>HERBAC+V250</t>
  </si>
  <si>
    <t>TA+PERMA</t>
  </si>
  <si>
    <t>SUM (V210….V248)</t>
  </si>
  <si>
    <t>SUM (V210….V219)</t>
  </si>
  <si>
    <t>V220+V221</t>
  </si>
  <si>
    <t>V222+V223+V224</t>
  </si>
  <si>
    <t>SUM(V230…V243)</t>
  </si>
  <si>
    <t>SUM(V230…V233)</t>
  </si>
  <si>
    <t>SUM(V234…V238)</t>
  </si>
  <si>
    <t>SUM(V225….V229)</t>
  </si>
  <si>
    <t>V244+V245</t>
  </si>
  <si>
    <t>SUM(V260…284)</t>
  </si>
  <si>
    <t>SUM(V260...V264)</t>
  </si>
  <si>
    <t>SUM(V265…..275)</t>
  </si>
  <si>
    <t>SUM(V265…V267)</t>
  </si>
  <si>
    <t>SUM(V268…V271)</t>
  </si>
  <si>
    <t>SUM(V277…V281)</t>
  </si>
  <si>
    <t>279+280+281</t>
  </si>
  <si>
    <t>SUM(V294,V299,V300)</t>
  </si>
  <si>
    <t>ERAS+FOREST+NOSAU</t>
  </si>
  <si>
    <t>V200+V201+V202_3+V204+V205</t>
  </si>
  <si>
    <t>SAUECOCER+SAUECOCON</t>
  </si>
  <si>
    <t>SUM(352…376)-V366</t>
  </si>
  <si>
    <t>SUM(352…368)-V366</t>
  </si>
  <si>
    <t>352+353+354</t>
  </si>
  <si>
    <t>356+357+358</t>
  </si>
  <si>
    <t>359+360+361</t>
  </si>
  <si>
    <t>362+363+364</t>
  </si>
  <si>
    <t>369+370+371+372+373</t>
  </si>
  <si>
    <t>374+375+376</t>
  </si>
  <si>
    <t>V402+V403+V404+V405+V406+VACAS</t>
  </si>
  <si>
    <t>V403+VACAS</t>
  </si>
  <si>
    <t>404+405</t>
  </si>
  <si>
    <t>LECHERAS+OTRVACAS</t>
  </si>
  <si>
    <t>427+428</t>
  </si>
  <si>
    <t>407+408</t>
  </si>
  <si>
    <t>409+410</t>
  </si>
  <si>
    <t>412+413+414</t>
  </si>
  <si>
    <t>SUM(V415…V421)</t>
  </si>
  <si>
    <t>430+431+433</t>
  </si>
  <si>
    <t>437+438+439</t>
  </si>
  <si>
    <t>MANOOBRA</t>
  </si>
  <si>
    <t>UTATI+UTAFAM+UTANOFAM
Ver equivalencia Anexo</t>
  </si>
  <si>
    <t>UTAFAMC+UTAFAMRF 
Ver equivalencia Anexo</t>
  </si>
  <si>
    <t>UTARA+UTATEM+UTASUBC 
Ver equivalencia Anexo</t>
  </si>
  <si>
    <t>ESTABULACION</t>
  </si>
  <si>
    <t>COEFICIENTES DE UNIDADES GANADERAS TOTALES (UGT)</t>
  </si>
  <si>
    <t>UGT</t>
  </si>
  <si>
    <t>CODIGO</t>
  </si>
  <si>
    <t>COEFICIENTE</t>
  </si>
  <si>
    <t>v414</t>
  </si>
  <si>
    <t xml:space="preserve">0,4*V406+0,7(V404+V405)+1*V402+0,8*V403+1*(LECHERAS)+0,8*(OTRVACAS)+0,1(V407+V408+V409+V410) +0,027*V413+0,5*V412+0,3*V414+0,007*V416+0,014*V415+0,03*V417+0,01*V418+0,02*V419+0,35*V420+0,001*V421+0,02*CONEJAS
</t>
  </si>
  <si>
    <t>Unidades ganaderas totales de la explotación
Para calcular UG de cada tipo de ganado, consultar pestaña UGT</t>
  </si>
  <si>
    <t xml:space="preserve">TOTAL </t>
  </si>
  <si>
    <t>TJEUTATR</t>
  </si>
  <si>
    <t>TTITUTATR</t>
  </si>
  <si>
    <t>Pomelo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</si>
</sst>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0"/>
      <name val="Arial"/>
      <family val="2"/>
    </font>
    <font>
      <sz val="10"/>
      <color rgb="FFC00000"/>
      <name val="Arial"/>
      <family val="2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sz val="10"/>
      <color theme="4" tint="-0.249977111117893"/>
      <name val="Arial"/>
      <family val="2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4" fillId="0" borderId="0" xfId="2" applyNumberFormat="1" applyFont="1" applyAlignment="1">
      <alignment horizontal="center" vertical="center" readingOrder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1" fontId="4" fillId="0" borderId="0" xfId="3" applyNumberFormat="1" applyFont="1" applyFill="1" applyBorder="1" applyAlignment="1" applyProtection="1">
      <alignment horizontal="center" vertical="center" readingOrder="1"/>
    </xf>
    <xf numFmtId="1" fontId="4" fillId="0" borderId="0" xfId="0" applyNumberFormat="1" applyFont="1" applyAlignment="1">
      <alignment horizontal="center" vertical="center" readingOrder="1"/>
    </xf>
    <xf numFmtId="1" fontId="4" fillId="0" borderId="0" xfId="0" applyNumberFormat="1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quotePrefix="1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1" fontId="8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5" applyFont="1" applyAlignment="1">
      <alignment horizontal="left" vertical="top"/>
    </xf>
    <xf numFmtId="0" fontId="4" fillId="0" borderId="0" xfId="5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7" applyFont="1" applyAlignment="1">
      <alignment vertical="top"/>
    </xf>
    <xf numFmtId="0" fontId="4" fillId="0" borderId="0" xfId="2" applyFont="1" applyAlignment="1">
      <alignment horizontal="left" vertical="top"/>
    </xf>
    <xf numFmtId="0" fontId="4" fillId="0" borderId="0" xfId="7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0" xfId="2" applyFont="1" applyAlignment="1">
      <alignment vertical="top"/>
    </xf>
    <xf numFmtId="0" fontId="4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1" applyFont="1" applyFill="1" applyBorder="1" applyAlignment="1">
      <alignment vertical="top"/>
    </xf>
    <xf numFmtId="0" fontId="5" fillId="0" borderId="0" xfId="0" applyFont="1"/>
    <xf numFmtId="0" fontId="12" fillId="0" borderId="0" xfId="0" applyFont="1"/>
    <xf numFmtId="0" fontId="7" fillId="0" borderId="0" xfId="3"/>
    <xf numFmtId="0" fontId="5" fillId="0" borderId="0" xfId="0" applyFont="1" applyAlignment="1">
      <alignment horizontal="left"/>
    </xf>
    <xf numFmtId="0" fontId="5" fillId="5" borderId="0" xfId="0" applyFont="1" applyFill="1"/>
    <xf numFmtId="0" fontId="4" fillId="0" borderId="0" xfId="8" applyFont="1" applyAlignment="1">
      <alignment vertical="center"/>
    </xf>
    <xf numFmtId="0" fontId="4" fillId="0" borderId="0" xfId="8" applyFont="1" applyAlignment="1">
      <alignment horizontal="left" vertical="center"/>
    </xf>
    <xf numFmtId="0" fontId="4" fillId="0" borderId="0" xfId="8" applyFont="1" applyAlignment="1">
      <alignment horizontal="left"/>
    </xf>
    <xf numFmtId="49" fontId="4" fillId="0" borderId="0" xfId="8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3" fillId="0" borderId="0" xfId="0" applyFont="1"/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9" fontId="4" fillId="0" borderId="0" xfId="0" quotePrefix="1" applyNumberFormat="1" applyFont="1" applyAlignment="1">
      <alignment horizontal="left"/>
    </xf>
    <xf numFmtId="0" fontId="14" fillId="4" borderId="2" xfId="0" applyFont="1" applyFill="1" applyBorder="1" applyAlignment="1">
      <alignment horizontal="center" vertical="center" textRotation="90" wrapText="1"/>
    </xf>
    <xf numFmtId="0" fontId="4" fillId="0" borderId="0" xfId="6" applyAlignment="1">
      <alignment horizontal="center" vertical="center" wrapText="1"/>
    </xf>
    <xf numFmtId="0" fontId="4" fillId="0" borderId="0" xfId="5" applyFont="1" applyAlignment="1">
      <alignment horizontal="left" vertical="top" wrapText="1"/>
    </xf>
    <xf numFmtId="0" fontId="4" fillId="0" borderId="0" xfId="5" applyFont="1" applyAlignment="1">
      <alignment horizontal="left" vertical="center" wrapText="1"/>
    </xf>
    <xf numFmtId="0" fontId="15" fillId="0" borderId="0" xfId="0" applyFont="1"/>
    <xf numFmtId="0" fontId="16" fillId="0" borderId="0" xfId="0" applyFont="1"/>
    <xf numFmtId="0" fontId="6" fillId="0" borderId="0" xfId="0" applyFont="1"/>
    <xf numFmtId="0" fontId="17" fillId="0" borderId="0" xfId="0" applyFont="1"/>
    <xf numFmtId="0" fontId="3" fillId="0" borderId="0" xfId="0" applyFont="1"/>
    <xf numFmtId="0" fontId="4" fillId="5" borderId="0" xfId="0" applyFont="1" applyFill="1"/>
    <xf numFmtId="0" fontId="3" fillId="0" borderId="0" xfId="0" applyFont="1" applyAlignment="1">
      <alignment vertical="center"/>
    </xf>
    <xf numFmtId="0" fontId="4" fillId="0" borderId="0" xfId="8" quotePrefix="1" applyFont="1" applyAlignment="1">
      <alignment horizontal="left" vertical="center"/>
    </xf>
    <xf numFmtId="0" fontId="4" fillId="6" borderId="0" xfId="0" applyFont="1" applyFill="1"/>
    <xf numFmtId="0" fontId="16" fillId="6" borderId="0" xfId="0" applyFont="1" applyFill="1"/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6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/>
    </xf>
    <xf numFmtId="0" fontId="19" fillId="4" borderId="0" xfId="0" applyFont="1" applyFill="1"/>
    <xf numFmtId="0" fontId="20" fillId="4" borderId="0" xfId="0" applyFont="1" applyFill="1"/>
    <xf numFmtId="0" fontId="21" fillId="0" borderId="0" xfId="0" applyFont="1"/>
    <xf numFmtId="43" fontId="3" fillId="3" borderId="2" xfId="9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7" fillId="0" borderId="0" xfId="3" applyAlignment="1">
      <alignment horizontal="center" vertical="center" wrapText="1"/>
    </xf>
    <xf numFmtId="0" fontId="7" fillId="0" borderId="0" xfId="3" applyFill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3" fillId="3" borderId="2" xfId="0" applyFont="1" applyFill="1" applyBorder="1" applyAlignment="1">
      <alignment horizontal="center" vertical="center" textRotation="90" wrapText="1"/>
    </xf>
    <xf numFmtId="0" fontId="2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5" fillId="0" borderId="0" xfId="3" applyFont="1" applyAlignment="1">
      <alignment horizontal="left" vertical="center" wrapText="1"/>
    </xf>
    <xf numFmtId="0" fontId="9" fillId="0" borderId="0" xfId="0" applyFont="1"/>
    <xf numFmtId="0" fontId="25" fillId="0" borderId="0" xfId="3" applyFont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 wrapText="1"/>
    </xf>
    <xf numFmtId="0" fontId="4" fillId="0" borderId="0" xfId="7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0" xfId="2" applyFont="1" applyAlignment="1">
      <alignment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4" fillId="0" borderId="4" xfId="4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6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7" fillId="0" borderId="0" xfId="3" applyAlignment="1">
      <alignment horizontal="center" vertical="center"/>
    </xf>
    <xf numFmtId="0" fontId="3" fillId="7" borderId="0" xfId="0" applyFont="1" applyFill="1"/>
  </cellXfs>
  <cellStyles count="10">
    <cellStyle name="Hipervínculo" xfId="3" builtinId="8"/>
    <cellStyle name="Incorrecto" xfId="1" builtinId="27"/>
    <cellStyle name="Millares" xfId="9" builtinId="3"/>
    <cellStyle name="Normal" xfId="0" builtinId="0"/>
    <cellStyle name="Normal 10" xfId="2" xr:uid="{00000000-0005-0000-0000-000004000000}"/>
    <cellStyle name="Normal 10 2 2 2 2 2" xfId="4" xr:uid="{00000000-0005-0000-0000-000005000000}"/>
    <cellStyle name="Normal 10 6" xfId="5" xr:uid="{00000000-0005-0000-0000-000006000000}"/>
    <cellStyle name="Normal 12 2" xfId="7" xr:uid="{00000000-0005-0000-0000-000007000000}"/>
    <cellStyle name="Normal 2 2" xfId="6" xr:uid="{00000000-0005-0000-0000-000008000000}"/>
    <cellStyle name="Normal 5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.es/daco/daco42/agricultura/CA20Municipiosycomarcas.xlsx" TargetMode="External"/><Relationship Id="rId1" Type="http://schemas.openxmlformats.org/officeDocument/2006/relationships/hyperlink" Target="https://www.ine.es/daco/daco42/agricultura/CA20Municipiosycomarcas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7"/>
  <sheetViews>
    <sheetView tabSelected="1" zoomScaleNormal="100" workbookViewId="0">
      <pane ySplit="2" topLeftCell="A3" activePane="bottomLeft" state="frozen"/>
      <selection pane="bottomLeft"/>
    </sheetView>
  </sheetViews>
  <sheetFormatPr baseColWidth="10" defaultRowHeight="15" x14ac:dyDescent="0.25"/>
  <cols>
    <col min="1" max="1" width="16.7109375" customWidth="1"/>
    <col min="2" max="2" width="11.5703125" customWidth="1"/>
    <col min="3" max="3" width="9" customWidth="1"/>
    <col min="4" max="4" width="5" customWidth="1"/>
    <col min="5" max="6" width="4.7109375" customWidth="1"/>
    <col min="7" max="7" width="9.140625" customWidth="1"/>
    <col min="8" max="8" width="6.28515625" customWidth="1"/>
    <col min="9" max="9" width="11.28515625" customWidth="1"/>
    <col min="10" max="10" width="63.7109375" customWidth="1"/>
    <col min="11" max="11" width="3.28515625" customWidth="1"/>
    <col min="12" max="12" width="36" style="80" customWidth="1"/>
    <col min="13" max="13" width="13.42578125" style="81" customWidth="1"/>
  </cols>
  <sheetData>
    <row r="1" spans="1:13" ht="45" customHeight="1" thickBot="1" x14ac:dyDescent="0.3">
      <c r="A1" s="17" t="s">
        <v>337</v>
      </c>
    </row>
    <row r="2" spans="1:13" ht="78" customHeight="1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46" t="s">
        <v>731</v>
      </c>
      <c r="F2" s="82" t="s">
        <v>4</v>
      </c>
      <c r="G2" s="2" t="s">
        <v>338</v>
      </c>
      <c r="H2" s="2" t="s">
        <v>339</v>
      </c>
      <c r="I2" s="77" t="s">
        <v>969</v>
      </c>
      <c r="J2" s="76" t="s">
        <v>340</v>
      </c>
      <c r="K2" s="82" t="s">
        <v>973</v>
      </c>
      <c r="L2" s="83" t="s">
        <v>974</v>
      </c>
      <c r="M2" s="83" t="s">
        <v>975</v>
      </c>
    </row>
    <row r="3" spans="1:13" x14ac:dyDescent="0.25">
      <c r="A3" s="3" t="s">
        <v>5</v>
      </c>
      <c r="B3" s="3"/>
      <c r="C3" s="5">
        <v>10</v>
      </c>
      <c r="D3" s="11" t="s">
        <v>8</v>
      </c>
      <c r="E3" s="44" t="str">
        <f>IF(COUNTBLANK(Diseño!F3)=0,IF(Diseño!D3 ="N",CONCATENATE("F",Diseño!C3,".", Diseño!F3),"ko. Tipo-Decimales no cuadran"),IF(Diseño!D3 ="A",CONCATENATE("A",Diseño!C3),CONCATENATE("I",Diseño!C3)))</f>
        <v>A10</v>
      </c>
      <c r="F3" s="11"/>
      <c r="G3" s="11">
        <v>1</v>
      </c>
      <c r="H3" s="11">
        <v>1</v>
      </c>
      <c r="I3" s="11"/>
      <c r="J3" s="18" t="s">
        <v>341</v>
      </c>
      <c r="K3" s="19"/>
      <c r="L3" s="84"/>
    </row>
    <row r="4" spans="1:13" ht="26.25" customHeight="1" x14ac:dyDescent="0.25">
      <c r="A4" s="3" t="s">
        <v>7</v>
      </c>
      <c r="B4" s="3"/>
      <c r="C4" s="5">
        <v>5</v>
      </c>
      <c r="D4" s="11" t="s">
        <v>8</v>
      </c>
      <c r="E4" s="44" t="str">
        <f>IF(COUNTBLANK(Diseño!F4)=0,IF(Diseño!D4 ="N",CONCATENATE("F",Diseño!C4,".", Diseño!F4),"ko. Tipo-Decimales no cuadran"),IF(Diseño!D4 ="A",CONCATENATE("A",Diseño!C4),CONCATENATE("I",Diseño!C4)))</f>
        <v>A5</v>
      </c>
      <c r="F4" s="11"/>
      <c r="G4" s="47">
        <f t="shared" ref="G4:G17" si="0">G3+C3</f>
        <v>11</v>
      </c>
      <c r="H4" s="47">
        <f>H3+1</f>
        <v>2</v>
      </c>
      <c r="I4" s="47"/>
      <c r="J4" s="48" t="s">
        <v>739</v>
      </c>
      <c r="K4" s="19"/>
      <c r="L4" s="84"/>
    </row>
    <row r="5" spans="1:13" x14ac:dyDescent="0.25">
      <c r="A5" s="3" t="s">
        <v>9</v>
      </c>
      <c r="B5" s="3"/>
      <c r="C5" s="5">
        <v>5</v>
      </c>
      <c r="D5" s="11" t="s">
        <v>8</v>
      </c>
      <c r="E5" s="44" t="str">
        <f>IF(COUNTBLANK(Diseño!F5)=0,IF(Diseño!D5 ="N",CONCATENATE("F",Diseño!C5,".", Diseño!F5),"ko. Tipo-Decimales no cuadran"),IF(Diseño!D5 ="A",CONCATENATE("A",Diseño!C5),CONCATENATE("I",Diseño!C5)))</f>
        <v>A5</v>
      </c>
      <c r="F5" s="11"/>
      <c r="G5" s="47">
        <f t="shared" si="0"/>
        <v>16</v>
      </c>
      <c r="H5" s="47">
        <f t="shared" ref="H5:H72" si="1">H4+1</f>
        <v>3</v>
      </c>
      <c r="I5" s="47"/>
      <c r="J5" s="18" t="s">
        <v>740</v>
      </c>
      <c r="K5" s="6" t="s">
        <v>976</v>
      </c>
      <c r="L5" s="84"/>
    </row>
    <row r="6" spans="1:13" x14ac:dyDescent="0.25">
      <c r="A6" s="3" t="s">
        <v>10</v>
      </c>
      <c r="B6" s="4" t="s">
        <v>11</v>
      </c>
      <c r="C6" s="5">
        <v>1</v>
      </c>
      <c r="D6" s="6" t="s">
        <v>8</v>
      </c>
      <c r="E6" s="44" t="str">
        <f>IF(COUNTBLANK(Diseño!F6)=0,IF(Diseño!D6 ="N",CONCATENATE("F",Diseño!C6,".", Diseño!F6),"ko. Tipo-Decimales no cuadran"),IF(Diseño!D6 ="A",CONCATENATE("A",Diseño!C6),CONCATENATE("I",Diseño!C6)))</f>
        <v>A1</v>
      </c>
      <c r="F6" s="6"/>
      <c r="G6" s="47">
        <f t="shared" si="0"/>
        <v>21</v>
      </c>
      <c r="H6" s="47">
        <f t="shared" si="1"/>
        <v>4</v>
      </c>
      <c r="I6" s="78" t="s">
        <v>970</v>
      </c>
      <c r="J6" s="18" t="s">
        <v>342</v>
      </c>
      <c r="K6" s="19"/>
      <c r="L6" s="84"/>
    </row>
    <row r="7" spans="1:13" x14ac:dyDescent="0.25">
      <c r="A7" s="4" t="s">
        <v>12</v>
      </c>
      <c r="B7" s="4" t="s">
        <v>13</v>
      </c>
      <c r="C7" s="5">
        <v>1</v>
      </c>
      <c r="D7" s="6" t="s">
        <v>8</v>
      </c>
      <c r="E7" s="44" t="str">
        <f>IF(COUNTBLANK(Diseño!F7)=0,IF(Diseño!D7 ="N",CONCATENATE("F",Diseño!C7,".", Diseño!F7),"ko. Tipo-Decimales no cuadran"),IF(Diseño!D7 ="A",CONCATENATE("A",Diseño!C7),CONCATENATE("I",Diseño!C7)))</f>
        <v>A1</v>
      </c>
      <c r="F7" s="6"/>
      <c r="G7" s="47">
        <f t="shared" si="0"/>
        <v>22</v>
      </c>
      <c r="H7" s="47">
        <f t="shared" si="1"/>
        <v>5</v>
      </c>
      <c r="I7" s="78" t="s">
        <v>970</v>
      </c>
      <c r="J7" s="18" t="s">
        <v>343</v>
      </c>
      <c r="K7" s="19"/>
      <c r="L7" s="84"/>
    </row>
    <row r="8" spans="1:13" x14ac:dyDescent="0.25">
      <c r="A8" s="3" t="s">
        <v>14</v>
      </c>
      <c r="B8" s="4" t="s">
        <v>15</v>
      </c>
      <c r="C8" s="5">
        <v>1</v>
      </c>
      <c r="D8" s="6" t="s">
        <v>8</v>
      </c>
      <c r="E8" s="44" t="str">
        <f>IF(COUNTBLANK(Diseño!F8)=0,IF(Diseño!D8 ="N",CONCATENATE("F",Diseño!C8,".", Diseño!F8),"ko. Tipo-Decimales no cuadran"),IF(Diseño!D8 ="A",CONCATENATE("A",Diseño!C8),CONCATENATE("I",Diseño!C8)))</f>
        <v>A1</v>
      </c>
      <c r="F8" s="6"/>
      <c r="G8" s="47">
        <f t="shared" si="0"/>
        <v>23</v>
      </c>
      <c r="H8" s="47">
        <f>H7+1</f>
        <v>6</v>
      </c>
      <c r="I8" s="78" t="s">
        <v>970</v>
      </c>
      <c r="J8" s="18" t="s">
        <v>344</v>
      </c>
      <c r="K8" s="19"/>
      <c r="L8" s="84"/>
    </row>
    <row r="9" spans="1:13" ht="26.25" customHeight="1" x14ac:dyDescent="0.25">
      <c r="A9" s="3" t="s">
        <v>16</v>
      </c>
      <c r="B9" s="4"/>
      <c r="C9" s="5">
        <v>9</v>
      </c>
      <c r="D9" s="6" t="s">
        <v>6</v>
      </c>
      <c r="E9" s="44" t="str">
        <f>IF(COUNTBLANK(Diseño!F9)=0,IF(Diseño!D9 ="N",CONCATENATE("F",Diseño!C9),"ko. Tipo-Decimales no cuadran"),IF(Diseño!D9 ="A",CONCATENATE("A",Diseño!C9),CONCATENATE("I",Diseño!C9)))</f>
        <v>F9</v>
      </c>
      <c r="F9" s="6">
        <v>3</v>
      </c>
      <c r="G9" s="47">
        <f t="shared" si="0"/>
        <v>24</v>
      </c>
      <c r="H9" s="47">
        <f t="shared" si="1"/>
        <v>7</v>
      </c>
      <c r="I9" s="47"/>
      <c r="J9" s="48" t="s">
        <v>736</v>
      </c>
      <c r="K9" s="6" t="s">
        <v>976</v>
      </c>
      <c r="L9" s="84"/>
    </row>
    <row r="10" spans="1:13" ht="26.25" customHeight="1" x14ac:dyDescent="0.25">
      <c r="A10" s="3" t="s">
        <v>17</v>
      </c>
      <c r="B10" s="4"/>
      <c r="C10" s="5">
        <v>9</v>
      </c>
      <c r="D10" s="6" t="s">
        <v>6</v>
      </c>
      <c r="E10" s="44" t="str">
        <f>IF(COUNTBLANK(Diseño!F10)=0,IF(Diseño!D10 ="N",CONCATENATE("F",Diseño!C10),"ko. Tipo-Decimales no cuadran"),IF(Diseño!D10 ="A",CONCATENATE("A",Diseño!C10),CONCATENATE("I",Diseño!C10)))</f>
        <v>F9</v>
      </c>
      <c r="F10" s="6">
        <v>3</v>
      </c>
      <c r="G10" s="47">
        <f t="shared" si="0"/>
        <v>33</v>
      </c>
      <c r="H10" s="47">
        <f t="shared" si="1"/>
        <v>8</v>
      </c>
      <c r="I10" s="47"/>
      <c r="J10" s="48" t="s">
        <v>737</v>
      </c>
      <c r="K10" s="6" t="s">
        <v>976</v>
      </c>
      <c r="L10" s="84"/>
    </row>
    <row r="11" spans="1:13" ht="26.25" customHeight="1" x14ac:dyDescent="0.25">
      <c r="A11" s="3" t="s">
        <v>18</v>
      </c>
      <c r="B11" s="3"/>
      <c r="C11" s="5">
        <v>9</v>
      </c>
      <c r="D11" s="11" t="s">
        <v>6</v>
      </c>
      <c r="E11" s="44" t="str">
        <f>IF(COUNTBLANK(Diseño!F11)=0,IF(Diseño!D11 ="N",CONCATENATE("F",Diseño!C11),"ko. Tipo-Decimales no cuadran"),IF(Diseño!D11 ="A",CONCATENATE("A",Diseño!C11),CONCATENATE("I",Diseño!C11)))</f>
        <v>F9</v>
      </c>
      <c r="F11" s="11">
        <v>3</v>
      </c>
      <c r="G11" s="47">
        <f t="shared" si="0"/>
        <v>42</v>
      </c>
      <c r="H11" s="47">
        <f t="shared" si="1"/>
        <v>9</v>
      </c>
      <c r="I11" s="47"/>
      <c r="J11" s="48" t="s">
        <v>738</v>
      </c>
      <c r="K11" s="6" t="s">
        <v>976</v>
      </c>
      <c r="L11" s="84"/>
    </row>
    <row r="12" spans="1:13" x14ac:dyDescent="0.25">
      <c r="A12" s="3" t="s">
        <v>19</v>
      </c>
      <c r="B12" s="4" t="s">
        <v>20</v>
      </c>
      <c r="C12" s="5">
        <v>3</v>
      </c>
      <c r="D12" s="6" t="s">
        <v>8</v>
      </c>
      <c r="E12" s="44" t="str">
        <f>IF(COUNTBLANK(Diseño!F12)=0,IF(Diseño!D12 ="N",CONCATENATE("F",Diseño!C12),"ko. Tipo-Decimales no cuadran"),IF(Diseño!D12 ="A",CONCATENATE("A",Diseño!C12),CONCATENATE("I",Diseño!C12)))</f>
        <v>A3</v>
      </c>
      <c r="F12" s="6"/>
      <c r="G12" s="47">
        <f t="shared" si="0"/>
        <v>51</v>
      </c>
      <c r="H12" s="47">
        <f t="shared" si="1"/>
        <v>10</v>
      </c>
      <c r="I12" s="78" t="s">
        <v>971</v>
      </c>
      <c r="J12" s="18" t="s">
        <v>345</v>
      </c>
      <c r="K12" s="19"/>
      <c r="L12" s="84"/>
    </row>
    <row r="13" spans="1:13" x14ac:dyDescent="0.25">
      <c r="A13" s="3" t="s">
        <v>21</v>
      </c>
      <c r="B13" s="3"/>
      <c r="C13" s="5">
        <v>13</v>
      </c>
      <c r="D13" s="11" t="s">
        <v>6</v>
      </c>
      <c r="E13" s="44" t="str">
        <f>IF(COUNTBLANK(Diseño!F13)=0,IF(Diseño!D13 ="N",CONCATENATE("F",Diseño!C13),"ko. Tipo-Decimales no cuadran"),IF(Diseño!D13 ="A",CONCATENATE("A",Diseño!C13),CONCATENATE("I",Diseño!C13)))</f>
        <v>F13</v>
      </c>
      <c r="F13" s="11">
        <v>2</v>
      </c>
      <c r="G13" s="47">
        <f t="shared" si="0"/>
        <v>54</v>
      </c>
      <c r="H13" s="47">
        <f t="shared" si="1"/>
        <v>11</v>
      </c>
      <c r="I13" s="47"/>
      <c r="J13" s="18" t="s">
        <v>346</v>
      </c>
      <c r="K13" s="19"/>
      <c r="L13" s="84"/>
    </row>
    <row r="14" spans="1:13" x14ac:dyDescent="0.25">
      <c r="A14" s="3" t="s">
        <v>22</v>
      </c>
      <c r="B14" s="4" t="s">
        <v>23</v>
      </c>
      <c r="C14" s="8">
        <v>2</v>
      </c>
      <c r="D14" s="6" t="s">
        <v>8</v>
      </c>
      <c r="E14" s="44" t="str">
        <f>IF(COUNTBLANK(Diseño!F14)=0,IF(Diseño!D14 ="N",CONCATENATE("F",Diseño!C14),"ko. Tipo-Decimales no cuadran"),IF(Diseño!D14 ="A",CONCATENATE("A",Diseño!C14),CONCATENATE("I",Diseño!C14)))</f>
        <v>A2</v>
      </c>
      <c r="F14" s="6"/>
      <c r="G14" s="47">
        <f t="shared" si="0"/>
        <v>67</v>
      </c>
      <c r="H14" s="47">
        <f t="shared" si="1"/>
        <v>12</v>
      </c>
      <c r="I14" s="78" t="s">
        <v>972</v>
      </c>
      <c r="J14" s="25" t="s">
        <v>347</v>
      </c>
      <c r="K14" s="20"/>
      <c r="L14" s="84"/>
    </row>
    <row r="15" spans="1:13" x14ac:dyDescent="0.25">
      <c r="A15" s="3" t="s">
        <v>24</v>
      </c>
      <c r="B15" s="4" t="s">
        <v>25</v>
      </c>
      <c r="C15" s="8">
        <v>2</v>
      </c>
      <c r="D15" s="6" t="s">
        <v>8</v>
      </c>
      <c r="E15" s="44" t="str">
        <f>IF(COUNTBLANK(Diseño!F15)=0,IF(Diseño!D15 ="N",CONCATENATE("F",Diseño!C15),"ko. Tipo-Decimales no cuadran"),IF(Diseño!D15 ="A",CONCATENATE("A",Diseño!C15),CONCATENATE("I",Diseño!C15)))</f>
        <v>A2</v>
      </c>
      <c r="F15" s="6"/>
      <c r="G15" s="47">
        <f t="shared" si="0"/>
        <v>69</v>
      </c>
      <c r="H15" s="47">
        <f t="shared" si="1"/>
        <v>13</v>
      </c>
      <c r="I15" s="78" t="s">
        <v>972</v>
      </c>
      <c r="J15" s="18" t="s">
        <v>348</v>
      </c>
      <c r="L15" s="19"/>
    </row>
    <row r="16" spans="1:13" ht="25.5" x14ac:dyDescent="0.25">
      <c r="A16" s="3" t="s">
        <v>26</v>
      </c>
      <c r="B16" s="4"/>
      <c r="C16" s="8">
        <v>4</v>
      </c>
      <c r="D16" s="6" t="s">
        <v>8</v>
      </c>
      <c r="E16" s="44" t="str">
        <f>IF(COUNTBLANK(Diseño!F16)=0,IF(Diseño!D16 ="N",CONCATENATE("F",Diseño!C16),"ko. Tipo-Decimales no cuadran"),IF(Diseño!D16 ="A",CONCATENATE("A",Diseño!C16),CONCATENATE("I",Diseño!C16)))</f>
        <v>A4</v>
      </c>
      <c r="F16" s="6"/>
      <c r="G16" s="47">
        <f t="shared" si="0"/>
        <v>71</v>
      </c>
      <c r="H16" s="47">
        <f t="shared" si="1"/>
        <v>14</v>
      </c>
      <c r="I16" s="47"/>
      <c r="J16" s="19" t="s">
        <v>349</v>
      </c>
      <c r="L16" s="85" t="s">
        <v>977</v>
      </c>
    </row>
    <row r="17" spans="1:13" ht="50.25" customHeight="1" x14ac:dyDescent="0.25">
      <c r="A17" s="3" t="s">
        <v>27</v>
      </c>
      <c r="B17" s="3"/>
      <c r="C17" s="8">
        <v>5</v>
      </c>
      <c r="D17" s="11" t="s">
        <v>8</v>
      </c>
      <c r="E17" s="44" t="str">
        <f>IF(COUNTBLANK(Diseño!F17)=0,IF(Diseño!D17 ="N",CONCATENATE("F",Diseño!C17),"ko. Tipo-Decimales no cuadran"),IF(Diseño!D17 ="A",CONCATENATE("A",Diseño!C17),CONCATENATE("I",Diseño!C17)))</f>
        <v>A5</v>
      </c>
      <c r="F17" s="11"/>
      <c r="G17" s="47">
        <f t="shared" si="0"/>
        <v>75</v>
      </c>
      <c r="H17" s="47">
        <f t="shared" si="1"/>
        <v>15</v>
      </c>
      <c r="I17" s="47"/>
      <c r="J17" s="49" t="s">
        <v>735</v>
      </c>
      <c r="L17" s="85" t="s">
        <v>978</v>
      </c>
    </row>
    <row r="18" spans="1:13" x14ac:dyDescent="0.25">
      <c r="A18" s="3" t="s">
        <v>28</v>
      </c>
      <c r="B18" s="3" t="s">
        <v>29</v>
      </c>
      <c r="C18" s="8">
        <v>3</v>
      </c>
      <c r="D18" s="11" t="s">
        <v>8</v>
      </c>
      <c r="E18" s="44" t="str">
        <f>IF(COUNTBLANK(Diseño!F18)=0,IF(Diseño!D18 ="N",CONCATENATE("F",Diseño!C18),"ko. Tipo-Decimales no cuadran"),IF(Diseño!D18 ="A",CONCATENATE("A",Diseño!C18),CONCATENATE("I",Diseño!C18)))</f>
        <v>A3</v>
      </c>
      <c r="F18" s="11"/>
      <c r="G18" s="47">
        <f t="shared" ref="G18:G81" si="2">G17+C17</f>
        <v>80</v>
      </c>
      <c r="H18" s="47">
        <f t="shared" si="1"/>
        <v>16</v>
      </c>
      <c r="I18" s="78" t="s">
        <v>970</v>
      </c>
      <c r="J18" s="18" t="s">
        <v>350</v>
      </c>
      <c r="K18" s="19"/>
      <c r="L18" s="40"/>
      <c r="M18" s="86" t="s">
        <v>979</v>
      </c>
    </row>
    <row r="19" spans="1:13" x14ac:dyDescent="0.25">
      <c r="A19" s="3" t="s">
        <v>30</v>
      </c>
      <c r="B19" s="3"/>
      <c r="C19" s="9">
        <v>4</v>
      </c>
      <c r="D19" s="11" t="s">
        <v>6</v>
      </c>
      <c r="E19" s="44" t="str">
        <f>IF(COUNTBLANK(Diseño!F19)=0,IF(Diseño!D19 ="N",CONCATENATE("F",Diseño!C19),"ko. Tipo-Decimales no cuadran"),IF(Diseño!D19 ="A",CONCATENATE("A",Diseño!C19),CONCATENATE("I",Diseño!C19)))</f>
        <v>I4</v>
      </c>
      <c r="F19" s="11"/>
      <c r="G19" s="47">
        <f t="shared" si="2"/>
        <v>83</v>
      </c>
      <c r="H19" s="47">
        <f t="shared" si="1"/>
        <v>17</v>
      </c>
      <c r="I19" s="47"/>
      <c r="J19" s="18" t="s">
        <v>351</v>
      </c>
      <c r="K19" s="19"/>
      <c r="L19" s="40"/>
      <c r="M19" s="86" t="s">
        <v>979</v>
      </c>
    </row>
    <row r="20" spans="1:13" x14ac:dyDescent="0.25">
      <c r="A20" s="3" t="s">
        <v>31</v>
      </c>
      <c r="B20" s="3" t="s">
        <v>32</v>
      </c>
      <c r="C20" s="8">
        <v>1</v>
      </c>
      <c r="D20" s="11" t="s">
        <v>8</v>
      </c>
      <c r="E20" s="44" t="str">
        <f>IF(COUNTBLANK(Diseño!F20)=0,IF(Diseño!D20 ="N",CONCATENATE("F",Diseño!C20),"ko. Tipo-Decimales no cuadran"),IF(Diseño!D20 ="A",CONCATENATE("A",Diseño!C20),CONCATENATE("I",Diseño!C20)))</f>
        <v>A1</v>
      </c>
      <c r="F20" s="11"/>
      <c r="G20" s="47">
        <f t="shared" si="2"/>
        <v>87</v>
      </c>
      <c r="H20" s="47">
        <f t="shared" si="1"/>
        <v>18</v>
      </c>
      <c r="I20" s="78" t="s">
        <v>970</v>
      </c>
      <c r="J20" s="18" t="s">
        <v>352</v>
      </c>
      <c r="K20" s="19"/>
      <c r="L20" s="40"/>
      <c r="M20" s="86" t="s">
        <v>979</v>
      </c>
    </row>
    <row r="21" spans="1:13" x14ac:dyDescent="0.25">
      <c r="A21" s="3" t="s">
        <v>813</v>
      </c>
      <c r="B21" s="3" t="s">
        <v>1037</v>
      </c>
      <c r="C21" s="8">
        <v>1</v>
      </c>
      <c r="D21" s="11" t="s">
        <v>8</v>
      </c>
      <c r="E21" s="44" t="str">
        <f>IF(COUNTBLANK(Diseño!F21)=0,IF(Diseño!D21 ="N",CONCATENATE("F",Diseño!C21),"ko. Tipo-Decimales no cuadran"),IF(Diseño!D21 ="A",CONCATENATE("A",Diseño!C21),CONCATENATE("I",Diseño!C21)))</f>
        <v>A1</v>
      </c>
      <c r="F21" s="11"/>
      <c r="G21" s="47">
        <f t="shared" si="2"/>
        <v>88</v>
      </c>
      <c r="H21" s="47">
        <f t="shared" si="1"/>
        <v>19</v>
      </c>
      <c r="I21" s="78" t="s">
        <v>970</v>
      </c>
      <c r="J21" s="18" t="s">
        <v>353</v>
      </c>
      <c r="K21" s="19"/>
      <c r="L21" s="87" t="s">
        <v>980</v>
      </c>
      <c r="M21" s="86" t="s">
        <v>979</v>
      </c>
    </row>
    <row r="22" spans="1:13" x14ac:dyDescent="0.25">
      <c r="A22" s="3" t="s">
        <v>33</v>
      </c>
      <c r="B22" s="3"/>
      <c r="C22" s="9">
        <v>4</v>
      </c>
      <c r="D22" s="11" t="s">
        <v>8</v>
      </c>
      <c r="E22" s="44" t="str">
        <f>IF(COUNTBLANK(Diseño!F22)=0,IF(Diseño!D22 ="N",CONCATENATE("F",Diseño!C22),"ko. Tipo-Decimales no cuadran"),IF(Diseño!D22 ="A",CONCATENATE("A",Diseño!C22),CONCATENATE("I",Diseño!C22)))</f>
        <v>A4</v>
      </c>
      <c r="F22" s="11"/>
      <c r="G22" s="47">
        <f t="shared" si="2"/>
        <v>89</v>
      </c>
      <c r="H22" s="47">
        <f t="shared" si="1"/>
        <v>20</v>
      </c>
      <c r="I22" s="47"/>
      <c r="J22" s="7" t="s">
        <v>354</v>
      </c>
      <c r="K22" s="21"/>
      <c r="L22" s="40"/>
      <c r="M22" s="86" t="s">
        <v>979</v>
      </c>
    </row>
    <row r="23" spans="1:13" x14ac:dyDescent="0.25">
      <c r="A23" s="3" t="s">
        <v>34</v>
      </c>
      <c r="B23" s="3" t="s">
        <v>35</v>
      </c>
      <c r="C23" s="8">
        <v>1</v>
      </c>
      <c r="D23" s="11" t="s">
        <v>8</v>
      </c>
      <c r="E23" s="44" t="str">
        <f>IF(COUNTBLANK(Diseño!F23)=0,IF(Diseño!D23 ="N",CONCATENATE("F",Diseño!C23),"ko. Tipo-Decimales no cuadran"),IF(Diseño!D23 ="A",CONCATENATE("A",Diseño!C23),CONCATENATE("I",Diseño!C23)))</f>
        <v>A1</v>
      </c>
      <c r="F23" s="11"/>
      <c r="G23" s="47">
        <f t="shared" si="2"/>
        <v>93</v>
      </c>
      <c r="H23" s="47">
        <f t="shared" si="1"/>
        <v>21</v>
      </c>
      <c r="I23" s="78" t="s">
        <v>970</v>
      </c>
      <c r="J23" s="18" t="s">
        <v>355</v>
      </c>
      <c r="K23" s="19"/>
      <c r="L23" s="40"/>
      <c r="M23" s="86" t="s">
        <v>979</v>
      </c>
    </row>
    <row r="24" spans="1:13" x14ac:dyDescent="0.25">
      <c r="A24" s="3" t="s">
        <v>36</v>
      </c>
      <c r="B24" s="3" t="s">
        <v>37</v>
      </c>
      <c r="C24" s="8">
        <v>1</v>
      </c>
      <c r="D24" s="11" t="s">
        <v>8</v>
      </c>
      <c r="E24" s="44" t="str">
        <f>IF(COUNTBLANK(Diseño!F24)=0,IF(Diseño!D24 ="N",CONCATENATE("F",Diseño!C24),"ko. Tipo-Decimales no cuadran"),IF(Diseño!D24 ="A",CONCATENATE("A",Diseño!C24),CONCATENATE("I",Diseño!C24)))</f>
        <v>A1</v>
      </c>
      <c r="F24" s="11"/>
      <c r="G24" s="47">
        <f t="shared" si="2"/>
        <v>94</v>
      </c>
      <c r="H24" s="47">
        <f t="shared" si="1"/>
        <v>22</v>
      </c>
      <c r="I24" s="78" t="s">
        <v>970</v>
      </c>
      <c r="J24" s="18" t="s">
        <v>356</v>
      </c>
      <c r="K24" s="19"/>
      <c r="L24" s="40"/>
      <c r="M24" s="86" t="s">
        <v>979</v>
      </c>
    </row>
    <row r="25" spans="1:13" x14ac:dyDescent="0.25">
      <c r="A25" s="3" t="s">
        <v>741</v>
      </c>
      <c r="B25" s="3"/>
      <c r="C25" s="10">
        <v>9</v>
      </c>
      <c r="D25" s="11" t="s">
        <v>6</v>
      </c>
      <c r="E25" s="44" t="str">
        <f>IF(COUNTBLANK(Diseño!F25)=0,IF(Diseño!D25 ="N",CONCATENATE("F",Diseño!C25),"ko. Tipo-Decimales no cuadran"),IF(Diseño!D25 ="A",CONCATENATE("A",Diseño!C25),CONCATENATE("I",Diseño!C25)))</f>
        <v>F9</v>
      </c>
      <c r="F25" s="11">
        <v>2</v>
      </c>
      <c r="G25" s="47">
        <f t="shared" si="2"/>
        <v>95</v>
      </c>
      <c r="H25" s="47">
        <f t="shared" si="1"/>
        <v>23</v>
      </c>
      <c r="I25" s="47"/>
      <c r="J25" s="65" t="s">
        <v>875</v>
      </c>
      <c r="K25" s="19"/>
      <c r="L25" s="88" t="s">
        <v>981</v>
      </c>
      <c r="M25" s="86" t="s">
        <v>979</v>
      </c>
    </row>
    <row r="26" spans="1:13" ht="39.75" customHeight="1" x14ac:dyDescent="0.25">
      <c r="A26" s="3" t="s">
        <v>742</v>
      </c>
      <c r="B26" s="3"/>
      <c r="C26" s="10">
        <v>9</v>
      </c>
      <c r="D26" s="11" t="s">
        <v>6</v>
      </c>
      <c r="E26" s="44" t="str">
        <f>IF(COUNTBLANK(Diseño!F26)=0,IF(Diseño!D26 ="N",CONCATENATE("F",Diseño!C26),"ko. Tipo-Decimales no cuadran"),IF(Diseño!D26 ="A",CONCATENATE("A",Diseño!C26),CONCATENATE("I",Diseño!C26)))</f>
        <v>F9</v>
      </c>
      <c r="F26" s="11">
        <v>2</v>
      </c>
      <c r="G26" s="47">
        <f t="shared" si="2"/>
        <v>104</v>
      </c>
      <c r="H26" s="47">
        <f t="shared" si="1"/>
        <v>24</v>
      </c>
      <c r="I26" s="47"/>
      <c r="J26" s="65" t="s">
        <v>876</v>
      </c>
      <c r="K26" s="19"/>
      <c r="L26" s="89" t="s">
        <v>982</v>
      </c>
      <c r="M26" s="86" t="s">
        <v>979</v>
      </c>
    </row>
    <row r="27" spans="1:13" x14ac:dyDescent="0.25">
      <c r="A27" s="3" t="s">
        <v>38</v>
      </c>
      <c r="B27" s="3"/>
      <c r="C27" s="10">
        <v>9</v>
      </c>
      <c r="D27" s="11" t="s">
        <v>6</v>
      </c>
      <c r="E27" s="44" t="str">
        <f>IF(COUNTBLANK(Diseño!F27)=0,IF(Diseño!D27 ="N",CONCATENATE("F",Diseño!C27),"ko. Tipo-Decimales no cuadran"),IF(Diseño!D27 ="A",CONCATENATE("A",Diseño!C27),CONCATENATE("I",Diseño!C27)))</f>
        <v>F9</v>
      </c>
      <c r="F27" s="11">
        <v>2</v>
      </c>
      <c r="G27" s="47">
        <f t="shared" si="2"/>
        <v>113</v>
      </c>
      <c r="H27" s="47">
        <f t="shared" si="1"/>
        <v>25</v>
      </c>
      <c r="I27" s="47"/>
      <c r="J27" s="7" t="s">
        <v>877</v>
      </c>
      <c r="K27" s="21"/>
      <c r="L27" s="88"/>
      <c r="M27" s="86" t="s">
        <v>979</v>
      </c>
    </row>
    <row r="28" spans="1:13" x14ac:dyDescent="0.25">
      <c r="A28" s="3" t="s">
        <v>39</v>
      </c>
      <c r="B28" s="3"/>
      <c r="C28" s="10">
        <v>9</v>
      </c>
      <c r="D28" s="11" t="s">
        <v>6</v>
      </c>
      <c r="E28" s="44" t="str">
        <f>IF(COUNTBLANK(Diseño!F28)=0,IF(Diseño!D28 ="N",CONCATENATE("F",Diseño!C28),"ko. Tipo-Decimales no cuadran"),IF(Diseño!D28 ="A",CONCATENATE("A",Diseño!C28),CONCATENATE("I",Diseño!C28)))</f>
        <v>F9</v>
      </c>
      <c r="F28" s="11">
        <v>2</v>
      </c>
      <c r="G28" s="47">
        <f t="shared" si="2"/>
        <v>122</v>
      </c>
      <c r="H28" s="47">
        <f t="shared" si="1"/>
        <v>26</v>
      </c>
      <c r="I28" s="47"/>
      <c r="J28" s="7" t="s">
        <v>849</v>
      </c>
      <c r="K28" s="21"/>
      <c r="L28" s="88"/>
      <c r="M28" s="86" t="s">
        <v>979</v>
      </c>
    </row>
    <row r="29" spans="1:13" x14ac:dyDescent="0.25">
      <c r="A29" s="3" t="s">
        <v>40</v>
      </c>
      <c r="B29" s="3"/>
      <c r="C29" s="10">
        <v>9</v>
      </c>
      <c r="D29" s="11" t="s">
        <v>6</v>
      </c>
      <c r="E29" s="44" t="str">
        <f>IF(COUNTBLANK(Diseño!F29)=0,IF(Diseño!D29 ="N",CONCATENATE("F",Diseño!C29),"ko. Tipo-Decimales no cuadran"),IF(Diseño!D29 ="A",CONCATENATE("A",Diseño!C29),CONCATENATE("I",Diseño!C29)))</f>
        <v>F9</v>
      </c>
      <c r="F29" s="11">
        <v>2</v>
      </c>
      <c r="G29" s="47">
        <f t="shared" si="2"/>
        <v>131</v>
      </c>
      <c r="H29" s="47">
        <f t="shared" si="1"/>
        <v>27</v>
      </c>
      <c r="I29" s="47"/>
      <c r="J29" s="7" t="s">
        <v>878</v>
      </c>
      <c r="K29" s="21"/>
      <c r="L29" s="88"/>
      <c r="M29" s="86" t="s">
        <v>979</v>
      </c>
    </row>
    <row r="30" spans="1:13" x14ac:dyDescent="0.25">
      <c r="A30" s="3" t="s">
        <v>41</v>
      </c>
      <c r="B30" s="3"/>
      <c r="C30" s="10">
        <v>9</v>
      </c>
      <c r="D30" s="11" t="s">
        <v>6</v>
      </c>
      <c r="E30" s="44" t="str">
        <f>IF(COUNTBLANK(Diseño!F30)=0,IF(Diseño!D30 ="N",CONCATENATE("F",Diseño!C30),"ko. Tipo-Decimales no cuadran"),IF(Diseño!D30 ="A",CONCATENATE("A",Diseño!C30),CONCATENATE("I",Diseño!C30)))</f>
        <v>F9</v>
      </c>
      <c r="F30" s="11">
        <v>2</v>
      </c>
      <c r="G30" s="47">
        <f t="shared" si="2"/>
        <v>140</v>
      </c>
      <c r="H30" s="47">
        <f t="shared" si="1"/>
        <v>28</v>
      </c>
      <c r="I30" s="47"/>
      <c r="J30" s="7" t="s">
        <v>850</v>
      </c>
      <c r="K30" s="21"/>
      <c r="L30" s="88"/>
      <c r="M30" s="86" t="s">
        <v>979</v>
      </c>
    </row>
    <row r="31" spans="1:13" x14ac:dyDescent="0.25">
      <c r="A31" s="3" t="s">
        <v>42</v>
      </c>
      <c r="B31" s="3"/>
      <c r="C31" s="9">
        <v>9</v>
      </c>
      <c r="D31" s="11" t="s">
        <v>6</v>
      </c>
      <c r="E31" s="44" t="str">
        <f>IF(COUNTBLANK(Diseño!F31)=0,IF(Diseño!D31 ="N",CONCATENATE("F",Diseño!C31),"ko. Tipo-Decimales no cuadran"),IF(Diseño!D31 ="A",CONCATENATE("A",Diseño!C31),CONCATENATE("I",Diseño!C31)))</f>
        <v>F9</v>
      </c>
      <c r="F31" s="11">
        <v>2</v>
      </c>
      <c r="G31" s="47">
        <f t="shared" si="2"/>
        <v>149</v>
      </c>
      <c r="H31" s="47">
        <f t="shared" si="1"/>
        <v>29</v>
      </c>
      <c r="I31" s="47"/>
      <c r="J31" s="22" t="s">
        <v>851</v>
      </c>
      <c r="K31" s="90"/>
      <c r="L31" s="88"/>
      <c r="M31" s="86" t="s">
        <v>979</v>
      </c>
    </row>
    <row r="32" spans="1:13" x14ac:dyDescent="0.25">
      <c r="A32" s="3" t="s">
        <v>43</v>
      </c>
      <c r="B32" s="3"/>
      <c r="C32" s="9">
        <v>9</v>
      </c>
      <c r="D32" s="11" t="s">
        <v>6</v>
      </c>
      <c r="E32" s="44" t="str">
        <f>IF(COUNTBLANK(Diseño!F32)=0,IF(Diseño!D32 ="N",CONCATENATE("F",Diseño!C32),"ko. Tipo-Decimales no cuadran"),IF(Diseño!D32 ="A",CONCATENATE("A",Diseño!C32),CONCATENATE("I",Diseño!C32)))</f>
        <v>F9</v>
      </c>
      <c r="F32" s="11">
        <v>2</v>
      </c>
      <c r="G32" s="47">
        <f t="shared" si="2"/>
        <v>158</v>
      </c>
      <c r="H32" s="47">
        <f t="shared" si="1"/>
        <v>30</v>
      </c>
      <c r="I32" s="47"/>
      <c r="J32" s="22" t="s">
        <v>879</v>
      </c>
      <c r="K32" s="90"/>
      <c r="L32" s="88" t="s">
        <v>983</v>
      </c>
      <c r="M32" s="86" t="s">
        <v>979</v>
      </c>
    </row>
    <row r="33" spans="1:13" x14ac:dyDescent="0.25">
      <c r="A33" s="3" t="s">
        <v>44</v>
      </c>
      <c r="B33" s="3"/>
      <c r="C33" s="9">
        <v>9</v>
      </c>
      <c r="D33" s="11" t="s">
        <v>6</v>
      </c>
      <c r="E33" s="44" t="str">
        <f>IF(COUNTBLANK(Diseño!F33)=0,IF(Diseño!D33 ="N",CONCATENATE("F",Diseño!C33),"ko. Tipo-Decimales no cuadran"),IF(Diseño!D33 ="A",CONCATENATE("A",Diseño!C33),CONCATENATE("I",Diseño!C33)))</f>
        <v>F9</v>
      </c>
      <c r="F33" s="11">
        <v>2</v>
      </c>
      <c r="G33" s="47">
        <f t="shared" si="2"/>
        <v>167</v>
      </c>
      <c r="H33" s="47">
        <f t="shared" si="1"/>
        <v>31</v>
      </c>
      <c r="I33" s="47"/>
      <c r="J33" s="22" t="s">
        <v>852</v>
      </c>
      <c r="K33" s="90"/>
      <c r="L33" s="88" t="s">
        <v>984</v>
      </c>
      <c r="M33" s="86" t="s">
        <v>979</v>
      </c>
    </row>
    <row r="34" spans="1:13" s="50" customFormat="1" x14ac:dyDescent="0.25">
      <c r="A34" s="3" t="s">
        <v>746</v>
      </c>
      <c r="B34" s="3"/>
      <c r="C34" s="9">
        <v>9</v>
      </c>
      <c r="D34" s="11" t="s">
        <v>6</v>
      </c>
      <c r="E34" s="44" t="str">
        <f>IF(COUNTBLANK(Diseño!F34)=0,IF(Diseño!D34 ="N",CONCATENATE("F",Diseño!C34),"ko. Tipo-Decimales no cuadran"),IF(Diseño!D34 ="A",CONCATENATE("A",Diseño!C34),CONCATENATE("I",Diseño!C34)))</f>
        <v>F9</v>
      </c>
      <c r="F34" s="11">
        <v>2</v>
      </c>
      <c r="G34" s="47">
        <f t="shared" si="2"/>
        <v>176</v>
      </c>
      <c r="H34" s="47">
        <f t="shared" si="1"/>
        <v>32</v>
      </c>
      <c r="I34" s="47"/>
      <c r="J34" s="22" t="s">
        <v>880</v>
      </c>
      <c r="K34" s="90"/>
      <c r="L34" s="88" t="s">
        <v>985</v>
      </c>
      <c r="M34" s="86" t="s">
        <v>979</v>
      </c>
    </row>
    <row r="35" spans="1:13" x14ac:dyDescent="0.25">
      <c r="A35" s="3" t="s">
        <v>45</v>
      </c>
      <c r="B35" s="3"/>
      <c r="C35" s="9">
        <v>9</v>
      </c>
      <c r="D35" s="11" t="s">
        <v>6</v>
      </c>
      <c r="E35" s="44" t="str">
        <f>IF(COUNTBLANK(Diseño!F35)=0,IF(Diseño!D35 ="N",CONCATENATE("F",Diseño!C35),"ko. Tipo-Decimales no cuadran"),IF(Diseño!D35 ="A",CONCATENATE("A",Diseño!C35),CONCATENATE("I",Diseño!C35)))</f>
        <v>F9</v>
      </c>
      <c r="F35" s="11">
        <v>2</v>
      </c>
      <c r="G35" s="47">
        <f t="shared" si="2"/>
        <v>185</v>
      </c>
      <c r="H35" s="47">
        <f t="shared" si="1"/>
        <v>33</v>
      </c>
      <c r="I35" s="47"/>
      <c r="J35" s="22" t="s">
        <v>853</v>
      </c>
      <c r="K35" s="90"/>
      <c r="L35" s="88" t="s">
        <v>986</v>
      </c>
      <c r="M35" s="86" t="s">
        <v>979</v>
      </c>
    </row>
    <row r="36" spans="1:13" x14ac:dyDescent="0.25">
      <c r="A36" s="3" t="s">
        <v>46</v>
      </c>
      <c r="B36" s="3"/>
      <c r="C36" s="9">
        <v>9</v>
      </c>
      <c r="D36" s="11" t="s">
        <v>6</v>
      </c>
      <c r="E36" s="44" t="str">
        <f>IF(COUNTBLANK(Diseño!F36)=0,IF(Diseño!D36 ="N",CONCATENATE("F",Diseño!C36),"ko. Tipo-Decimales no cuadran"),IF(Diseño!D36 ="A",CONCATENATE("A",Diseño!C36),CONCATENATE("I",Diseño!C36)))</f>
        <v>F9</v>
      </c>
      <c r="F36" s="11">
        <v>2</v>
      </c>
      <c r="G36" s="47">
        <f t="shared" si="2"/>
        <v>194</v>
      </c>
      <c r="H36" s="47">
        <f t="shared" si="1"/>
        <v>34</v>
      </c>
      <c r="I36" s="47"/>
      <c r="J36" s="22" t="s">
        <v>854</v>
      </c>
      <c r="K36" s="90"/>
      <c r="L36" s="88"/>
      <c r="M36" s="86" t="s">
        <v>979</v>
      </c>
    </row>
    <row r="37" spans="1:13" x14ac:dyDescent="0.25">
      <c r="A37" s="3" t="s">
        <v>47</v>
      </c>
      <c r="B37" s="3"/>
      <c r="C37" s="9">
        <v>9</v>
      </c>
      <c r="D37" s="11" t="s">
        <v>6</v>
      </c>
      <c r="E37" s="44" t="str">
        <f>IF(COUNTBLANK(Diseño!F37)=0,IF(Diseño!D37 ="N",CONCATENATE("F",Diseño!C37),"ko. Tipo-Decimales no cuadran"),IF(Diseño!D37 ="A",CONCATENATE("A",Diseño!C37),CONCATENATE("I",Diseño!C37)))</f>
        <v>F9</v>
      </c>
      <c r="F37" s="11">
        <v>2</v>
      </c>
      <c r="G37" s="47">
        <f t="shared" si="2"/>
        <v>203</v>
      </c>
      <c r="H37" s="47">
        <f t="shared" si="1"/>
        <v>35</v>
      </c>
      <c r="I37" s="47"/>
      <c r="J37" s="22" t="s">
        <v>855</v>
      </c>
      <c r="K37" s="90"/>
      <c r="L37" s="88"/>
      <c r="M37" s="86" t="s">
        <v>979</v>
      </c>
    </row>
    <row r="38" spans="1:13" x14ac:dyDescent="0.25">
      <c r="A38" s="3" t="s">
        <v>49</v>
      </c>
      <c r="B38" s="3"/>
      <c r="C38" s="9">
        <v>9</v>
      </c>
      <c r="D38" s="11" t="s">
        <v>6</v>
      </c>
      <c r="E38" s="44" t="str">
        <f>IF(COUNTBLANK(Diseño!F38)=0,IF(Diseño!D38 ="N",CONCATENATE("F",Diseño!C38),"ko. Tipo-Decimales no cuadran"),IF(Diseño!D38 ="A",CONCATENATE("A",Diseño!C38),CONCATENATE("I",Diseño!C38)))</f>
        <v>F9</v>
      </c>
      <c r="F38" s="11">
        <v>2</v>
      </c>
      <c r="G38" s="47">
        <f t="shared" si="2"/>
        <v>212</v>
      </c>
      <c r="H38" s="47">
        <f t="shared" si="1"/>
        <v>36</v>
      </c>
      <c r="I38" s="47"/>
      <c r="J38" s="22" t="s">
        <v>856</v>
      </c>
      <c r="K38" s="90"/>
      <c r="L38" s="88"/>
      <c r="M38" s="86" t="s">
        <v>979</v>
      </c>
    </row>
    <row r="39" spans="1:13" x14ac:dyDescent="0.25">
      <c r="A39" s="3" t="s">
        <v>48</v>
      </c>
      <c r="B39" s="3"/>
      <c r="C39" s="9">
        <v>9</v>
      </c>
      <c r="D39" s="11" t="s">
        <v>6</v>
      </c>
      <c r="E39" s="44" t="str">
        <f>IF(COUNTBLANK(Diseño!F39)=0,IF(Diseño!D39 ="N",CONCATENATE("F",Diseño!C39),"ko. Tipo-Decimales no cuadran"),IF(Diseño!D39 ="A",CONCATENATE("A",Diseño!C39),CONCATENATE("I",Diseño!C39)))</f>
        <v>F9</v>
      </c>
      <c r="F39" s="11">
        <v>2</v>
      </c>
      <c r="G39" s="47">
        <f t="shared" si="2"/>
        <v>221</v>
      </c>
      <c r="H39" s="47">
        <f t="shared" si="1"/>
        <v>37</v>
      </c>
      <c r="I39" s="47"/>
      <c r="J39" s="22" t="s">
        <v>857</v>
      </c>
      <c r="K39" s="90"/>
      <c r="L39" s="88"/>
      <c r="M39" s="86" t="s">
        <v>979</v>
      </c>
    </row>
    <row r="40" spans="1:13" x14ac:dyDescent="0.25">
      <c r="A40" s="3" t="s">
        <v>50</v>
      </c>
      <c r="B40" s="3"/>
      <c r="C40" s="9">
        <v>9</v>
      </c>
      <c r="D40" s="11" t="s">
        <v>6</v>
      </c>
      <c r="E40" s="44" t="str">
        <f>IF(COUNTBLANK(Diseño!F40)=0,IF(Diseño!D40 ="N",CONCATENATE("F",Diseño!C40),"ko. Tipo-Decimales no cuadran"),IF(Diseño!D40 ="A",CONCATENATE("A",Diseño!C40),CONCATENATE("I",Diseño!C40)))</f>
        <v>F9</v>
      </c>
      <c r="F40" s="11">
        <v>2</v>
      </c>
      <c r="G40" s="47">
        <f t="shared" si="2"/>
        <v>230</v>
      </c>
      <c r="H40" s="47">
        <f t="shared" si="1"/>
        <v>38</v>
      </c>
      <c r="I40" s="47"/>
      <c r="J40" s="22" t="s">
        <v>858</v>
      </c>
      <c r="K40" s="90"/>
      <c r="L40" s="88"/>
      <c r="M40" s="86" t="s">
        <v>979</v>
      </c>
    </row>
    <row r="41" spans="1:13" x14ac:dyDescent="0.25">
      <c r="A41" s="3" t="s">
        <v>51</v>
      </c>
      <c r="B41" s="3"/>
      <c r="C41" s="9">
        <v>9</v>
      </c>
      <c r="D41" s="11" t="s">
        <v>6</v>
      </c>
      <c r="E41" s="44" t="str">
        <f>IF(COUNTBLANK(Diseño!F41)=0,IF(Diseño!D41 ="N",CONCATENATE("F",Diseño!C41),"ko. Tipo-Decimales no cuadran"),IF(Diseño!D41 ="A",CONCATENATE("A",Diseño!C41),CONCATENATE("I",Diseño!C41)))</f>
        <v>F9</v>
      </c>
      <c r="F41" s="11">
        <v>2</v>
      </c>
      <c r="G41" s="47">
        <f t="shared" si="2"/>
        <v>239</v>
      </c>
      <c r="H41" s="47">
        <f t="shared" si="1"/>
        <v>39</v>
      </c>
      <c r="I41" s="47"/>
      <c r="J41" s="22" t="s">
        <v>859</v>
      </c>
      <c r="K41" s="90"/>
      <c r="L41" s="88"/>
      <c r="M41" s="86" t="s">
        <v>979</v>
      </c>
    </row>
    <row r="42" spans="1:13" x14ac:dyDescent="0.25">
      <c r="A42" s="3" t="s">
        <v>55</v>
      </c>
      <c r="B42" s="3"/>
      <c r="C42" s="9">
        <v>9</v>
      </c>
      <c r="D42" s="11" t="s">
        <v>6</v>
      </c>
      <c r="E42" s="44" t="str">
        <f>IF(COUNTBLANK(Diseño!F42)=0,IF(Diseño!D42 ="N",CONCATENATE("F",Diseño!C42),"ko. Tipo-Decimales no cuadran"),IF(Diseño!D42 ="A",CONCATENATE("A",Diseño!C42),CONCATENATE("I",Diseño!C42)))</f>
        <v>F9</v>
      </c>
      <c r="F42" s="11">
        <v>2</v>
      </c>
      <c r="G42" s="47">
        <f t="shared" si="2"/>
        <v>248</v>
      </c>
      <c r="H42" s="47">
        <f t="shared" si="1"/>
        <v>40</v>
      </c>
      <c r="I42" s="47"/>
      <c r="J42" s="22" t="s">
        <v>860</v>
      </c>
      <c r="K42" s="90"/>
      <c r="L42" s="88"/>
      <c r="M42" s="86" t="s">
        <v>979</v>
      </c>
    </row>
    <row r="43" spans="1:13" x14ac:dyDescent="0.25">
      <c r="A43" s="3" t="s">
        <v>52</v>
      </c>
      <c r="B43" s="3"/>
      <c r="C43" s="9">
        <v>9</v>
      </c>
      <c r="D43" s="11" t="s">
        <v>6</v>
      </c>
      <c r="E43" s="44" t="str">
        <f>IF(COUNTBLANK(Diseño!F43)=0,IF(Diseño!D43 ="N",CONCATENATE("F",Diseño!C43),"ko. Tipo-Decimales no cuadran"),IF(Diseño!D43 ="A",CONCATENATE("A",Diseño!C43),CONCATENATE("I",Diseño!C43)))</f>
        <v>F9</v>
      </c>
      <c r="F43" s="11">
        <v>2</v>
      </c>
      <c r="G43" s="47">
        <f t="shared" si="2"/>
        <v>257</v>
      </c>
      <c r="H43" s="47">
        <f t="shared" si="1"/>
        <v>41</v>
      </c>
      <c r="I43" s="47"/>
      <c r="J43" s="22" t="s">
        <v>861</v>
      </c>
      <c r="K43" s="90"/>
      <c r="L43" s="88"/>
      <c r="M43" s="86" t="s">
        <v>979</v>
      </c>
    </row>
    <row r="44" spans="1:13" x14ac:dyDescent="0.25">
      <c r="A44" s="3" t="s">
        <v>53</v>
      </c>
      <c r="B44" s="3"/>
      <c r="C44" s="9">
        <v>9</v>
      </c>
      <c r="D44" s="11" t="s">
        <v>6</v>
      </c>
      <c r="E44" s="44" t="str">
        <f>IF(COUNTBLANK(Diseño!F44)=0,IF(Diseño!D44 ="N",CONCATENATE("F",Diseño!C44),"ko. Tipo-Decimales no cuadran"),IF(Diseño!D44 ="A",CONCATENATE("A",Diseño!C44),CONCATENATE("I",Diseño!C44)))</f>
        <v>F9</v>
      </c>
      <c r="F44" s="11">
        <v>2</v>
      </c>
      <c r="G44" s="47">
        <f t="shared" si="2"/>
        <v>266</v>
      </c>
      <c r="H44" s="47">
        <f t="shared" si="1"/>
        <v>42</v>
      </c>
      <c r="I44" s="47"/>
      <c r="J44" s="22" t="s">
        <v>881</v>
      </c>
      <c r="K44" s="90"/>
      <c r="L44" s="88"/>
      <c r="M44" s="86" t="s">
        <v>979</v>
      </c>
    </row>
    <row r="45" spans="1:13" x14ac:dyDescent="0.25">
      <c r="A45" s="3" t="s">
        <v>54</v>
      </c>
      <c r="B45" s="3"/>
      <c r="C45" s="9">
        <v>9</v>
      </c>
      <c r="D45" s="11" t="s">
        <v>6</v>
      </c>
      <c r="E45" s="44" t="str">
        <f>IF(COUNTBLANK(Diseño!F45)=0,IF(Diseño!D45 ="N",CONCATENATE("F",Diseño!C45),"ko. Tipo-Decimales no cuadran"),IF(Diseño!D45 ="A",CONCATENATE("A",Diseño!C45),CONCATENATE("I",Diseño!C45)))</f>
        <v>F9</v>
      </c>
      <c r="F45" s="11">
        <v>2</v>
      </c>
      <c r="G45" s="47">
        <f t="shared" si="2"/>
        <v>275</v>
      </c>
      <c r="H45" s="47">
        <f t="shared" si="1"/>
        <v>43</v>
      </c>
      <c r="I45" s="47"/>
      <c r="J45" s="23" t="s">
        <v>862</v>
      </c>
      <c r="K45" s="12"/>
      <c r="L45" s="88"/>
      <c r="M45" s="86" t="s">
        <v>979</v>
      </c>
    </row>
    <row r="46" spans="1:13" x14ac:dyDescent="0.25">
      <c r="A46" s="3" t="s">
        <v>56</v>
      </c>
      <c r="B46" s="3"/>
      <c r="C46" s="9">
        <v>9</v>
      </c>
      <c r="D46" s="11" t="s">
        <v>6</v>
      </c>
      <c r="E46" s="44" t="str">
        <f>IF(COUNTBLANK(Diseño!F46)=0,IF(Diseño!D46 ="N",CONCATENATE("F",Diseño!C46),"ko. Tipo-Decimales no cuadran"),IF(Diseño!D46 ="A",CONCATENATE("A",Diseño!C46),CONCATENATE("I",Diseño!C46)))</f>
        <v>F9</v>
      </c>
      <c r="F46" s="11">
        <v>2</v>
      </c>
      <c r="G46" s="47">
        <f t="shared" si="2"/>
        <v>284</v>
      </c>
      <c r="H46" s="47">
        <f t="shared" si="1"/>
        <v>44</v>
      </c>
      <c r="I46" s="47"/>
      <c r="J46" s="22" t="s">
        <v>863</v>
      </c>
      <c r="K46" s="90"/>
      <c r="L46" s="88" t="s">
        <v>987</v>
      </c>
      <c r="M46" s="86" t="s">
        <v>979</v>
      </c>
    </row>
    <row r="47" spans="1:13" x14ac:dyDescent="0.25">
      <c r="A47" s="3" t="s">
        <v>57</v>
      </c>
      <c r="B47" s="3"/>
      <c r="C47" s="9">
        <v>9</v>
      </c>
      <c r="D47" s="11" t="s">
        <v>6</v>
      </c>
      <c r="E47" s="44" t="str">
        <f>IF(COUNTBLANK(Diseño!F47)=0,IF(Diseño!D47 ="N",CONCATENATE("F",Diseño!C47),"ko. Tipo-Decimales no cuadran"),IF(Diseño!D47 ="A",CONCATENATE("A",Diseño!C47),CONCATENATE("I",Diseño!C47)))</f>
        <v>F9</v>
      </c>
      <c r="F47" s="11">
        <v>2</v>
      </c>
      <c r="G47" s="47">
        <f t="shared" si="2"/>
        <v>293</v>
      </c>
      <c r="H47" s="47">
        <f t="shared" si="1"/>
        <v>45</v>
      </c>
      <c r="I47" s="47"/>
      <c r="J47" s="23" t="s">
        <v>864</v>
      </c>
      <c r="K47" s="12"/>
      <c r="L47" s="88"/>
      <c r="M47" s="86" t="s">
        <v>979</v>
      </c>
    </row>
    <row r="48" spans="1:13" s="50" customFormat="1" x14ac:dyDescent="0.25">
      <c r="A48" s="3" t="s">
        <v>749</v>
      </c>
      <c r="B48" s="3"/>
      <c r="C48" s="9">
        <v>9</v>
      </c>
      <c r="D48" s="11" t="s">
        <v>6</v>
      </c>
      <c r="E48" s="44" t="str">
        <f>IF(COUNTBLANK(Diseño!F48)=0,IF(Diseño!D48 ="N",CONCATENATE("F",Diseño!C48),"ko. Tipo-Decimales no cuadran"),IF(Diseño!D48 ="A",CONCATENATE("A",Diseño!C48),CONCATENATE("I",Diseño!C48)))</f>
        <v>F9</v>
      </c>
      <c r="F48" s="11">
        <v>2</v>
      </c>
      <c r="G48" s="47">
        <f t="shared" si="2"/>
        <v>302</v>
      </c>
      <c r="H48" s="47">
        <f t="shared" si="1"/>
        <v>46</v>
      </c>
      <c r="I48" s="47"/>
      <c r="J48" s="23" t="s">
        <v>882</v>
      </c>
      <c r="K48" s="12"/>
      <c r="L48" s="88"/>
      <c r="M48" s="86" t="s">
        <v>979</v>
      </c>
    </row>
    <row r="49" spans="1:13" x14ac:dyDescent="0.25">
      <c r="A49" s="3" t="s">
        <v>58</v>
      </c>
      <c r="B49" s="3"/>
      <c r="C49" s="9">
        <v>9</v>
      </c>
      <c r="D49" s="11" t="s">
        <v>6</v>
      </c>
      <c r="E49" s="44" t="str">
        <f>IF(COUNTBLANK(Diseño!F49)=0,IF(Diseño!D49 ="N",CONCATENATE("F",Diseño!C49),"ko. Tipo-Decimales no cuadran"),IF(Diseño!D49 ="A",CONCATENATE("A",Diseño!C49),CONCATENATE("I",Diseño!C49)))</f>
        <v>F9</v>
      </c>
      <c r="F49" s="11">
        <v>2</v>
      </c>
      <c r="G49" s="47">
        <f t="shared" si="2"/>
        <v>311</v>
      </c>
      <c r="H49" s="47">
        <f t="shared" si="1"/>
        <v>47</v>
      </c>
      <c r="I49" s="47"/>
      <c r="J49" s="22" t="s">
        <v>883</v>
      </c>
      <c r="K49" s="90"/>
      <c r="L49" s="88" t="s">
        <v>988</v>
      </c>
      <c r="M49" s="86" t="s">
        <v>979</v>
      </c>
    </row>
    <row r="50" spans="1:13" x14ac:dyDescent="0.25">
      <c r="A50" s="3" t="s">
        <v>59</v>
      </c>
      <c r="B50" s="3"/>
      <c r="C50" s="9">
        <v>9</v>
      </c>
      <c r="D50" s="11" t="s">
        <v>6</v>
      </c>
      <c r="E50" s="44" t="str">
        <f>IF(COUNTBLANK(Diseño!F50)=0,IF(Diseño!D50 ="N",CONCATENATE("F",Diseño!C50),"ko. Tipo-Decimales no cuadran"),IF(Diseño!D50 ="A",CONCATENATE("A",Diseño!C50),CONCATENATE("I",Diseño!C50)))</f>
        <v>F9</v>
      </c>
      <c r="F50" s="11">
        <v>2</v>
      </c>
      <c r="G50" s="47">
        <f t="shared" si="2"/>
        <v>320</v>
      </c>
      <c r="H50" s="47">
        <f t="shared" si="1"/>
        <v>48</v>
      </c>
      <c r="I50" s="47"/>
      <c r="J50" s="22" t="s">
        <v>884</v>
      </c>
      <c r="K50" s="90"/>
      <c r="L50" s="88"/>
      <c r="M50" s="86" t="s">
        <v>979</v>
      </c>
    </row>
    <row r="51" spans="1:13" x14ac:dyDescent="0.25">
      <c r="A51" s="3" t="s">
        <v>60</v>
      </c>
      <c r="B51" s="3"/>
      <c r="C51" s="9">
        <v>9</v>
      </c>
      <c r="D51" s="11" t="s">
        <v>6</v>
      </c>
      <c r="E51" s="44" t="str">
        <f>IF(COUNTBLANK(Diseño!F51)=0,IF(Diseño!D51 ="N",CONCATENATE("F",Diseño!C51),"ko. Tipo-Decimales no cuadran"),IF(Diseño!D51 ="A",CONCATENATE("A",Diseño!C51),CONCATENATE("I",Diseño!C51)))</f>
        <v>F9</v>
      </c>
      <c r="F51" s="11">
        <v>2</v>
      </c>
      <c r="G51" s="47">
        <f t="shared" si="2"/>
        <v>329</v>
      </c>
      <c r="H51" s="47">
        <f t="shared" si="1"/>
        <v>49</v>
      </c>
      <c r="I51" s="47"/>
      <c r="J51" s="22" t="s">
        <v>885</v>
      </c>
      <c r="K51" s="90"/>
      <c r="L51" s="88"/>
      <c r="M51" s="86" t="s">
        <v>979</v>
      </c>
    </row>
    <row r="52" spans="1:13" x14ac:dyDescent="0.25">
      <c r="A52" s="3" t="s">
        <v>61</v>
      </c>
      <c r="B52" s="3"/>
      <c r="C52" s="9">
        <v>9</v>
      </c>
      <c r="D52" s="11" t="s">
        <v>6</v>
      </c>
      <c r="E52" s="44" t="str">
        <f>IF(COUNTBLANK(Diseño!F52)=0,IF(Diseño!D52 ="N",CONCATENATE("F",Diseño!C52),"ko. Tipo-Decimales no cuadran"),IF(Diseño!D52 ="A",CONCATENATE("A",Diseño!C52),CONCATENATE("I",Diseño!C52)))</f>
        <v>F9</v>
      </c>
      <c r="F52" s="11">
        <v>2</v>
      </c>
      <c r="G52" s="47">
        <f t="shared" si="2"/>
        <v>338</v>
      </c>
      <c r="H52" s="47">
        <f t="shared" si="1"/>
        <v>50</v>
      </c>
      <c r="I52" s="47"/>
      <c r="J52" s="22" t="s">
        <v>886</v>
      </c>
      <c r="K52" s="90"/>
      <c r="L52" s="88"/>
      <c r="M52" s="86" t="s">
        <v>979</v>
      </c>
    </row>
    <row r="53" spans="1:13" x14ac:dyDescent="0.25">
      <c r="A53" s="3" t="s">
        <v>62</v>
      </c>
      <c r="B53" s="3"/>
      <c r="C53" s="9">
        <v>9</v>
      </c>
      <c r="D53" s="11" t="s">
        <v>6</v>
      </c>
      <c r="E53" s="44" t="str">
        <f>IF(COUNTBLANK(Diseño!F53)=0,IF(Diseño!D53 ="N",CONCATENATE("F",Diseño!C53),"ko. Tipo-Decimales no cuadran"),IF(Diseño!D53 ="A",CONCATENATE("A",Diseño!C53),CONCATENATE("I",Diseño!C53)))</f>
        <v>F9</v>
      </c>
      <c r="F53" s="11">
        <v>2</v>
      </c>
      <c r="G53" s="47">
        <f t="shared" si="2"/>
        <v>347</v>
      </c>
      <c r="H53" s="47">
        <f t="shared" si="1"/>
        <v>51</v>
      </c>
      <c r="I53" s="47"/>
      <c r="J53" s="22" t="s">
        <v>865</v>
      </c>
      <c r="K53" s="90"/>
      <c r="L53" s="88" t="s">
        <v>989</v>
      </c>
      <c r="M53" s="86" t="s">
        <v>979</v>
      </c>
    </row>
    <row r="54" spans="1:13" x14ac:dyDescent="0.25">
      <c r="A54" s="3" t="s">
        <v>69</v>
      </c>
      <c r="B54" s="3"/>
      <c r="C54" s="9">
        <v>9</v>
      </c>
      <c r="D54" s="11" t="s">
        <v>6</v>
      </c>
      <c r="E54" s="44" t="str">
        <f>IF(COUNTBLANK(Diseño!F54)=0,IF(Diseño!D54 ="N",CONCATENATE("F",Diseño!C54),"ko. Tipo-Decimales no cuadran"),IF(Diseño!D54 ="A",CONCATENATE("A",Diseño!C54),CONCATENATE("I",Diseño!C54)))</f>
        <v>F9</v>
      </c>
      <c r="F54" s="11">
        <v>2</v>
      </c>
      <c r="G54" s="47">
        <f t="shared" si="2"/>
        <v>356</v>
      </c>
      <c r="H54" s="47">
        <f t="shared" si="1"/>
        <v>52</v>
      </c>
      <c r="I54" s="47"/>
      <c r="J54" s="22" t="s">
        <v>887</v>
      </c>
      <c r="K54" s="90"/>
      <c r="L54" s="88" t="s">
        <v>990</v>
      </c>
      <c r="M54" s="86" t="s">
        <v>979</v>
      </c>
    </row>
    <row r="55" spans="1:13" x14ac:dyDescent="0.25">
      <c r="A55" s="3" t="s">
        <v>72</v>
      </c>
      <c r="B55" s="3"/>
      <c r="C55" s="9">
        <v>9</v>
      </c>
      <c r="D55" s="11" t="s">
        <v>6</v>
      </c>
      <c r="E55" s="44" t="str">
        <f>IF(COUNTBLANK(Diseño!F55)=0,IF(Diseño!D55 ="N",CONCATENATE("F",Diseño!C55),"ko. Tipo-Decimales no cuadran"),IF(Diseño!D55 ="A",CONCATENATE("A",Diseño!C55),CONCATENATE("I",Diseño!C55)))</f>
        <v>F9</v>
      </c>
      <c r="F55" s="11">
        <v>2</v>
      </c>
      <c r="G55" s="47">
        <f t="shared" si="2"/>
        <v>365</v>
      </c>
      <c r="H55" s="47">
        <f t="shared" si="1"/>
        <v>53</v>
      </c>
      <c r="I55" s="47"/>
      <c r="J55" s="22" t="s">
        <v>888</v>
      </c>
      <c r="K55" s="90"/>
      <c r="L55" s="88"/>
      <c r="M55" s="86" t="s">
        <v>979</v>
      </c>
    </row>
    <row r="56" spans="1:13" x14ac:dyDescent="0.25">
      <c r="A56" s="3" t="s">
        <v>71</v>
      </c>
      <c r="B56" s="3"/>
      <c r="C56" s="9">
        <v>9</v>
      </c>
      <c r="D56" s="11" t="s">
        <v>6</v>
      </c>
      <c r="E56" s="44" t="str">
        <f>IF(COUNTBLANK(Diseño!F56)=0,IF(Diseño!D56 ="N",CONCATENATE("F",Diseño!C56),"ko. Tipo-Decimales no cuadran"),IF(Diseño!D56 ="A",CONCATENATE("A",Diseño!C56),CONCATENATE("I",Diseño!C56)))</f>
        <v>F9</v>
      </c>
      <c r="F56" s="11">
        <v>2</v>
      </c>
      <c r="G56" s="47">
        <f t="shared" si="2"/>
        <v>374</v>
      </c>
      <c r="H56" s="47">
        <f t="shared" si="1"/>
        <v>54</v>
      </c>
      <c r="I56" s="47"/>
      <c r="J56" s="22" t="s">
        <v>889</v>
      </c>
      <c r="K56" s="90"/>
      <c r="L56" s="88"/>
      <c r="M56" s="86" t="s">
        <v>979</v>
      </c>
    </row>
    <row r="57" spans="1:13" x14ac:dyDescent="0.25">
      <c r="A57" s="3" t="s">
        <v>70</v>
      </c>
      <c r="B57" s="3"/>
      <c r="C57" s="9">
        <v>9</v>
      </c>
      <c r="D57" s="11" t="s">
        <v>6</v>
      </c>
      <c r="E57" s="44" t="str">
        <f>IF(COUNTBLANK(Diseño!F57)=0,IF(Diseño!D57 ="N",CONCATENATE("F",Diseño!C57),"ko. Tipo-Decimales no cuadran"),IF(Diseño!D57 ="A",CONCATENATE("A",Diseño!C57),CONCATENATE("I",Diseño!C57)))</f>
        <v>F9</v>
      </c>
      <c r="F57" s="11">
        <v>2</v>
      </c>
      <c r="G57" s="47">
        <f t="shared" si="2"/>
        <v>383</v>
      </c>
      <c r="H57" s="47">
        <f t="shared" si="1"/>
        <v>55</v>
      </c>
      <c r="I57" s="47"/>
      <c r="J57" s="22" t="s">
        <v>890</v>
      </c>
      <c r="K57" s="90"/>
      <c r="L57" s="88"/>
      <c r="M57" s="86" t="s">
        <v>979</v>
      </c>
    </row>
    <row r="58" spans="1:13" x14ac:dyDescent="0.25">
      <c r="A58" s="3" t="s">
        <v>73</v>
      </c>
      <c r="B58" s="3"/>
      <c r="C58" s="9">
        <v>9</v>
      </c>
      <c r="D58" s="11" t="s">
        <v>6</v>
      </c>
      <c r="E58" s="44" t="str">
        <f>IF(COUNTBLANK(Diseño!F58)=0,IF(Diseño!D58 ="N",CONCATENATE("F",Diseño!C58),"ko. Tipo-Decimales no cuadran"),IF(Diseño!D58 ="A",CONCATENATE("A",Diseño!C58),CONCATENATE("I",Diseño!C58)))</f>
        <v>F9</v>
      </c>
      <c r="F58" s="11">
        <v>2</v>
      </c>
      <c r="G58" s="47">
        <f t="shared" si="2"/>
        <v>392</v>
      </c>
      <c r="H58" s="47">
        <f t="shared" si="1"/>
        <v>56</v>
      </c>
      <c r="I58" s="47"/>
      <c r="J58" s="22" t="s">
        <v>891</v>
      </c>
      <c r="K58" s="90"/>
      <c r="L58" s="88"/>
      <c r="M58" s="86" t="s">
        <v>979</v>
      </c>
    </row>
    <row r="59" spans="1:13" x14ac:dyDescent="0.25">
      <c r="A59" s="3" t="s">
        <v>63</v>
      </c>
      <c r="B59" s="3"/>
      <c r="C59" s="9">
        <v>9</v>
      </c>
      <c r="D59" s="11" t="s">
        <v>6</v>
      </c>
      <c r="E59" s="44" t="str">
        <f>IF(COUNTBLANK(Diseño!F59)=0,IF(Diseño!D59 ="N",CONCATENATE("F",Diseño!C59),"ko. Tipo-Decimales no cuadran"),IF(Diseño!D59 ="A",CONCATENATE("A",Diseño!C59),CONCATENATE("I",Diseño!C59)))</f>
        <v>F9</v>
      </c>
      <c r="F59" s="11">
        <v>2</v>
      </c>
      <c r="G59" s="47">
        <f t="shared" si="2"/>
        <v>401</v>
      </c>
      <c r="H59" s="47">
        <f t="shared" si="1"/>
        <v>57</v>
      </c>
      <c r="I59" s="47"/>
      <c r="J59" s="22" t="s">
        <v>866</v>
      </c>
      <c r="K59" s="90"/>
      <c r="L59" s="88" t="s">
        <v>991</v>
      </c>
      <c r="M59" s="86" t="s">
        <v>979</v>
      </c>
    </row>
    <row r="60" spans="1:13" x14ac:dyDescent="0.25">
      <c r="A60" s="3" t="s">
        <v>65</v>
      </c>
      <c r="B60" s="3"/>
      <c r="C60" s="9">
        <v>9</v>
      </c>
      <c r="D60" s="11" t="s">
        <v>6</v>
      </c>
      <c r="E60" s="44" t="str">
        <f>IF(COUNTBLANK(Diseño!F60)=0,IF(Diseño!D60 ="N",CONCATENATE("F",Diseño!C60),"ko. Tipo-Decimales no cuadran"),IF(Diseño!D60 ="A",CONCATENATE("A",Diseño!C60),CONCATENATE("I",Diseño!C60)))</f>
        <v>F9</v>
      </c>
      <c r="F60" s="11">
        <v>2</v>
      </c>
      <c r="G60" s="47">
        <f t="shared" si="2"/>
        <v>410</v>
      </c>
      <c r="H60" s="47">
        <f t="shared" si="1"/>
        <v>58</v>
      </c>
      <c r="I60" s="47"/>
      <c r="J60" s="22" t="s">
        <v>892</v>
      </c>
      <c r="K60" s="90"/>
      <c r="L60" s="88"/>
      <c r="M60" s="86" t="s">
        <v>979</v>
      </c>
    </row>
    <row r="61" spans="1:13" x14ac:dyDescent="0.25">
      <c r="A61" s="3" t="s">
        <v>67</v>
      </c>
      <c r="B61" s="3"/>
      <c r="C61" s="9">
        <v>9</v>
      </c>
      <c r="D61" s="11" t="s">
        <v>6</v>
      </c>
      <c r="E61" s="44" t="str">
        <f>IF(COUNTBLANK(Diseño!F61)=0,IF(Diseño!D61 ="N",CONCATENATE("F",Diseño!C61),"ko. Tipo-Decimales no cuadran"),IF(Diseño!D61 ="A",CONCATENATE("A",Diseño!C61),CONCATENATE("I",Diseño!C61)))</f>
        <v>F9</v>
      </c>
      <c r="F61" s="11">
        <v>2</v>
      </c>
      <c r="G61" s="47">
        <f t="shared" si="2"/>
        <v>419</v>
      </c>
      <c r="H61" s="47">
        <f t="shared" si="1"/>
        <v>59</v>
      </c>
      <c r="I61" s="47"/>
      <c r="J61" s="22" t="s">
        <v>893</v>
      </c>
      <c r="K61" s="90"/>
      <c r="L61" s="88"/>
      <c r="M61" s="86" t="s">
        <v>979</v>
      </c>
    </row>
    <row r="62" spans="1:13" x14ac:dyDescent="0.25">
      <c r="A62" s="3" t="s">
        <v>66</v>
      </c>
      <c r="B62" s="3"/>
      <c r="C62" s="9">
        <v>9</v>
      </c>
      <c r="D62" s="11" t="s">
        <v>6</v>
      </c>
      <c r="E62" s="44" t="str">
        <f>IF(COUNTBLANK(Diseño!F62)=0,IF(Diseño!D62 ="N",CONCATENATE("F",Diseño!C62),"ko. Tipo-Decimales no cuadran"),IF(Diseño!D62 ="A",CONCATENATE("A",Diseño!C62),CONCATENATE("I",Diseño!C62)))</f>
        <v>F9</v>
      </c>
      <c r="F62" s="11">
        <v>2</v>
      </c>
      <c r="G62" s="47">
        <f t="shared" si="2"/>
        <v>428</v>
      </c>
      <c r="H62" s="47">
        <f t="shared" si="1"/>
        <v>60</v>
      </c>
      <c r="I62" s="47"/>
      <c r="J62" s="22" t="s">
        <v>867</v>
      </c>
      <c r="K62" s="90"/>
      <c r="L62" s="88"/>
      <c r="M62" s="86" t="s">
        <v>979</v>
      </c>
    </row>
    <row r="63" spans="1:13" x14ac:dyDescent="0.25">
      <c r="A63" s="3" t="s">
        <v>64</v>
      </c>
      <c r="B63" s="3"/>
      <c r="C63" s="9">
        <v>9</v>
      </c>
      <c r="D63" s="11" t="s">
        <v>6</v>
      </c>
      <c r="E63" s="44" t="str">
        <f>IF(COUNTBLANK(Diseño!F63)=0,IF(Diseño!D63 ="N",CONCATENATE("F",Diseño!C63),"ko. Tipo-Decimales no cuadran"),IF(Diseño!D63 ="A",CONCATENATE("A",Diseño!C63),CONCATENATE("I",Diseño!C63)))</f>
        <v>F9</v>
      </c>
      <c r="F63" s="11">
        <v>2</v>
      </c>
      <c r="G63" s="47">
        <f t="shared" si="2"/>
        <v>437</v>
      </c>
      <c r="H63" s="47">
        <f t="shared" si="1"/>
        <v>61</v>
      </c>
      <c r="I63" s="47"/>
      <c r="J63" s="22" t="s">
        <v>894</v>
      </c>
      <c r="K63" s="90"/>
      <c r="L63" s="88"/>
      <c r="M63" s="86" t="s">
        <v>979</v>
      </c>
    </row>
    <row r="64" spans="1:13" x14ac:dyDescent="0.25">
      <c r="A64" s="3" t="s">
        <v>68</v>
      </c>
      <c r="B64" s="3"/>
      <c r="C64" s="9">
        <v>9</v>
      </c>
      <c r="D64" s="11" t="s">
        <v>6</v>
      </c>
      <c r="E64" s="44" t="str">
        <f>IF(COUNTBLANK(Diseño!F64)=0,IF(Diseño!D64 ="N",CONCATENATE("F",Diseño!C64),"ko. Tipo-Decimales no cuadran"),IF(Diseño!D64 ="A",CONCATENATE("A",Diseño!C64),CONCATENATE("I",Diseño!C64)))</f>
        <v>F9</v>
      </c>
      <c r="F64" s="11">
        <v>2</v>
      </c>
      <c r="G64" s="47">
        <f t="shared" si="2"/>
        <v>446</v>
      </c>
      <c r="H64" s="47">
        <f t="shared" si="1"/>
        <v>62</v>
      </c>
      <c r="I64" s="47"/>
      <c r="J64" s="22" t="s">
        <v>868</v>
      </c>
      <c r="K64" s="90"/>
      <c r="L64" s="88"/>
      <c r="M64" s="86" t="s">
        <v>979</v>
      </c>
    </row>
    <row r="65" spans="1:13" x14ac:dyDescent="0.25">
      <c r="A65" s="3" t="s">
        <v>74</v>
      </c>
      <c r="B65" s="3"/>
      <c r="C65" s="9">
        <v>9</v>
      </c>
      <c r="D65" s="11" t="s">
        <v>6</v>
      </c>
      <c r="E65" s="44" t="str">
        <f>IF(COUNTBLANK(Diseño!F65)=0,IF(Diseño!D65 ="N",CONCATENATE("F",Diseño!C65),"ko. Tipo-Decimales no cuadran"),IF(Diseño!D65 ="A",CONCATENATE("A",Diseño!C65),CONCATENATE("I",Diseño!C65)))</f>
        <v>F9</v>
      </c>
      <c r="F65" s="11">
        <v>2</v>
      </c>
      <c r="G65" s="47">
        <f t="shared" si="2"/>
        <v>455</v>
      </c>
      <c r="H65" s="47">
        <f t="shared" si="1"/>
        <v>63</v>
      </c>
      <c r="I65" s="47"/>
      <c r="J65" s="22" t="s">
        <v>895</v>
      </c>
      <c r="K65" s="90"/>
      <c r="L65" s="88"/>
      <c r="M65" s="86" t="s">
        <v>979</v>
      </c>
    </row>
    <row r="66" spans="1:13" x14ac:dyDescent="0.25">
      <c r="A66" s="3" t="s">
        <v>75</v>
      </c>
      <c r="B66" s="3"/>
      <c r="C66" s="9">
        <v>9</v>
      </c>
      <c r="D66" s="11" t="s">
        <v>6</v>
      </c>
      <c r="E66" s="44" t="str">
        <f>IF(COUNTBLANK(Diseño!F66)=0,IF(Diseño!D66 ="N",CONCATENATE("F",Diseño!C66),"ko. Tipo-Decimales no cuadran"),IF(Diseño!D66 ="A",CONCATENATE("A",Diseño!C66),CONCATENATE("I",Diseño!C66)))</f>
        <v>F9</v>
      </c>
      <c r="F66" s="11">
        <v>2</v>
      </c>
      <c r="G66" s="47">
        <f t="shared" si="2"/>
        <v>464</v>
      </c>
      <c r="H66" s="47">
        <f t="shared" si="1"/>
        <v>64</v>
      </c>
      <c r="I66" s="47"/>
      <c r="J66" s="22" t="s">
        <v>896</v>
      </c>
      <c r="K66" s="90"/>
      <c r="L66" s="88"/>
      <c r="M66" s="86" t="s">
        <v>979</v>
      </c>
    </row>
    <row r="67" spans="1:13" x14ac:dyDescent="0.25">
      <c r="A67" s="3" t="s">
        <v>76</v>
      </c>
      <c r="B67" s="3"/>
      <c r="C67" s="9">
        <v>9</v>
      </c>
      <c r="D67" s="11" t="s">
        <v>6</v>
      </c>
      <c r="E67" s="44" t="str">
        <f>IF(COUNTBLANK(Diseño!F67)=0,IF(Diseño!D67 ="N",CONCATENATE("F",Diseño!C67),"ko. Tipo-Decimales no cuadran"),IF(Diseño!D67 ="A",CONCATENATE("A",Diseño!C67),CONCATENATE("I",Diseño!C67)))</f>
        <v>F9</v>
      </c>
      <c r="F67" s="11">
        <v>2</v>
      </c>
      <c r="G67" s="47">
        <f t="shared" si="2"/>
        <v>473</v>
      </c>
      <c r="H67" s="47">
        <f t="shared" si="1"/>
        <v>65</v>
      </c>
      <c r="I67" s="47"/>
      <c r="J67" s="22" t="s">
        <v>897</v>
      </c>
      <c r="K67" s="90"/>
      <c r="L67" s="88"/>
      <c r="M67" s="86" t="s">
        <v>979</v>
      </c>
    </row>
    <row r="68" spans="1:13" x14ac:dyDescent="0.25">
      <c r="A68" s="3" t="s">
        <v>77</v>
      </c>
      <c r="B68" s="3"/>
      <c r="C68" s="9">
        <v>9</v>
      </c>
      <c r="D68" s="11" t="s">
        <v>6</v>
      </c>
      <c r="E68" s="44" t="str">
        <f>IF(COUNTBLANK(Diseño!F68)=0,IF(Diseño!D68 ="N",CONCATENATE("F",Diseño!C68),"ko. Tipo-Decimales no cuadran"),IF(Diseño!D68 ="A",CONCATENATE("A",Diseño!C68),CONCATENATE("I",Diseño!C68)))</f>
        <v>F9</v>
      </c>
      <c r="F68" s="11">
        <v>2</v>
      </c>
      <c r="G68" s="47">
        <f t="shared" si="2"/>
        <v>482</v>
      </c>
      <c r="H68" s="47">
        <f t="shared" si="1"/>
        <v>66</v>
      </c>
      <c r="I68" s="47"/>
      <c r="J68" s="22" t="s">
        <v>898</v>
      </c>
      <c r="K68" s="90"/>
      <c r="L68" s="88"/>
      <c r="M68" s="86" t="s">
        <v>979</v>
      </c>
    </row>
    <row r="69" spans="1:13" x14ac:dyDescent="0.25">
      <c r="A69" s="3" t="s">
        <v>78</v>
      </c>
      <c r="B69" s="3"/>
      <c r="C69" s="9">
        <v>9</v>
      </c>
      <c r="D69" s="11" t="s">
        <v>6</v>
      </c>
      <c r="E69" s="44" t="str">
        <f>IF(COUNTBLANK(Diseño!F69)=0,IF(Diseño!D69 ="N",CONCATENATE("F",Diseño!C69),"ko. Tipo-Decimales no cuadran"),IF(Diseño!D69 ="A",CONCATENATE("A",Diseño!C69),CONCATENATE("I",Diseño!C69)))</f>
        <v>F9</v>
      </c>
      <c r="F69" s="11">
        <v>2</v>
      </c>
      <c r="G69" s="47">
        <f t="shared" si="2"/>
        <v>491</v>
      </c>
      <c r="H69" s="47">
        <f t="shared" si="1"/>
        <v>67</v>
      </c>
      <c r="I69" s="47"/>
      <c r="J69" s="23" t="s">
        <v>899</v>
      </c>
      <c r="K69" s="12"/>
      <c r="L69" s="88"/>
      <c r="M69" s="86" t="s">
        <v>979</v>
      </c>
    </row>
    <row r="70" spans="1:13" x14ac:dyDescent="0.25">
      <c r="A70" s="3" t="s">
        <v>79</v>
      </c>
      <c r="B70" s="3"/>
      <c r="C70" s="9">
        <v>9</v>
      </c>
      <c r="D70" s="11" t="s">
        <v>6</v>
      </c>
      <c r="E70" s="44" t="str">
        <f>IF(COUNTBLANK(Diseño!F70)=0,IF(Diseño!D70 ="N",CONCATENATE("F",Diseño!C70),"ko. Tipo-Decimales no cuadran"),IF(Diseño!D70 ="A",CONCATENATE("A",Diseño!C70),CONCATENATE("I",Diseño!C70)))</f>
        <v>F9</v>
      </c>
      <c r="F70" s="11">
        <v>2</v>
      </c>
      <c r="G70" s="47">
        <f t="shared" si="2"/>
        <v>500</v>
      </c>
      <c r="H70" s="47">
        <f t="shared" si="1"/>
        <v>68</v>
      </c>
      <c r="I70" s="47"/>
      <c r="J70" s="22" t="s">
        <v>900</v>
      </c>
      <c r="K70" s="90"/>
      <c r="L70" s="88" t="s">
        <v>992</v>
      </c>
      <c r="M70" s="86" t="s">
        <v>979</v>
      </c>
    </row>
    <row r="71" spans="1:13" x14ac:dyDescent="0.25">
      <c r="A71" s="3" t="s">
        <v>80</v>
      </c>
      <c r="B71" s="3"/>
      <c r="C71" s="9">
        <v>9</v>
      </c>
      <c r="D71" s="11" t="s">
        <v>6</v>
      </c>
      <c r="E71" s="44" t="str">
        <f>IF(COUNTBLANK(Diseño!F71)=0,IF(Diseño!D71 ="N",CONCATENATE("F",Diseño!C71),"ko. Tipo-Decimales no cuadran"),IF(Diseño!D71 ="A",CONCATENATE("A",Diseño!C71),CONCATENATE("I",Diseño!C71)))</f>
        <v>F9</v>
      </c>
      <c r="F71" s="11">
        <v>2</v>
      </c>
      <c r="G71" s="47">
        <f t="shared" si="2"/>
        <v>509</v>
      </c>
      <c r="H71" s="47">
        <f t="shared" si="1"/>
        <v>69</v>
      </c>
      <c r="I71" s="47"/>
      <c r="J71" s="22" t="s">
        <v>901</v>
      </c>
      <c r="K71" s="90"/>
      <c r="L71" s="88"/>
      <c r="M71" s="86" t="s">
        <v>979</v>
      </c>
    </row>
    <row r="72" spans="1:13" x14ac:dyDescent="0.25">
      <c r="A72" s="3" t="s">
        <v>81</v>
      </c>
      <c r="B72" s="3"/>
      <c r="C72" s="9">
        <v>9</v>
      </c>
      <c r="D72" s="11" t="s">
        <v>6</v>
      </c>
      <c r="E72" s="44" t="str">
        <f>IF(COUNTBLANK(Diseño!F72)=0,IF(Diseño!D72 ="N",CONCATENATE("F",Diseño!C72),"ko. Tipo-Decimales no cuadran"),IF(Diseño!D72 ="A",CONCATENATE("A",Diseño!C72),CONCATENATE("I",Diseño!C72)))</f>
        <v>F9</v>
      </c>
      <c r="F72" s="11">
        <v>2</v>
      </c>
      <c r="G72" s="47">
        <f t="shared" si="2"/>
        <v>518</v>
      </c>
      <c r="H72" s="47">
        <f t="shared" si="1"/>
        <v>70</v>
      </c>
      <c r="I72" s="47"/>
      <c r="J72" s="22" t="s">
        <v>869</v>
      </c>
      <c r="K72" s="90"/>
      <c r="L72" s="88"/>
      <c r="M72" s="86" t="s">
        <v>979</v>
      </c>
    </row>
    <row r="73" spans="1:13" x14ac:dyDescent="0.25">
      <c r="A73" s="3" t="s">
        <v>82</v>
      </c>
      <c r="B73" s="3"/>
      <c r="C73" s="9">
        <v>9</v>
      </c>
      <c r="D73" s="11" t="s">
        <v>6</v>
      </c>
      <c r="E73" s="44" t="str">
        <f>IF(COUNTBLANK(Diseño!F73)=0,IF(Diseño!D73 ="N",CONCATENATE("F",Diseño!C73),"ko. Tipo-Decimales no cuadran"),IF(Diseño!D73 ="A",CONCATENATE("A",Diseño!C73),CONCATENATE("I",Diseño!C73)))</f>
        <v>F9</v>
      </c>
      <c r="F73" s="11">
        <v>2</v>
      </c>
      <c r="G73" s="47">
        <f t="shared" si="2"/>
        <v>527</v>
      </c>
      <c r="H73" s="47">
        <f t="shared" ref="H73:H136" si="3">H72+1</f>
        <v>71</v>
      </c>
      <c r="I73" s="47"/>
      <c r="J73" s="22" t="s">
        <v>902</v>
      </c>
      <c r="K73" s="90"/>
      <c r="L73" s="88"/>
      <c r="M73" s="86" t="s">
        <v>979</v>
      </c>
    </row>
    <row r="74" spans="1:13" x14ac:dyDescent="0.25">
      <c r="A74" s="3" t="s">
        <v>83</v>
      </c>
      <c r="B74" s="3"/>
      <c r="C74" s="9">
        <v>9</v>
      </c>
      <c r="D74" s="11" t="s">
        <v>6</v>
      </c>
      <c r="E74" s="44" t="str">
        <f>IF(COUNTBLANK(Diseño!F74)=0,IF(Diseño!D74 ="N",CONCATENATE("F",Diseño!C74),"ko. Tipo-Decimales no cuadran"),IF(Diseño!D74 ="A",CONCATENATE("A",Diseño!C74),CONCATENATE("I",Diseño!C74)))</f>
        <v>F9</v>
      </c>
      <c r="F74" s="11">
        <v>2</v>
      </c>
      <c r="G74" s="47">
        <f t="shared" si="2"/>
        <v>536</v>
      </c>
      <c r="H74" s="47">
        <f t="shared" si="3"/>
        <v>72</v>
      </c>
      <c r="I74" s="47"/>
      <c r="J74" s="22" t="s">
        <v>903</v>
      </c>
      <c r="K74" s="90"/>
      <c r="L74" s="88"/>
      <c r="M74" s="86" t="s">
        <v>979</v>
      </c>
    </row>
    <row r="75" spans="1:13" x14ac:dyDescent="0.25">
      <c r="A75" s="3" t="s">
        <v>84</v>
      </c>
      <c r="B75" s="3"/>
      <c r="C75" s="9">
        <v>9</v>
      </c>
      <c r="D75" s="11" t="s">
        <v>6</v>
      </c>
      <c r="E75" s="44" t="str">
        <f>IF(COUNTBLANK(Diseño!F75)=0,IF(Diseño!D75 ="N",CONCATENATE("F",Diseño!C75),"ko. Tipo-Decimales no cuadran"),IF(Diseño!D75 ="A",CONCATENATE("A",Diseño!C75),CONCATENATE("I",Diseño!C75)))</f>
        <v>F9</v>
      </c>
      <c r="F75" s="11">
        <v>2</v>
      </c>
      <c r="G75" s="47">
        <f t="shared" si="2"/>
        <v>545</v>
      </c>
      <c r="H75" s="47">
        <f t="shared" si="3"/>
        <v>73</v>
      </c>
      <c r="I75" s="47"/>
      <c r="J75" s="22" t="s">
        <v>904</v>
      </c>
      <c r="K75" s="90"/>
      <c r="L75" s="88"/>
      <c r="M75" s="86" t="s">
        <v>979</v>
      </c>
    </row>
    <row r="76" spans="1:13" x14ac:dyDescent="0.25">
      <c r="A76" s="3" t="s">
        <v>85</v>
      </c>
      <c r="B76" s="3"/>
      <c r="C76" s="9">
        <v>9</v>
      </c>
      <c r="D76" s="11" t="s">
        <v>6</v>
      </c>
      <c r="E76" s="44" t="str">
        <f>IF(COUNTBLANK(Diseño!F76)=0,IF(Diseño!D76 ="N",CONCATENATE("F",Diseño!C76),"ko. Tipo-Decimales no cuadran"),IF(Diseño!D76 ="A",CONCATENATE("A",Diseño!C76),CONCATENATE("I",Diseño!C76)))</f>
        <v>F9</v>
      </c>
      <c r="F76" s="11">
        <v>2</v>
      </c>
      <c r="G76" s="47">
        <f t="shared" si="2"/>
        <v>554</v>
      </c>
      <c r="H76" s="47">
        <f t="shared" si="3"/>
        <v>74</v>
      </c>
      <c r="I76" s="47"/>
      <c r="J76" s="23" t="s">
        <v>905</v>
      </c>
      <c r="K76" s="12"/>
      <c r="L76" s="88" t="s">
        <v>993</v>
      </c>
      <c r="M76" s="86" t="s">
        <v>979</v>
      </c>
    </row>
    <row r="77" spans="1:13" x14ac:dyDescent="0.25">
      <c r="A77" s="3" t="s">
        <v>87</v>
      </c>
      <c r="B77" s="3"/>
      <c r="C77" s="9">
        <v>9</v>
      </c>
      <c r="D77" s="11" t="s">
        <v>6</v>
      </c>
      <c r="E77" s="44" t="str">
        <f>IF(COUNTBLANK(Diseño!F77)=0,IF(Diseño!D77 ="N",CONCATENATE("F",Diseño!C77),"ko. Tipo-Decimales no cuadran"),IF(Diseño!D77 ="A",CONCATENATE("A",Diseño!C77),CONCATENATE("I",Diseño!C77)))</f>
        <v>F9</v>
      </c>
      <c r="F77" s="11">
        <v>2</v>
      </c>
      <c r="G77" s="47">
        <f t="shared" si="2"/>
        <v>563</v>
      </c>
      <c r="H77" s="47">
        <f t="shared" si="3"/>
        <v>75</v>
      </c>
      <c r="I77" s="47"/>
      <c r="J77" s="23" t="s">
        <v>906</v>
      </c>
      <c r="K77" s="12"/>
      <c r="L77" s="88"/>
      <c r="M77" s="86" t="s">
        <v>979</v>
      </c>
    </row>
    <row r="78" spans="1:13" x14ac:dyDescent="0.25">
      <c r="A78" s="3" t="s">
        <v>86</v>
      </c>
      <c r="B78" s="3"/>
      <c r="C78" s="9">
        <v>9</v>
      </c>
      <c r="D78" s="11" t="s">
        <v>6</v>
      </c>
      <c r="E78" s="44" t="str">
        <f>IF(COUNTBLANK(Diseño!F78)=0,IF(Diseño!D78 ="N",CONCATENATE("F",Diseño!C78),"ko. Tipo-Decimales no cuadran"),IF(Diseño!D78 ="A",CONCATENATE("A",Diseño!C78),CONCATENATE("I",Diseño!C78)))</f>
        <v>F9</v>
      </c>
      <c r="F78" s="11">
        <v>2</v>
      </c>
      <c r="G78" s="47">
        <f t="shared" si="2"/>
        <v>572</v>
      </c>
      <c r="H78" s="47">
        <f t="shared" si="3"/>
        <v>76</v>
      </c>
      <c r="I78" s="47"/>
      <c r="J78" s="23" t="s">
        <v>907</v>
      </c>
      <c r="K78" s="12"/>
      <c r="L78" s="88"/>
      <c r="M78" s="86" t="s">
        <v>979</v>
      </c>
    </row>
    <row r="79" spans="1:13" x14ac:dyDescent="0.25">
      <c r="A79" s="3" t="s">
        <v>88</v>
      </c>
      <c r="B79" s="3"/>
      <c r="C79" s="9">
        <v>9</v>
      </c>
      <c r="D79" s="11" t="s">
        <v>6</v>
      </c>
      <c r="E79" s="44" t="str">
        <f>IF(COUNTBLANK(Diseño!F79)=0,IF(Diseño!D79 ="N",CONCATENATE("F",Diseño!C79),"ko. Tipo-Decimales no cuadran"),IF(Diseño!D79 ="A",CONCATENATE("A",Diseño!C79),CONCATENATE("I",Diseño!C79)))</f>
        <v>F9</v>
      </c>
      <c r="F79" s="11">
        <v>2</v>
      </c>
      <c r="G79" s="47">
        <f t="shared" si="2"/>
        <v>581</v>
      </c>
      <c r="H79" s="47">
        <f t="shared" si="3"/>
        <v>77</v>
      </c>
      <c r="I79" s="47"/>
      <c r="J79" s="22" t="s">
        <v>908</v>
      </c>
      <c r="K79" s="90"/>
      <c r="L79" s="88"/>
      <c r="M79" s="86" t="s">
        <v>979</v>
      </c>
    </row>
    <row r="80" spans="1:13" x14ac:dyDescent="0.25">
      <c r="A80" s="3" t="s">
        <v>89</v>
      </c>
      <c r="B80" s="3"/>
      <c r="C80" s="9">
        <v>9</v>
      </c>
      <c r="D80" s="11" t="s">
        <v>6</v>
      </c>
      <c r="E80" s="44" t="str">
        <f>IF(COUNTBLANK(Diseño!F80)=0,IF(Diseño!D80 ="N",CONCATENATE("F",Diseño!C80),"ko. Tipo-Decimales no cuadran"),IF(Diseño!D80 ="A",CONCATENATE("A",Diseño!C80),CONCATENATE("I",Diseño!C80)))</f>
        <v>F9</v>
      </c>
      <c r="F80" s="11">
        <v>2</v>
      </c>
      <c r="G80" s="47">
        <f t="shared" si="2"/>
        <v>590</v>
      </c>
      <c r="H80" s="47">
        <f t="shared" si="3"/>
        <v>78</v>
      </c>
      <c r="I80" s="47"/>
      <c r="J80" s="22" t="s">
        <v>909</v>
      </c>
      <c r="K80" s="90"/>
      <c r="L80" s="88"/>
      <c r="M80" s="86" t="s">
        <v>979</v>
      </c>
    </row>
    <row r="81" spans="1:13" x14ac:dyDescent="0.25">
      <c r="A81" s="3" t="s">
        <v>90</v>
      </c>
      <c r="B81" s="3"/>
      <c r="C81" s="9">
        <v>9</v>
      </c>
      <c r="D81" s="11" t="s">
        <v>6</v>
      </c>
      <c r="E81" s="44" t="str">
        <f>IF(COUNTBLANK(Diseño!F81)=0,IF(Diseño!D81 ="N",CONCATENATE("F",Diseño!C81),"ko. Tipo-Decimales no cuadran"),IF(Diseño!D81 ="A",CONCATENATE("A",Diseño!C81),CONCATENATE("I",Diseño!C81)))</f>
        <v>F9</v>
      </c>
      <c r="F81" s="11">
        <v>2</v>
      </c>
      <c r="G81" s="47">
        <f t="shared" si="2"/>
        <v>599</v>
      </c>
      <c r="H81" s="47">
        <f t="shared" si="3"/>
        <v>79</v>
      </c>
      <c r="I81" s="47"/>
      <c r="J81" s="22" t="s">
        <v>910</v>
      </c>
      <c r="K81" s="90"/>
      <c r="L81" s="88"/>
      <c r="M81" s="86" t="s">
        <v>979</v>
      </c>
    </row>
    <row r="82" spans="1:13" x14ac:dyDescent="0.25">
      <c r="A82" s="3" t="s">
        <v>91</v>
      </c>
      <c r="B82" s="3"/>
      <c r="C82" s="9">
        <v>9</v>
      </c>
      <c r="D82" s="11" t="s">
        <v>6</v>
      </c>
      <c r="E82" s="44" t="str">
        <f>IF(COUNTBLANK(Diseño!F82)=0,IF(Diseño!D82 ="N",CONCATENATE("F",Diseño!C82),"ko. Tipo-Decimales no cuadran"),IF(Diseño!D82 ="A",CONCATENATE("A",Diseño!C82),CONCATENATE("I",Diseño!C82)))</f>
        <v>F9</v>
      </c>
      <c r="F82" s="11">
        <v>2</v>
      </c>
      <c r="G82" s="47">
        <f t="shared" ref="G82:G145" si="4">G81+C81</f>
        <v>608</v>
      </c>
      <c r="H82" s="47">
        <f t="shared" si="3"/>
        <v>80</v>
      </c>
      <c r="I82" s="47"/>
      <c r="J82" s="22" t="s">
        <v>911</v>
      </c>
      <c r="K82" s="90"/>
      <c r="L82" s="88"/>
      <c r="M82" s="86" t="s">
        <v>979</v>
      </c>
    </row>
    <row r="83" spans="1:13" x14ac:dyDescent="0.25">
      <c r="A83" s="3" t="s">
        <v>92</v>
      </c>
      <c r="B83" s="3"/>
      <c r="C83" s="9">
        <v>9</v>
      </c>
      <c r="D83" s="11" t="s">
        <v>6</v>
      </c>
      <c r="E83" s="44" t="str">
        <f>IF(COUNTBLANK(Diseño!F83)=0,IF(Diseño!D83 ="N",CONCATENATE("F",Diseño!C83),"ko. Tipo-Decimales no cuadran"),IF(Diseño!D83 ="A",CONCATENATE("A",Diseño!C83),CONCATENATE("I",Diseño!C83)))</f>
        <v>F9</v>
      </c>
      <c r="F83" s="11">
        <v>2</v>
      </c>
      <c r="G83" s="47">
        <f t="shared" si="4"/>
        <v>617</v>
      </c>
      <c r="H83" s="47">
        <f t="shared" si="3"/>
        <v>81</v>
      </c>
      <c r="I83" s="47"/>
      <c r="J83" s="22" t="s">
        <v>912</v>
      </c>
      <c r="K83" s="90"/>
      <c r="L83" s="88" t="s">
        <v>994</v>
      </c>
      <c r="M83" s="86" t="s">
        <v>979</v>
      </c>
    </row>
    <row r="84" spans="1:13" x14ac:dyDescent="0.25">
      <c r="A84" s="3" t="s">
        <v>99</v>
      </c>
      <c r="B84" s="3"/>
      <c r="C84" s="9">
        <v>9</v>
      </c>
      <c r="D84" s="11" t="s">
        <v>6</v>
      </c>
      <c r="E84" s="44" t="str">
        <f>IF(COUNTBLANK(Diseño!F84)=0,IF(Diseño!D84 ="N",CONCATENATE("F",Diseño!C84),"ko. Tipo-Decimales no cuadran"),IF(Diseño!D84 ="A",CONCATENATE("A",Diseño!C84),CONCATENATE("I",Diseño!C84)))</f>
        <v>F9</v>
      </c>
      <c r="F84" s="11">
        <v>2</v>
      </c>
      <c r="G84" s="47">
        <f t="shared" si="4"/>
        <v>626</v>
      </c>
      <c r="H84" s="47">
        <f t="shared" si="3"/>
        <v>82</v>
      </c>
      <c r="I84" s="47"/>
      <c r="J84" s="22" t="s">
        <v>913</v>
      </c>
      <c r="K84" s="90"/>
      <c r="L84" s="88" t="s">
        <v>995</v>
      </c>
      <c r="M84" s="86" t="s">
        <v>979</v>
      </c>
    </row>
    <row r="85" spans="1:13" s="53" customFormat="1" x14ac:dyDescent="0.25">
      <c r="A85" s="3" t="s">
        <v>832</v>
      </c>
      <c r="B85" s="3"/>
      <c r="C85" s="9">
        <v>9</v>
      </c>
      <c r="D85" s="11" t="s">
        <v>6</v>
      </c>
      <c r="E85" s="44" t="str">
        <f>IF(COUNTBLANK(Diseño!F85)=0,IF(Diseño!D85 ="N",CONCATENATE("F",Diseño!C85),"ko. Tipo-Decimales no cuadran"),IF(Diseño!D85 ="A",CONCATENATE("A",Diseño!C85),CONCATENATE("I",Diseño!C85)))</f>
        <v>F9</v>
      </c>
      <c r="F85" s="11">
        <v>2</v>
      </c>
      <c r="G85" s="47">
        <f t="shared" si="4"/>
        <v>635</v>
      </c>
      <c r="H85" s="47">
        <f t="shared" si="3"/>
        <v>83</v>
      </c>
      <c r="I85" s="47"/>
      <c r="J85" s="22" t="s">
        <v>914</v>
      </c>
      <c r="K85" s="90"/>
      <c r="L85" s="88"/>
      <c r="M85" s="86" t="s">
        <v>979</v>
      </c>
    </row>
    <row r="86" spans="1:13" s="53" customFormat="1" x14ac:dyDescent="0.25">
      <c r="A86" s="3" t="s">
        <v>833</v>
      </c>
      <c r="B86" s="3"/>
      <c r="C86" s="9">
        <v>9</v>
      </c>
      <c r="D86" s="11" t="s">
        <v>6</v>
      </c>
      <c r="E86" s="44" t="str">
        <f>IF(COUNTBLANK(Diseño!F86)=0,IF(Diseño!D86 ="N",CONCATENATE("F",Diseño!C86),"ko. Tipo-Decimales no cuadran"),IF(Diseño!D86 ="A",CONCATENATE("A",Diseño!C86),CONCATENATE("I",Diseño!C86)))</f>
        <v>F9</v>
      </c>
      <c r="F86" s="11">
        <v>2</v>
      </c>
      <c r="G86" s="47">
        <f t="shared" si="4"/>
        <v>644</v>
      </c>
      <c r="H86" s="47">
        <f t="shared" si="3"/>
        <v>84</v>
      </c>
      <c r="I86" s="47"/>
      <c r="J86" s="22" t="s">
        <v>915</v>
      </c>
      <c r="K86" s="90"/>
      <c r="L86" s="88"/>
      <c r="M86" s="86" t="s">
        <v>979</v>
      </c>
    </row>
    <row r="87" spans="1:13" s="53" customFormat="1" x14ac:dyDescent="0.25">
      <c r="A87" s="3" t="s">
        <v>834</v>
      </c>
      <c r="B87" s="3"/>
      <c r="C87" s="9">
        <v>9</v>
      </c>
      <c r="D87" s="11" t="s">
        <v>6</v>
      </c>
      <c r="E87" s="44" t="str">
        <f>IF(COUNTBLANK(Diseño!F87)=0,IF(Diseño!D87 ="N",CONCATENATE("F",Diseño!C87),"ko. Tipo-Decimales no cuadran"),IF(Diseño!D87 ="A",CONCATENATE("A",Diseño!C87),CONCATENATE("I",Diseño!C87)))</f>
        <v>F9</v>
      </c>
      <c r="F87" s="11">
        <v>2</v>
      </c>
      <c r="G87" s="47">
        <f t="shared" si="4"/>
        <v>653</v>
      </c>
      <c r="H87" s="47">
        <f t="shared" si="3"/>
        <v>85</v>
      </c>
      <c r="I87" s="47"/>
      <c r="J87" s="22" t="s">
        <v>916</v>
      </c>
      <c r="K87" s="90"/>
      <c r="L87" s="88"/>
      <c r="M87" s="86" t="s">
        <v>979</v>
      </c>
    </row>
    <row r="88" spans="1:13" s="53" customFormat="1" x14ac:dyDescent="0.25">
      <c r="A88" s="3" t="s">
        <v>835</v>
      </c>
      <c r="B88" s="3"/>
      <c r="C88" s="9">
        <v>9</v>
      </c>
      <c r="D88" s="11" t="s">
        <v>6</v>
      </c>
      <c r="E88" s="44" t="str">
        <f>IF(COUNTBLANK(Diseño!F88)=0,IF(Diseño!D88 ="N",CONCATENATE("F",Diseño!C88),"ko. Tipo-Decimales no cuadran"),IF(Diseño!D88 ="A",CONCATENATE("A",Diseño!C88),CONCATENATE("I",Diseño!C88)))</f>
        <v>F9</v>
      </c>
      <c r="F88" s="11">
        <v>2</v>
      </c>
      <c r="G88" s="47">
        <f t="shared" si="4"/>
        <v>662</v>
      </c>
      <c r="H88" s="47">
        <f t="shared" si="3"/>
        <v>86</v>
      </c>
      <c r="I88" s="47"/>
      <c r="J88" s="22" t="s">
        <v>1039</v>
      </c>
      <c r="K88" s="90"/>
      <c r="L88" s="22"/>
      <c r="M88" s="86" t="s">
        <v>979</v>
      </c>
    </row>
    <row r="89" spans="1:13" x14ac:dyDescent="0.25">
      <c r="A89" s="3" t="s">
        <v>836</v>
      </c>
      <c r="B89" s="3"/>
      <c r="C89" s="9">
        <v>9</v>
      </c>
      <c r="D89" s="11" t="s">
        <v>6</v>
      </c>
      <c r="E89" s="44" t="str">
        <f>IF(COUNTBLANK(Diseño!F89)=0,IF(Diseño!D89 ="N",CONCATENATE("F",Diseño!C89),"ko. Tipo-Decimales no cuadran"),IF(Diseño!D89 ="A",CONCATENATE("A",Diseño!C89),CONCATENATE("I",Diseño!C89)))</f>
        <v>F9</v>
      </c>
      <c r="F89" s="11">
        <v>2</v>
      </c>
      <c r="G89" s="47">
        <f t="shared" si="4"/>
        <v>671</v>
      </c>
      <c r="H89" s="47">
        <f t="shared" si="3"/>
        <v>87</v>
      </c>
      <c r="I89" s="47"/>
      <c r="J89" s="22" t="s">
        <v>917</v>
      </c>
      <c r="K89" s="90"/>
      <c r="L89" s="88"/>
      <c r="M89" s="86" t="s">
        <v>979</v>
      </c>
    </row>
    <row r="90" spans="1:13" x14ac:dyDescent="0.25">
      <c r="A90" s="3" t="s">
        <v>93</v>
      </c>
      <c r="B90" s="3"/>
      <c r="C90" s="9">
        <v>9</v>
      </c>
      <c r="D90" s="11" t="s">
        <v>6</v>
      </c>
      <c r="E90" s="44" t="str">
        <f>IF(COUNTBLANK(Diseño!F90)=0,IF(Diseño!D90 ="N",CONCATENATE("F",Diseño!C90),"ko. Tipo-Decimales no cuadran"),IF(Diseño!D90 ="A",CONCATENATE("A",Diseño!C90),CONCATENATE("I",Diseño!C90)))</f>
        <v>F9</v>
      </c>
      <c r="F90" s="11">
        <v>2</v>
      </c>
      <c r="G90" s="47">
        <f t="shared" si="4"/>
        <v>680</v>
      </c>
      <c r="H90" s="47">
        <f t="shared" si="3"/>
        <v>88</v>
      </c>
      <c r="I90" s="47"/>
      <c r="J90" s="22" t="s">
        <v>918</v>
      </c>
      <c r="K90" s="90"/>
      <c r="L90" s="88" t="s">
        <v>996</v>
      </c>
      <c r="M90" s="86" t="s">
        <v>979</v>
      </c>
    </row>
    <row r="91" spans="1:13" x14ac:dyDescent="0.25">
      <c r="A91" s="3" t="s">
        <v>94</v>
      </c>
      <c r="B91" s="3"/>
      <c r="C91" s="9">
        <v>9</v>
      </c>
      <c r="D91" s="11" t="s">
        <v>6</v>
      </c>
      <c r="E91" s="44" t="str">
        <f>IF(COUNTBLANK(Diseño!F91)=0,IF(Diseño!D91 ="N",CONCATENATE("F",Diseño!C91),"ko. Tipo-Decimales no cuadran"),IF(Diseño!D91 ="A",CONCATENATE("A",Diseño!C91),CONCATENATE("I",Diseño!C91)))</f>
        <v>F9</v>
      </c>
      <c r="F91" s="11">
        <v>2</v>
      </c>
      <c r="G91" s="47">
        <f t="shared" si="4"/>
        <v>689</v>
      </c>
      <c r="H91" s="47">
        <f t="shared" si="3"/>
        <v>89</v>
      </c>
      <c r="I91" s="47"/>
      <c r="J91" s="22" t="s">
        <v>919</v>
      </c>
      <c r="K91" s="90"/>
      <c r="L91" s="88" t="s">
        <v>997</v>
      </c>
      <c r="M91" s="86" t="s">
        <v>979</v>
      </c>
    </row>
    <row r="92" spans="1:13" x14ac:dyDescent="0.25">
      <c r="A92" s="3" t="s">
        <v>837</v>
      </c>
      <c r="B92" s="3"/>
      <c r="C92" s="9">
        <v>9</v>
      </c>
      <c r="D92" s="11" t="s">
        <v>6</v>
      </c>
      <c r="E92" s="44" t="str">
        <f>IF(COUNTBLANK(Diseño!F92)=0,IF(Diseño!D92 ="N",CONCATENATE("F",Diseño!C92),"ko. Tipo-Decimales no cuadran"),IF(Diseño!D92 ="A",CONCATENATE("A",Diseño!C92),CONCATENATE("I",Diseño!C92)))</f>
        <v>F9</v>
      </c>
      <c r="F92" s="11">
        <v>2</v>
      </c>
      <c r="G92" s="47">
        <f t="shared" si="4"/>
        <v>698</v>
      </c>
      <c r="H92" s="47">
        <f t="shared" si="3"/>
        <v>90</v>
      </c>
      <c r="I92" s="47"/>
      <c r="J92" s="22" t="s">
        <v>920</v>
      </c>
      <c r="K92" s="90"/>
      <c r="L92" s="88"/>
      <c r="M92" s="86" t="s">
        <v>979</v>
      </c>
    </row>
    <row r="93" spans="1:13" x14ac:dyDescent="0.25">
      <c r="A93" s="3" t="s">
        <v>838</v>
      </c>
      <c r="B93" s="3"/>
      <c r="C93" s="9">
        <v>9</v>
      </c>
      <c r="D93" s="11" t="s">
        <v>6</v>
      </c>
      <c r="E93" s="44" t="str">
        <f>IF(COUNTBLANK(Diseño!F93)=0,IF(Diseño!D93 ="N",CONCATENATE("F",Diseño!C93),"ko. Tipo-Decimales no cuadran"),IF(Diseño!D93 ="A",CONCATENATE("A",Diseño!C93),CONCATENATE("I",Diseño!C93)))</f>
        <v>F9</v>
      </c>
      <c r="F93" s="11">
        <v>2</v>
      </c>
      <c r="G93" s="47">
        <f t="shared" si="4"/>
        <v>707</v>
      </c>
      <c r="H93" s="47">
        <f t="shared" si="3"/>
        <v>91</v>
      </c>
      <c r="I93" s="47"/>
      <c r="J93" s="22" t="s">
        <v>921</v>
      </c>
      <c r="K93" s="90"/>
      <c r="L93" s="88"/>
      <c r="M93" s="86" t="s">
        <v>979</v>
      </c>
    </row>
    <row r="94" spans="1:13" x14ac:dyDescent="0.25">
      <c r="A94" s="3" t="s">
        <v>839</v>
      </c>
      <c r="B94" s="3"/>
      <c r="C94" s="9">
        <v>9</v>
      </c>
      <c r="D94" s="11" t="s">
        <v>6</v>
      </c>
      <c r="E94" s="44" t="str">
        <f>IF(COUNTBLANK(Diseño!F94)=0,IF(Diseño!D94 ="N",CONCATENATE("F",Diseño!C94),"ko. Tipo-Decimales no cuadran"),IF(Diseño!D94 ="A",CONCATENATE("A",Diseño!C94),CONCATENATE("I",Diseño!C94)))</f>
        <v>F9</v>
      </c>
      <c r="F94" s="11">
        <v>2</v>
      </c>
      <c r="G94" s="47">
        <f t="shared" si="4"/>
        <v>716</v>
      </c>
      <c r="H94" s="47">
        <f t="shared" si="3"/>
        <v>92</v>
      </c>
      <c r="I94" s="47"/>
      <c r="J94" s="22" t="s">
        <v>922</v>
      </c>
      <c r="K94" s="90"/>
      <c r="L94" s="88"/>
      <c r="M94" s="86" t="s">
        <v>979</v>
      </c>
    </row>
    <row r="95" spans="1:13" x14ac:dyDescent="0.25">
      <c r="A95" s="3" t="s">
        <v>95</v>
      </c>
      <c r="B95" s="3"/>
      <c r="C95" s="9">
        <v>9</v>
      </c>
      <c r="D95" s="11" t="s">
        <v>6</v>
      </c>
      <c r="E95" s="44" t="str">
        <f>IF(COUNTBLANK(Diseño!F95)=0,IF(Diseño!D95 ="N",CONCATENATE("F",Diseño!C95),"ko. Tipo-Decimales no cuadran"),IF(Diseño!D95 ="A",CONCATENATE("A",Diseño!C95),CONCATENATE("I",Diseño!C95)))</f>
        <v>F9</v>
      </c>
      <c r="F95" s="11">
        <v>2</v>
      </c>
      <c r="G95" s="47">
        <f t="shared" si="4"/>
        <v>725</v>
      </c>
      <c r="H95" s="47">
        <f t="shared" si="3"/>
        <v>93</v>
      </c>
      <c r="I95" s="47"/>
      <c r="J95" s="22" t="s">
        <v>923</v>
      </c>
      <c r="K95" s="90"/>
      <c r="L95" s="88" t="s">
        <v>998</v>
      </c>
      <c r="M95" s="86" t="s">
        <v>979</v>
      </c>
    </row>
    <row r="96" spans="1:13" x14ac:dyDescent="0.25">
      <c r="A96" s="3" t="s">
        <v>840</v>
      </c>
      <c r="B96" s="3"/>
      <c r="C96" s="9">
        <v>9</v>
      </c>
      <c r="D96" s="11" t="s">
        <v>6</v>
      </c>
      <c r="E96" s="44" t="str">
        <f>IF(COUNTBLANK(Diseño!F96)=0,IF(Diseño!D96 ="N",CONCATENATE("F",Diseño!C96),"ko. Tipo-Decimales no cuadran"),IF(Diseño!D96 ="A",CONCATENATE("A",Diseño!C96),CONCATENATE("I",Diseño!C96)))</f>
        <v>F9</v>
      </c>
      <c r="F96" s="11">
        <v>2</v>
      </c>
      <c r="G96" s="47">
        <f t="shared" si="4"/>
        <v>734</v>
      </c>
      <c r="H96" s="47">
        <f t="shared" si="3"/>
        <v>94</v>
      </c>
      <c r="I96" s="47"/>
      <c r="J96" s="22" t="s">
        <v>924</v>
      </c>
      <c r="K96" s="90"/>
      <c r="L96" s="88"/>
      <c r="M96" s="86" t="s">
        <v>979</v>
      </c>
    </row>
    <row r="97" spans="1:13" x14ac:dyDescent="0.25">
      <c r="A97" s="3" t="s">
        <v>841</v>
      </c>
      <c r="B97" s="3"/>
      <c r="C97" s="9">
        <v>9</v>
      </c>
      <c r="D97" s="11" t="s">
        <v>6</v>
      </c>
      <c r="E97" s="44" t="str">
        <f>IF(COUNTBLANK(Diseño!F97)=0,IF(Diseño!D97 ="N",CONCATENATE("F",Diseño!C97),"ko. Tipo-Decimales no cuadran"),IF(Diseño!D97 ="A",CONCATENATE("A",Diseño!C97),CONCATENATE("I",Diseño!C97)))</f>
        <v>F9</v>
      </c>
      <c r="F97" s="11">
        <v>2</v>
      </c>
      <c r="G97" s="47">
        <f t="shared" si="4"/>
        <v>743</v>
      </c>
      <c r="H97" s="47">
        <f t="shared" si="3"/>
        <v>95</v>
      </c>
      <c r="I97" s="47"/>
      <c r="J97" s="22" t="s">
        <v>925</v>
      </c>
      <c r="K97" s="90"/>
      <c r="L97" s="88"/>
      <c r="M97" s="86" t="s">
        <v>979</v>
      </c>
    </row>
    <row r="98" spans="1:13" x14ac:dyDescent="0.25">
      <c r="A98" s="3" t="s">
        <v>842</v>
      </c>
      <c r="B98" s="3"/>
      <c r="C98" s="9">
        <v>9</v>
      </c>
      <c r="D98" s="11" t="s">
        <v>6</v>
      </c>
      <c r="E98" s="44" t="str">
        <f>IF(COUNTBLANK(Diseño!F98)=0,IF(Diseño!D98 ="N",CONCATENATE("F",Diseño!C98),"ko. Tipo-Decimales no cuadran"),IF(Diseño!D98 ="A",CONCATENATE("A",Diseño!C98),CONCATENATE("I",Diseño!C98)))</f>
        <v>F9</v>
      </c>
      <c r="F98" s="11">
        <v>2</v>
      </c>
      <c r="G98" s="47">
        <f t="shared" si="4"/>
        <v>752</v>
      </c>
      <c r="H98" s="47">
        <f t="shared" si="3"/>
        <v>96</v>
      </c>
      <c r="I98" s="47"/>
      <c r="J98" s="22" t="s">
        <v>926</v>
      </c>
      <c r="K98" s="90"/>
      <c r="L98" s="88"/>
      <c r="M98" s="86" t="s">
        <v>979</v>
      </c>
    </row>
    <row r="99" spans="1:13" x14ac:dyDescent="0.25">
      <c r="A99" s="3" t="s">
        <v>843</v>
      </c>
      <c r="B99" s="3"/>
      <c r="C99" s="9">
        <v>9</v>
      </c>
      <c r="D99" s="11" t="s">
        <v>6</v>
      </c>
      <c r="E99" s="44" t="str">
        <f>IF(COUNTBLANK(Diseño!F99)=0,IF(Diseño!D99 ="N",CONCATENATE("F",Diseño!C99),"ko. Tipo-Decimales no cuadran"),IF(Diseño!D99 ="A",CONCATENATE("A",Diseño!C99),CONCATENATE("I",Diseño!C99)))</f>
        <v>F9</v>
      </c>
      <c r="F99" s="11">
        <v>2</v>
      </c>
      <c r="G99" s="47">
        <f t="shared" si="4"/>
        <v>761</v>
      </c>
      <c r="H99" s="47">
        <f t="shared" si="3"/>
        <v>97</v>
      </c>
      <c r="I99" s="47"/>
      <c r="J99" s="22" t="s">
        <v>927</v>
      </c>
      <c r="K99" s="90"/>
      <c r="L99" s="88"/>
      <c r="M99" s="86" t="s">
        <v>979</v>
      </c>
    </row>
    <row r="100" spans="1:13" x14ac:dyDescent="0.25">
      <c r="A100" s="3" t="s">
        <v>96</v>
      </c>
      <c r="B100" s="3"/>
      <c r="C100" s="9">
        <v>9</v>
      </c>
      <c r="D100" s="11" t="s">
        <v>6</v>
      </c>
      <c r="E100" s="44" t="str">
        <f>IF(COUNTBLANK(Diseño!F100)=0,IF(Diseño!D100 ="N",CONCATENATE("F",Diseño!C100),"ko. Tipo-Decimales no cuadran"),IF(Diseño!D100 ="A",CONCATENATE("A",Diseño!C100),CONCATENATE("I",Diseño!C100)))</f>
        <v>F9</v>
      </c>
      <c r="F100" s="11">
        <v>2</v>
      </c>
      <c r="G100" s="47">
        <f t="shared" si="4"/>
        <v>770</v>
      </c>
      <c r="H100" s="47">
        <f t="shared" si="3"/>
        <v>98</v>
      </c>
      <c r="I100" s="47"/>
      <c r="J100" s="22" t="s">
        <v>928</v>
      </c>
      <c r="K100" s="90"/>
      <c r="L100" s="88"/>
      <c r="M100" s="86" t="s">
        <v>979</v>
      </c>
    </row>
    <row r="101" spans="1:13" x14ac:dyDescent="0.25">
      <c r="A101" s="3" t="s">
        <v>97</v>
      </c>
      <c r="B101" s="3"/>
      <c r="C101" s="9">
        <v>9</v>
      </c>
      <c r="D101" s="11" t="s">
        <v>6</v>
      </c>
      <c r="E101" s="44" t="str">
        <f>IF(COUNTBLANK(Diseño!F101)=0,IF(Diseño!D101 ="N",CONCATENATE("F",Diseño!C101),"ko. Tipo-Decimales no cuadran"),IF(Diseño!D101 ="A",CONCATENATE("A",Diseño!C101),CONCATENATE("I",Diseño!C101)))</f>
        <v>F9</v>
      </c>
      <c r="F101" s="11">
        <v>2</v>
      </c>
      <c r="G101" s="47">
        <f t="shared" si="4"/>
        <v>779</v>
      </c>
      <c r="H101" s="47">
        <f t="shared" si="3"/>
        <v>99</v>
      </c>
      <c r="I101" s="47"/>
      <c r="J101" s="22" t="s">
        <v>929</v>
      </c>
      <c r="K101" s="90"/>
      <c r="L101" s="88"/>
      <c r="M101" s="86" t="s">
        <v>979</v>
      </c>
    </row>
    <row r="102" spans="1:13" x14ac:dyDescent="0.25">
      <c r="A102" s="3" t="s">
        <v>98</v>
      </c>
      <c r="B102" s="3"/>
      <c r="C102" s="9">
        <v>9</v>
      </c>
      <c r="D102" s="11" t="s">
        <v>6</v>
      </c>
      <c r="E102" s="44" t="str">
        <f>IF(COUNTBLANK(Diseño!F102)=0,IF(Diseño!D102 ="N",CONCATENATE("F",Diseño!C102),"ko. Tipo-Decimales no cuadran"),IF(Diseño!D102 ="A",CONCATENATE("A",Diseño!C102),CONCATENATE("I",Diseño!C102)))</f>
        <v>F9</v>
      </c>
      <c r="F102" s="11">
        <v>2</v>
      </c>
      <c r="G102" s="47">
        <f t="shared" si="4"/>
        <v>788</v>
      </c>
      <c r="H102" s="47">
        <f t="shared" si="3"/>
        <v>100</v>
      </c>
      <c r="I102" s="47"/>
      <c r="J102" s="22" t="s">
        <v>930</v>
      </c>
      <c r="K102" s="90"/>
      <c r="L102" s="88"/>
      <c r="M102" s="86" t="s">
        <v>979</v>
      </c>
    </row>
    <row r="103" spans="1:13" x14ac:dyDescent="0.25">
      <c r="A103" s="3" t="s">
        <v>107</v>
      </c>
      <c r="B103" s="3"/>
      <c r="C103" s="9">
        <v>9</v>
      </c>
      <c r="D103" s="11" t="s">
        <v>6</v>
      </c>
      <c r="E103" s="44" t="str">
        <f>IF(COUNTBLANK(Diseño!F103)=0,IF(Diseño!D103 ="N",CONCATENATE("F",Diseño!C103),"ko. Tipo-Decimales no cuadran"),IF(Diseño!D103 ="A",CONCATENATE("A",Diseño!C103),CONCATENATE("I",Diseño!C103)))</f>
        <v>F9</v>
      </c>
      <c r="F103" s="11">
        <v>2</v>
      </c>
      <c r="G103" s="47">
        <f t="shared" si="4"/>
        <v>797</v>
      </c>
      <c r="H103" s="47">
        <f t="shared" si="3"/>
        <v>101</v>
      </c>
      <c r="I103" s="47"/>
      <c r="J103" s="22" t="s">
        <v>931</v>
      </c>
      <c r="K103" s="90"/>
      <c r="L103" s="88"/>
      <c r="M103" s="86" t="s">
        <v>979</v>
      </c>
    </row>
    <row r="104" spans="1:13" x14ac:dyDescent="0.25">
      <c r="A104" s="3" t="s">
        <v>100</v>
      </c>
      <c r="B104" s="3"/>
      <c r="C104" s="9">
        <v>9</v>
      </c>
      <c r="D104" s="11" t="s">
        <v>6</v>
      </c>
      <c r="E104" s="44" t="str">
        <f>IF(COUNTBLANK(Diseño!F104)=0,IF(Diseño!D104 ="N",CONCATENATE("F",Diseño!C104),"ko. Tipo-Decimales no cuadran"),IF(Diseño!D104 ="A",CONCATENATE("A",Diseño!C104),CONCATENATE("I",Diseño!C104)))</f>
        <v>F9</v>
      </c>
      <c r="F104" s="11">
        <v>2</v>
      </c>
      <c r="G104" s="47">
        <f t="shared" si="4"/>
        <v>806</v>
      </c>
      <c r="H104" s="47">
        <f t="shared" si="3"/>
        <v>102</v>
      </c>
      <c r="I104" s="47"/>
      <c r="J104" s="22" t="s">
        <v>932</v>
      </c>
      <c r="K104" s="90"/>
      <c r="L104" s="88" t="s">
        <v>999</v>
      </c>
      <c r="M104" s="86" t="s">
        <v>979</v>
      </c>
    </row>
    <row r="105" spans="1:13" x14ac:dyDescent="0.25">
      <c r="A105" s="3" t="s">
        <v>105</v>
      </c>
      <c r="B105" s="3"/>
      <c r="C105" s="9">
        <v>9</v>
      </c>
      <c r="D105" s="11" t="s">
        <v>6</v>
      </c>
      <c r="E105" s="44" t="str">
        <f>IF(COUNTBLANK(Diseño!F105)=0,IF(Diseño!D105 ="N",CONCATENATE("F",Diseño!C105),"ko. Tipo-Decimales no cuadran"),IF(Diseño!D105 ="A",CONCATENATE("A",Diseño!C105),CONCATENATE("I",Diseño!C105)))</f>
        <v>F9</v>
      </c>
      <c r="F105" s="11">
        <v>2</v>
      </c>
      <c r="G105" s="47">
        <f t="shared" si="4"/>
        <v>815</v>
      </c>
      <c r="H105" s="47">
        <f t="shared" si="3"/>
        <v>103</v>
      </c>
      <c r="I105" s="47"/>
      <c r="J105" s="22" t="s">
        <v>933</v>
      </c>
      <c r="K105" s="90"/>
      <c r="L105" s="88"/>
      <c r="M105" s="86" t="s">
        <v>979</v>
      </c>
    </row>
    <row r="106" spans="1:13" x14ac:dyDescent="0.25">
      <c r="A106" s="3" t="s">
        <v>106</v>
      </c>
      <c r="B106" s="3"/>
      <c r="C106" s="9">
        <v>9</v>
      </c>
      <c r="D106" s="11" t="s">
        <v>6</v>
      </c>
      <c r="E106" s="44" t="str">
        <f>IF(COUNTBLANK(Diseño!F106)=0,IF(Diseño!D106 ="N",CONCATENATE("F",Diseño!C106),"ko. Tipo-Decimales no cuadran"),IF(Diseño!D106 ="A",CONCATENATE("A",Diseño!C106),CONCATENATE("I",Diseño!C106)))</f>
        <v>F9</v>
      </c>
      <c r="F106" s="11">
        <v>2</v>
      </c>
      <c r="G106" s="47">
        <f t="shared" si="4"/>
        <v>824</v>
      </c>
      <c r="H106" s="47">
        <f t="shared" si="3"/>
        <v>104</v>
      </c>
      <c r="I106" s="47"/>
      <c r="J106" s="22" t="s">
        <v>934</v>
      </c>
      <c r="K106" s="90"/>
      <c r="L106" s="88"/>
      <c r="M106" s="86" t="s">
        <v>979</v>
      </c>
    </row>
    <row r="107" spans="1:13" x14ac:dyDescent="0.25">
      <c r="A107" s="3" t="s">
        <v>101</v>
      </c>
      <c r="B107" s="3"/>
      <c r="C107" s="9">
        <v>9</v>
      </c>
      <c r="D107" s="11" t="s">
        <v>6</v>
      </c>
      <c r="E107" s="44" t="str">
        <f>IF(COUNTBLANK(Diseño!F107)=0,IF(Diseño!D107 ="N",CONCATENATE("F",Diseño!C107),"ko. Tipo-Decimales no cuadran"),IF(Diseño!D107 ="A",CONCATENATE("A",Diseño!C107),CONCATENATE("I",Diseño!C107)))</f>
        <v>F9</v>
      </c>
      <c r="F107" s="11">
        <v>2</v>
      </c>
      <c r="G107" s="47">
        <f t="shared" si="4"/>
        <v>833</v>
      </c>
      <c r="H107" s="47">
        <f t="shared" si="3"/>
        <v>105</v>
      </c>
      <c r="I107" s="47"/>
      <c r="J107" s="22" t="s">
        <v>935</v>
      </c>
      <c r="K107" s="90"/>
      <c r="L107" s="88" t="s">
        <v>1000</v>
      </c>
      <c r="M107" s="86" t="s">
        <v>979</v>
      </c>
    </row>
    <row r="108" spans="1:13" x14ac:dyDescent="0.25">
      <c r="A108" s="3" t="s">
        <v>102</v>
      </c>
      <c r="B108" s="3"/>
      <c r="C108" s="9">
        <v>9</v>
      </c>
      <c r="D108" s="11" t="s">
        <v>6</v>
      </c>
      <c r="E108" s="44" t="str">
        <f>IF(COUNTBLANK(Diseño!F108)=0,IF(Diseño!D108 ="N",CONCATENATE("F",Diseño!C108),"ko. Tipo-Decimales no cuadran"),IF(Diseño!D108 ="A",CONCATENATE("A",Diseño!C108),CONCATENATE("I",Diseño!C108)))</f>
        <v>F9</v>
      </c>
      <c r="F108" s="11">
        <v>2</v>
      </c>
      <c r="G108" s="47">
        <f t="shared" si="4"/>
        <v>842</v>
      </c>
      <c r="H108" s="47">
        <f t="shared" si="3"/>
        <v>106</v>
      </c>
      <c r="I108" s="47"/>
      <c r="J108" s="22" t="s">
        <v>936</v>
      </c>
      <c r="K108" s="90"/>
      <c r="L108" s="88"/>
      <c r="M108" s="86" t="s">
        <v>979</v>
      </c>
    </row>
    <row r="109" spans="1:13" x14ac:dyDescent="0.25">
      <c r="A109" s="3" t="s">
        <v>103</v>
      </c>
      <c r="B109" s="3"/>
      <c r="C109" s="9">
        <v>9</v>
      </c>
      <c r="D109" s="11" t="s">
        <v>6</v>
      </c>
      <c r="E109" s="44" t="str">
        <f>IF(COUNTBLANK(Diseño!F109)=0,IF(Diseño!D109 ="N",CONCATENATE("F",Diseño!C109),"ko. Tipo-Decimales no cuadran"),IF(Diseño!D109 ="A",CONCATENATE("A",Diseño!C109),CONCATENATE("I",Diseño!C109)))</f>
        <v>F9</v>
      </c>
      <c r="F109" s="11">
        <v>2</v>
      </c>
      <c r="G109" s="47">
        <f t="shared" si="4"/>
        <v>851</v>
      </c>
      <c r="H109" s="47">
        <f t="shared" si="3"/>
        <v>107</v>
      </c>
      <c r="I109" s="47"/>
      <c r="J109" s="22" t="s">
        <v>937</v>
      </c>
      <c r="K109" s="90"/>
      <c r="L109" s="88"/>
      <c r="M109" s="86" t="s">
        <v>979</v>
      </c>
    </row>
    <row r="110" spans="1:13" x14ac:dyDescent="0.25">
      <c r="A110" s="3" t="s">
        <v>104</v>
      </c>
      <c r="B110" s="3"/>
      <c r="C110" s="9">
        <v>9</v>
      </c>
      <c r="D110" s="11" t="s">
        <v>6</v>
      </c>
      <c r="E110" s="44" t="str">
        <f>IF(COUNTBLANK(Diseño!F110)=0,IF(Diseño!D110 ="N",CONCATENATE("F",Diseño!C110),"ko. Tipo-Decimales no cuadran"),IF(Diseño!D110 ="A",CONCATENATE("A",Diseño!C110),CONCATENATE("I",Diseño!C110)))</f>
        <v>F9</v>
      </c>
      <c r="F110" s="11">
        <v>2</v>
      </c>
      <c r="G110" s="47">
        <f t="shared" si="4"/>
        <v>860</v>
      </c>
      <c r="H110" s="47">
        <f t="shared" si="3"/>
        <v>108</v>
      </c>
      <c r="I110" s="47"/>
      <c r="J110" s="22" t="s">
        <v>938</v>
      </c>
      <c r="K110" s="90"/>
      <c r="L110" s="88"/>
      <c r="M110" s="86" t="s">
        <v>979</v>
      </c>
    </row>
    <row r="111" spans="1:13" x14ac:dyDescent="0.25">
      <c r="A111" s="3" t="s">
        <v>108</v>
      </c>
      <c r="B111" s="3"/>
      <c r="C111" s="9">
        <v>9</v>
      </c>
      <c r="D111" s="11" t="s">
        <v>6</v>
      </c>
      <c r="E111" s="44" t="str">
        <f>IF(COUNTBLANK(Diseño!F111)=0,IF(Diseño!D111 ="N",CONCATENATE("F",Diseño!C111),"ko. Tipo-Decimales no cuadran"),IF(Diseño!D111 ="A",CONCATENATE("A",Diseño!C111),CONCATENATE("I",Diseño!C111)))</f>
        <v>F9</v>
      </c>
      <c r="F111" s="11">
        <v>2</v>
      </c>
      <c r="G111" s="47">
        <f t="shared" si="4"/>
        <v>869</v>
      </c>
      <c r="H111" s="47">
        <f t="shared" si="3"/>
        <v>109</v>
      </c>
      <c r="I111" s="47"/>
      <c r="J111" s="22" t="s">
        <v>939</v>
      </c>
      <c r="K111" s="90"/>
      <c r="L111" s="88"/>
      <c r="M111" s="86" t="s">
        <v>979</v>
      </c>
    </row>
    <row r="112" spans="1:13" x14ac:dyDescent="0.25">
      <c r="A112" s="3" t="s">
        <v>109</v>
      </c>
      <c r="B112" s="3"/>
      <c r="C112" s="9">
        <v>9</v>
      </c>
      <c r="D112" s="11" t="s">
        <v>6</v>
      </c>
      <c r="E112" s="44" t="str">
        <f>IF(COUNTBLANK(Diseño!F112)=0,IF(Diseño!D112 ="N",CONCATENATE("F",Diseño!C112),"ko. Tipo-Decimales no cuadran"),IF(Diseño!D112 ="A",CONCATENATE("A",Diseño!C112),CONCATENATE("I",Diseño!C112)))</f>
        <v>F9</v>
      </c>
      <c r="F112" s="11">
        <v>2</v>
      </c>
      <c r="G112" s="47">
        <f t="shared" si="4"/>
        <v>878</v>
      </c>
      <c r="H112" s="47">
        <f t="shared" si="3"/>
        <v>110</v>
      </c>
      <c r="I112" s="47"/>
      <c r="J112" s="22" t="s">
        <v>940</v>
      </c>
      <c r="K112" s="90"/>
      <c r="L112" s="88"/>
      <c r="M112" s="86" t="s">
        <v>979</v>
      </c>
    </row>
    <row r="113" spans="1:13" x14ac:dyDescent="0.25">
      <c r="A113" s="3" t="s">
        <v>110</v>
      </c>
      <c r="B113" s="3"/>
      <c r="C113" s="9">
        <v>9</v>
      </c>
      <c r="D113" s="11" t="s">
        <v>6</v>
      </c>
      <c r="E113" s="44" t="str">
        <f>IF(COUNTBLANK(Diseño!F113)=0,IF(Diseño!D113 ="N",CONCATENATE("F",Diseño!C113),"ko. Tipo-Decimales no cuadran"),IF(Diseño!D113 ="A",CONCATENATE("A",Diseño!C113),CONCATENATE("I",Diseño!C113)))</f>
        <v>F9</v>
      </c>
      <c r="F113" s="11">
        <v>2</v>
      </c>
      <c r="G113" s="47">
        <f t="shared" si="4"/>
        <v>887</v>
      </c>
      <c r="H113" s="47">
        <f t="shared" si="3"/>
        <v>111</v>
      </c>
      <c r="I113" s="47"/>
      <c r="J113" s="22" t="s">
        <v>941</v>
      </c>
      <c r="K113" s="90"/>
      <c r="L113" s="88"/>
      <c r="M113" s="86" t="s">
        <v>979</v>
      </c>
    </row>
    <row r="114" spans="1:13" x14ac:dyDescent="0.25">
      <c r="A114" s="3" t="s">
        <v>111</v>
      </c>
      <c r="B114" s="3"/>
      <c r="C114" s="9">
        <v>9</v>
      </c>
      <c r="D114" s="11" t="s">
        <v>6</v>
      </c>
      <c r="E114" s="44" t="str">
        <f>IF(COUNTBLANK(Diseño!F114)=0,IF(Diseño!D114 ="N",CONCATENATE("F",Diseño!C114),"ko. Tipo-Decimales no cuadran"),IF(Diseño!D114 ="A",CONCATENATE("A",Diseño!C114),CONCATENATE("I",Diseño!C114)))</f>
        <v>F9</v>
      </c>
      <c r="F114" s="11">
        <v>2</v>
      </c>
      <c r="G114" s="47">
        <f t="shared" si="4"/>
        <v>896</v>
      </c>
      <c r="H114" s="47">
        <f t="shared" si="3"/>
        <v>112</v>
      </c>
      <c r="I114" s="47"/>
      <c r="J114" s="22" t="s">
        <v>942</v>
      </c>
      <c r="K114" s="90"/>
      <c r="L114" s="88" t="s">
        <v>1001</v>
      </c>
      <c r="M114" s="86" t="s">
        <v>979</v>
      </c>
    </row>
    <row r="115" spans="1:13" x14ac:dyDescent="0.25">
      <c r="A115" s="3" t="s">
        <v>112</v>
      </c>
      <c r="B115" s="3"/>
      <c r="C115" s="9">
        <v>9</v>
      </c>
      <c r="D115" s="11" t="s">
        <v>6</v>
      </c>
      <c r="E115" s="44" t="str">
        <f>IF(COUNTBLANK(Diseño!F115)=0,IF(Diseño!D115 ="N",CONCATENATE("F",Diseño!C115),"ko. Tipo-Decimales no cuadran"),IF(Diseño!D115 ="A",CONCATENATE("A",Diseño!C115),CONCATENATE("I",Diseño!C115)))</f>
        <v>F9</v>
      </c>
      <c r="F115" s="11">
        <v>2</v>
      </c>
      <c r="G115" s="47">
        <f t="shared" si="4"/>
        <v>905</v>
      </c>
      <c r="H115" s="47">
        <f t="shared" si="3"/>
        <v>113</v>
      </c>
      <c r="I115" s="47"/>
      <c r="J115" s="23" t="s">
        <v>943</v>
      </c>
      <c r="K115" s="12"/>
      <c r="L115" s="88"/>
      <c r="M115" s="86" t="s">
        <v>979</v>
      </c>
    </row>
    <row r="116" spans="1:13" x14ac:dyDescent="0.25">
      <c r="A116" s="3" t="s">
        <v>113</v>
      </c>
      <c r="B116" s="3"/>
      <c r="C116" s="9">
        <v>9</v>
      </c>
      <c r="D116" s="11" t="s">
        <v>6</v>
      </c>
      <c r="E116" s="44" t="str">
        <f>IF(COUNTBLANK(Diseño!F116)=0,IF(Diseño!D116 ="N",CONCATENATE("F",Diseño!C116),"ko. Tipo-Decimales no cuadran"),IF(Diseño!D116 ="A",CONCATENATE("A",Diseño!C116),CONCATENATE("I",Diseño!C116)))</f>
        <v>F9</v>
      </c>
      <c r="F116" s="11">
        <v>2</v>
      </c>
      <c r="G116" s="47">
        <f t="shared" si="4"/>
        <v>914</v>
      </c>
      <c r="H116" s="47">
        <f t="shared" si="3"/>
        <v>114</v>
      </c>
      <c r="I116" s="47"/>
      <c r="J116" s="23" t="s">
        <v>944</v>
      </c>
      <c r="K116" s="12"/>
      <c r="L116" s="88"/>
      <c r="M116" s="86" t="s">
        <v>979</v>
      </c>
    </row>
    <row r="117" spans="1:13" x14ac:dyDescent="0.25">
      <c r="A117" s="3" t="s">
        <v>114</v>
      </c>
      <c r="B117" s="3"/>
      <c r="C117" s="9">
        <v>9</v>
      </c>
      <c r="D117" s="11" t="s">
        <v>6</v>
      </c>
      <c r="E117" s="44" t="str">
        <f>IF(COUNTBLANK(Diseño!F117)=0,IF(Diseño!D117 ="N",CONCATENATE("F",Diseño!C117),"ko. Tipo-Decimales no cuadran"),IF(Diseño!D117 ="A",CONCATENATE("A",Diseño!C117),CONCATENATE("I",Diseño!C117)))</f>
        <v>F9</v>
      </c>
      <c r="F117" s="11">
        <v>2</v>
      </c>
      <c r="G117" s="47">
        <f t="shared" si="4"/>
        <v>923</v>
      </c>
      <c r="H117" s="47">
        <f t="shared" si="3"/>
        <v>115</v>
      </c>
      <c r="I117" s="47"/>
      <c r="J117" s="23" t="s">
        <v>945</v>
      </c>
      <c r="K117" s="12"/>
      <c r="L117" s="88"/>
      <c r="M117" s="86" t="s">
        <v>979</v>
      </c>
    </row>
    <row r="118" spans="1:13" x14ac:dyDescent="0.25">
      <c r="A118" s="3" t="s">
        <v>115</v>
      </c>
      <c r="B118" s="3"/>
      <c r="C118" s="9">
        <v>9</v>
      </c>
      <c r="D118" s="11" t="s">
        <v>6</v>
      </c>
      <c r="E118" s="44" t="str">
        <f>IF(COUNTBLANK(Diseño!F118)=0,IF(Diseño!D118 ="N",CONCATENATE("F",Diseño!C118),"ko. Tipo-Decimales no cuadran"),IF(Diseño!D118 ="A",CONCATENATE("A",Diseño!C118),CONCATENATE("I",Diseño!C118)))</f>
        <v>F9</v>
      </c>
      <c r="F118" s="11">
        <v>2</v>
      </c>
      <c r="G118" s="47">
        <f t="shared" si="4"/>
        <v>932</v>
      </c>
      <c r="H118" s="47">
        <f t="shared" si="3"/>
        <v>116</v>
      </c>
      <c r="I118" s="47"/>
      <c r="J118" s="22" t="s">
        <v>946</v>
      </c>
      <c r="K118" s="90"/>
      <c r="L118" s="88"/>
      <c r="M118" s="86" t="s">
        <v>979</v>
      </c>
    </row>
    <row r="119" spans="1:13" x14ac:dyDescent="0.25">
      <c r="A119" s="3" t="s">
        <v>116</v>
      </c>
      <c r="B119" s="3"/>
      <c r="C119" s="9">
        <v>9</v>
      </c>
      <c r="D119" s="11" t="s">
        <v>6</v>
      </c>
      <c r="E119" s="44" t="str">
        <f>IF(COUNTBLANK(Diseño!F119)=0,IF(Diseño!D119 ="N",CONCATENATE("F",Diseño!C119),"ko. Tipo-Decimales no cuadran"),IF(Diseño!D119 ="A",CONCATENATE("A",Diseño!C119),CONCATENATE("I",Diseño!C119)))</f>
        <v>F9</v>
      </c>
      <c r="F119" s="11">
        <v>2</v>
      </c>
      <c r="G119" s="47">
        <f t="shared" si="4"/>
        <v>941</v>
      </c>
      <c r="H119" s="47">
        <f t="shared" si="3"/>
        <v>117</v>
      </c>
      <c r="I119" s="47"/>
      <c r="J119" s="22" t="s">
        <v>947</v>
      </c>
      <c r="K119" s="90"/>
      <c r="L119" s="88" t="s">
        <v>1002</v>
      </c>
      <c r="M119" s="86" t="s">
        <v>979</v>
      </c>
    </row>
    <row r="120" spans="1:13" x14ac:dyDescent="0.25">
      <c r="A120" s="3" t="s">
        <v>750</v>
      </c>
      <c r="B120" s="3"/>
      <c r="C120" s="9">
        <v>9</v>
      </c>
      <c r="D120" s="11" t="s">
        <v>6</v>
      </c>
      <c r="E120" s="44" t="str">
        <f>IF(COUNTBLANK(Diseño!F120)=0,IF(Diseño!D120 ="N",CONCATENATE("F",Diseño!C120),"ko. Tipo-Decimales no cuadran"),IF(Diseño!D120 ="A",CONCATENATE("A",Diseño!C120),CONCATENATE("I",Diseño!C120)))</f>
        <v>F9</v>
      </c>
      <c r="F120" s="11">
        <v>2</v>
      </c>
      <c r="G120" s="47">
        <f t="shared" si="4"/>
        <v>950</v>
      </c>
      <c r="H120" s="47">
        <f t="shared" si="3"/>
        <v>118</v>
      </c>
      <c r="I120" s="47"/>
      <c r="J120" s="22" t="s">
        <v>948</v>
      </c>
      <c r="K120" s="90"/>
      <c r="L120" s="88"/>
      <c r="M120" s="86" t="s">
        <v>979</v>
      </c>
    </row>
    <row r="121" spans="1:13" x14ac:dyDescent="0.25">
      <c r="A121" s="3" t="s">
        <v>117</v>
      </c>
      <c r="B121" s="3"/>
      <c r="C121" s="9">
        <v>9</v>
      </c>
      <c r="D121" s="11" t="s">
        <v>6</v>
      </c>
      <c r="E121" s="44" t="str">
        <f>IF(COUNTBLANK(Diseño!F121)=0,IF(Diseño!D121 ="N",CONCATENATE("F",Diseño!C121),"ko. Tipo-Decimales no cuadran"),IF(Diseño!D121 ="A",CONCATENATE("A",Diseño!C121),CONCATENATE("I",Diseño!C121)))</f>
        <v>F9</v>
      </c>
      <c r="F121" s="11">
        <v>2</v>
      </c>
      <c r="G121" s="47">
        <f t="shared" si="4"/>
        <v>959</v>
      </c>
      <c r="H121" s="47">
        <f t="shared" si="3"/>
        <v>119</v>
      </c>
      <c r="I121" s="47"/>
      <c r="J121" s="22" t="s">
        <v>949</v>
      </c>
      <c r="K121" s="90"/>
      <c r="L121" s="88"/>
      <c r="M121" s="86" t="s">
        <v>979</v>
      </c>
    </row>
    <row r="122" spans="1:13" x14ac:dyDescent="0.25">
      <c r="A122" s="3" t="s">
        <v>118</v>
      </c>
      <c r="B122" s="3"/>
      <c r="C122" s="9">
        <v>9</v>
      </c>
      <c r="D122" s="11" t="s">
        <v>6</v>
      </c>
      <c r="E122" s="44" t="str">
        <f>IF(COUNTBLANK(Diseño!F122)=0,IF(Diseño!D122 ="N",CONCATENATE("F",Diseño!C122),"ko. Tipo-Decimales no cuadran"),IF(Diseño!D122 ="A",CONCATENATE("A",Diseño!C122),CONCATENATE("I",Diseño!C122)))</f>
        <v>F9</v>
      </c>
      <c r="F122" s="11">
        <v>2</v>
      </c>
      <c r="G122" s="47">
        <f t="shared" si="4"/>
        <v>968</v>
      </c>
      <c r="H122" s="47">
        <f t="shared" si="3"/>
        <v>120</v>
      </c>
      <c r="I122" s="47"/>
      <c r="J122" s="22" t="s">
        <v>950</v>
      </c>
      <c r="K122" s="90"/>
      <c r="L122" s="88"/>
      <c r="M122" s="86" t="s">
        <v>979</v>
      </c>
    </row>
    <row r="123" spans="1:13" x14ac:dyDescent="0.25">
      <c r="A123" s="3" t="s">
        <v>119</v>
      </c>
      <c r="B123" s="3"/>
      <c r="C123" s="9">
        <v>9</v>
      </c>
      <c r="D123" s="11" t="s">
        <v>6</v>
      </c>
      <c r="E123" s="44" t="str">
        <f>IF(COUNTBLANK(Diseño!F123)=0,IF(Diseño!D123 ="N",CONCATENATE("F",Diseño!C123),"ko. Tipo-Decimales no cuadran"),IF(Diseño!D123 ="A",CONCATENATE("A",Diseño!C123),CONCATENATE("I",Diseño!C123)))</f>
        <v>F9</v>
      </c>
      <c r="F123" s="11">
        <v>2</v>
      </c>
      <c r="G123" s="47">
        <f t="shared" si="4"/>
        <v>977</v>
      </c>
      <c r="H123" s="47">
        <f t="shared" si="3"/>
        <v>121</v>
      </c>
      <c r="I123" s="47"/>
      <c r="J123" s="23" t="s">
        <v>951</v>
      </c>
      <c r="K123" s="12"/>
      <c r="L123" s="88"/>
      <c r="M123" s="86" t="s">
        <v>979</v>
      </c>
    </row>
    <row r="124" spans="1:13" x14ac:dyDescent="0.25">
      <c r="A124" s="3" t="s">
        <v>120</v>
      </c>
      <c r="B124" s="3"/>
      <c r="C124" s="5">
        <v>9</v>
      </c>
      <c r="D124" s="11" t="s">
        <v>6</v>
      </c>
      <c r="E124" s="44" t="str">
        <f>IF(COUNTBLANK(Diseño!F124)=0,IF(Diseño!D124 ="N",CONCATENATE("F",Diseño!C124),"ko. Tipo-Decimales no cuadran"),IF(Diseño!D124 ="A",CONCATENATE("A",Diseño!C124),CONCATENATE("I",Diseño!C124)))</f>
        <v>F9</v>
      </c>
      <c r="F124" s="11">
        <v>2</v>
      </c>
      <c r="G124" s="47">
        <f t="shared" si="4"/>
        <v>986</v>
      </c>
      <c r="H124" s="47">
        <f t="shared" si="3"/>
        <v>122</v>
      </c>
      <c r="I124" s="47"/>
      <c r="J124" s="22" t="s">
        <v>952</v>
      </c>
      <c r="K124" s="90"/>
      <c r="L124" s="88"/>
      <c r="M124" s="86" t="s">
        <v>979</v>
      </c>
    </row>
    <row r="125" spans="1:13" x14ac:dyDescent="0.25">
      <c r="A125" s="3" t="s">
        <v>121</v>
      </c>
      <c r="B125" s="3"/>
      <c r="C125" s="9">
        <v>9</v>
      </c>
      <c r="D125" s="11" t="s">
        <v>6</v>
      </c>
      <c r="E125" s="44" t="str">
        <f>IF(COUNTBLANK(Diseño!F125)=0,IF(Diseño!D125 ="N",CONCATENATE("F",Diseño!C125),"ko. Tipo-Decimales no cuadran"),IF(Diseño!D125 ="A",CONCATENATE("A",Diseño!C125),CONCATENATE("I",Diseño!C125)))</f>
        <v>F9</v>
      </c>
      <c r="F125" s="11">
        <v>2</v>
      </c>
      <c r="G125" s="47">
        <f t="shared" si="4"/>
        <v>995</v>
      </c>
      <c r="H125" s="47">
        <f t="shared" si="3"/>
        <v>123</v>
      </c>
      <c r="I125" s="47"/>
      <c r="J125" s="22" t="s">
        <v>953</v>
      </c>
      <c r="K125" s="90"/>
      <c r="L125" s="88" t="s">
        <v>1003</v>
      </c>
      <c r="M125" s="86" t="s">
        <v>979</v>
      </c>
    </row>
    <row r="126" spans="1:13" x14ac:dyDescent="0.25">
      <c r="A126" s="3" t="s">
        <v>122</v>
      </c>
      <c r="B126" s="3"/>
      <c r="C126" s="9">
        <v>9</v>
      </c>
      <c r="D126" s="11" t="s">
        <v>6</v>
      </c>
      <c r="E126" s="44" t="str">
        <f>IF(COUNTBLANK(Diseño!F126)=0,IF(Diseño!D126 ="N",CONCATENATE("F",Diseño!C126),"ko. Tipo-Decimales no cuadran"),IF(Diseño!D126 ="A",CONCATENATE("A",Diseño!C126),CONCATENATE("I",Diseño!C126)))</f>
        <v>F9</v>
      </c>
      <c r="F126" s="11">
        <v>2</v>
      </c>
      <c r="G126" s="47">
        <f t="shared" si="4"/>
        <v>1004</v>
      </c>
      <c r="H126" s="47">
        <f t="shared" si="3"/>
        <v>124</v>
      </c>
      <c r="I126" s="47"/>
      <c r="J126" s="22" t="s">
        <v>954</v>
      </c>
      <c r="K126" s="90"/>
      <c r="L126" s="88"/>
      <c r="M126" s="86" t="s">
        <v>979</v>
      </c>
    </row>
    <row r="127" spans="1:13" x14ac:dyDescent="0.25">
      <c r="A127" s="3" t="s">
        <v>123</v>
      </c>
      <c r="B127" s="3"/>
      <c r="C127" s="9">
        <v>9</v>
      </c>
      <c r="D127" s="11" t="s">
        <v>6</v>
      </c>
      <c r="E127" s="44" t="str">
        <f>IF(COUNTBLANK(Diseño!F127)=0,IF(Diseño!D127 ="N",CONCATENATE("F",Diseño!C127),"ko. Tipo-Decimales no cuadran"),IF(Diseño!D127 ="A",CONCATENATE("A",Diseño!C127),CONCATENATE("I",Diseño!C127)))</f>
        <v>F9</v>
      </c>
      <c r="F127" s="11">
        <v>2</v>
      </c>
      <c r="G127" s="47">
        <f t="shared" si="4"/>
        <v>1013</v>
      </c>
      <c r="H127" s="47">
        <f t="shared" si="3"/>
        <v>125</v>
      </c>
      <c r="I127" s="47"/>
      <c r="J127" s="22" t="s">
        <v>870</v>
      </c>
      <c r="K127" s="90"/>
      <c r="L127" s="88"/>
      <c r="M127" s="86" t="s">
        <v>979</v>
      </c>
    </row>
    <row r="128" spans="1:13" x14ac:dyDescent="0.25">
      <c r="A128" s="3" t="s">
        <v>124</v>
      </c>
      <c r="B128" s="3"/>
      <c r="C128" s="9">
        <v>9</v>
      </c>
      <c r="D128" s="11" t="s">
        <v>6</v>
      </c>
      <c r="E128" s="44" t="str">
        <f>IF(COUNTBLANK(Diseño!F128)=0,IF(Diseño!D128 ="N",CONCATENATE("F",Diseño!C128),"ko. Tipo-Decimales no cuadran"),IF(Diseño!D128 ="A",CONCATENATE("A",Diseño!C128),CONCATENATE("I",Diseño!C128)))</f>
        <v>F9</v>
      </c>
      <c r="F128" s="11">
        <v>2</v>
      </c>
      <c r="G128" s="47">
        <f t="shared" si="4"/>
        <v>1022</v>
      </c>
      <c r="H128" s="47">
        <f t="shared" si="3"/>
        <v>126</v>
      </c>
      <c r="I128" s="47"/>
      <c r="J128" s="22" t="s">
        <v>871</v>
      </c>
      <c r="K128" s="90"/>
      <c r="L128" s="88"/>
      <c r="M128" s="86" t="s">
        <v>979</v>
      </c>
    </row>
    <row r="129" spans="1:13" x14ac:dyDescent="0.25">
      <c r="A129" s="3" t="s">
        <v>125</v>
      </c>
      <c r="B129" s="3"/>
      <c r="C129" s="9">
        <v>9</v>
      </c>
      <c r="D129" s="11" t="s">
        <v>6</v>
      </c>
      <c r="E129" s="44" t="str">
        <f>IF(COUNTBLANK(Diseño!F129)=0,IF(Diseño!D129 ="N",CONCATENATE("F",Diseño!C129),"ko. Tipo-Decimales no cuadran"),IF(Diseño!D129 ="A",CONCATENATE("A",Diseño!C129),CONCATENATE("I",Diseño!C129)))</f>
        <v>F9</v>
      </c>
      <c r="F129" s="11">
        <v>2</v>
      </c>
      <c r="G129" s="47">
        <f t="shared" si="4"/>
        <v>1031</v>
      </c>
      <c r="H129" s="47">
        <f t="shared" si="3"/>
        <v>127</v>
      </c>
      <c r="I129" s="47"/>
      <c r="J129" s="22" t="s">
        <v>872</v>
      </c>
      <c r="K129" s="90"/>
      <c r="L129" s="88"/>
      <c r="M129" s="86" t="s">
        <v>979</v>
      </c>
    </row>
    <row r="130" spans="1:13" x14ac:dyDescent="0.25">
      <c r="A130" s="3" t="s">
        <v>126</v>
      </c>
      <c r="B130" s="3"/>
      <c r="C130" s="9">
        <v>9</v>
      </c>
      <c r="D130" s="11" t="s">
        <v>6</v>
      </c>
      <c r="E130" s="44" t="str">
        <f>IF(COUNTBLANK(Diseño!F130)=0,IF(Diseño!D130 ="N",CONCATENATE("F",Diseño!C130),"ko. Tipo-Decimales no cuadran"),IF(Diseño!D130 ="A",CONCATENATE("A",Diseño!C130),CONCATENATE("I",Diseño!C130)))</f>
        <v>F9</v>
      </c>
      <c r="F130" s="11">
        <v>2</v>
      </c>
      <c r="G130" s="47">
        <f t="shared" si="4"/>
        <v>1040</v>
      </c>
      <c r="H130" s="47">
        <f t="shared" si="3"/>
        <v>128</v>
      </c>
      <c r="I130" s="47"/>
      <c r="J130" s="22" t="s">
        <v>873</v>
      </c>
      <c r="K130" s="90"/>
      <c r="L130" s="88"/>
      <c r="M130" s="86" t="s">
        <v>979</v>
      </c>
    </row>
    <row r="131" spans="1:13" ht="15" customHeight="1" x14ac:dyDescent="0.25">
      <c r="A131" s="3" t="s">
        <v>127</v>
      </c>
      <c r="B131" s="3"/>
      <c r="C131" s="9">
        <v>9</v>
      </c>
      <c r="D131" s="11" t="s">
        <v>6</v>
      </c>
      <c r="E131" s="44" t="str">
        <f>IF(COUNTBLANK(Diseño!F131)=0,IF(Diseño!D131 ="N",CONCATENATE("F",Diseño!C131),"ko. Tipo-Decimales no cuadran"),IF(Diseño!D131 ="A",CONCATENATE("A",Diseño!C131),CONCATENATE("I",Diseño!C131)))</f>
        <v>F9</v>
      </c>
      <c r="F131" s="11">
        <v>2</v>
      </c>
      <c r="G131" s="47">
        <f t="shared" si="4"/>
        <v>1049</v>
      </c>
      <c r="H131" s="47">
        <f t="shared" si="3"/>
        <v>129</v>
      </c>
      <c r="I131" s="47"/>
      <c r="J131" s="24" t="s">
        <v>955</v>
      </c>
      <c r="K131" s="91"/>
      <c r="L131" s="88" t="s">
        <v>1004</v>
      </c>
      <c r="M131" s="86" t="s">
        <v>979</v>
      </c>
    </row>
    <row r="132" spans="1:13" x14ac:dyDescent="0.25">
      <c r="A132" s="3" t="s">
        <v>128</v>
      </c>
      <c r="B132" s="3"/>
      <c r="C132" s="9">
        <v>9</v>
      </c>
      <c r="D132" s="11" t="s">
        <v>6</v>
      </c>
      <c r="E132" s="44" t="str">
        <f>IF(COUNTBLANK(Diseño!F132)=0,IF(Diseño!D132 ="N",CONCATENATE("F",Diseño!C132),"ko. Tipo-Decimales no cuadran"),IF(Diseño!D132 ="A",CONCATENATE("A",Diseño!C132),CONCATENATE("I",Diseño!C132)))</f>
        <v>F9</v>
      </c>
      <c r="F132" s="11">
        <v>2</v>
      </c>
      <c r="G132" s="47">
        <f t="shared" si="4"/>
        <v>1058</v>
      </c>
      <c r="H132" s="47">
        <f t="shared" si="3"/>
        <v>130</v>
      </c>
      <c r="I132" s="47"/>
      <c r="J132" s="20" t="s">
        <v>956</v>
      </c>
      <c r="K132" s="25"/>
      <c r="L132" s="88"/>
      <c r="M132" s="86" t="s">
        <v>979</v>
      </c>
    </row>
    <row r="133" spans="1:13" ht="25.5" x14ac:dyDescent="0.25">
      <c r="A133" s="3" t="s">
        <v>129</v>
      </c>
      <c r="B133" s="3"/>
      <c r="C133" s="9">
        <v>9</v>
      </c>
      <c r="D133" s="11" t="s">
        <v>6</v>
      </c>
      <c r="E133" s="44" t="str">
        <f>IF(COUNTBLANK(Diseño!F133)=0,IF(Diseño!D133 ="N",CONCATENATE("F",Diseño!C133),"ko. Tipo-Decimales no cuadran"),IF(Diseño!D133 ="A",CONCATENATE("A",Diseño!C133),CONCATENATE("I",Diseño!C133)))</f>
        <v>F9</v>
      </c>
      <c r="F133" s="11">
        <v>2</v>
      </c>
      <c r="G133" s="47">
        <f t="shared" si="4"/>
        <v>1067</v>
      </c>
      <c r="H133" s="47">
        <f t="shared" si="3"/>
        <v>131</v>
      </c>
      <c r="I133" s="47"/>
      <c r="J133" s="20" t="s">
        <v>957</v>
      </c>
      <c r="K133" s="25"/>
      <c r="L133" s="88"/>
      <c r="M133" s="86" t="s">
        <v>979</v>
      </c>
    </row>
    <row r="134" spans="1:13" x14ac:dyDescent="0.25">
      <c r="A134" s="3" t="s">
        <v>130</v>
      </c>
      <c r="B134" s="3"/>
      <c r="C134" s="5">
        <v>9</v>
      </c>
      <c r="D134" s="11" t="s">
        <v>6</v>
      </c>
      <c r="E134" s="44" t="str">
        <f>IF(COUNTBLANK(Diseño!F134)=0,IF(Diseño!D134 ="N",CONCATENATE("F",Diseño!C134),"ko. Tipo-Decimales no cuadran"),IF(Diseño!D134 ="A",CONCATENATE("A",Diseño!C134),CONCATENATE("I",Diseño!C134)))</f>
        <v>F9</v>
      </c>
      <c r="F134" s="11">
        <v>2</v>
      </c>
      <c r="G134" s="47">
        <f t="shared" si="4"/>
        <v>1076</v>
      </c>
      <c r="H134" s="47">
        <f t="shared" si="3"/>
        <v>132</v>
      </c>
      <c r="I134" s="47"/>
      <c r="J134" s="24" t="s">
        <v>874</v>
      </c>
      <c r="K134" s="91"/>
      <c r="L134" s="88" t="s">
        <v>1005</v>
      </c>
      <c r="M134" s="86" t="s">
        <v>979</v>
      </c>
    </row>
    <row r="135" spans="1:13" x14ac:dyDescent="0.25">
      <c r="A135" s="3" t="s">
        <v>131</v>
      </c>
      <c r="B135" s="3"/>
      <c r="C135" s="9">
        <v>9</v>
      </c>
      <c r="D135" s="11" t="s">
        <v>6</v>
      </c>
      <c r="E135" s="44" t="str">
        <f>IF(COUNTBLANK(Diseño!F135)=0,IF(Diseño!D135 ="N",CONCATENATE("F",Diseño!C135),"ko. Tipo-Decimales no cuadran"),IF(Diseño!D135 ="A",CONCATENATE("A",Diseño!C135),CONCATENATE("I",Diseño!C135)))</f>
        <v>F9</v>
      </c>
      <c r="F135" s="11">
        <v>2</v>
      </c>
      <c r="G135" s="47">
        <f t="shared" si="4"/>
        <v>1085</v>
      </c>
      <c r="H135" s="47">
        <f t="shared" si="3"/>
        <v>133</v>
      </c>
      <c r="I135" s="47"/>
      <c r="J135" s="22" t="s">
        <v>958</v>
      </c>
      <c r="K135" s="90"/>
      <c r="L135" s="88" t="s">
        <v>1006</v>
      </c>
      <c r="M135" s="86" t="s">
        <v>979</v>
      </c>
    </row>
    <row r="136" spans="1:13" x14ac:dyDescent="0.25">
      <c r="A136" s="3" t="s">
        <v>132</v>
      </c>
      <c r="B136" s="3"/>
      <c r="C136" s="9">
        <v>9</v>
      </c>
      <c r="D136" s="11" t="s">
        <v>6</v>
      </c>
      <c r="E136" s="44" t="str">
        <f>IF(COUNTBLANK(Diseño!F136)=0,IF(Diseño!D136 ="N",CONCATENATE("F",Diseño!C136),"ko. Tipo-Decimales no cuadran"),IF(Diseño!D136 ="A",CONCATENATE("A",Diseño!C136),CONCATENATE("I",Diseño!C136)))</f>
        <v>F9</v>
      </c>
      <c r="F136" s="11">
        <v>2</v>
      </c>
      <c r="G136" s="47">
        <f t="shared" si="4"/>
        <v>1094</v>
      </c>
      <c r="H136" s="47">
        <f t="shared" si="3"/>
        <v>134</v>
      </c>
      <c r="I136" s="47"/>
      <c r="J136" s="23" t="s">
        <v>959</v>
      </c>
      <c r="K136" s="12"/>
      <c r="L136" s="88" t="s">
        <v>1007</v>
      </c>
      <c r="M136" s="86" t="s">
        <v>979</v>
      </c>
    </row>
    <row r="137" spans="1:13" x14ac:dyDescent="0.25">
      <c r="A137" s="3" t="s">
        <v>133</v>
      </c>
      <c r="B137" s="3"/>
      <c r="C137" s="9">
        <v>9</v>
      </c>
      <c r="D137" s="11" t="s">
        <v>6</v>
      </c>
      <c r="E137" s="44" t="str">
        <f>IF(COUNTBLANK(Diseño!F137)=0,IF(Diseño!D137 ="N",CONCATENATE("F",Diseño!C137),"ko. Tipo-Decimales no cuadran"),IF(Diseño!D137 ="A",CONCATENATE("A",Diseño!C137),CONCATENATE("I",Diseño!C137)))</f>
        <v>F9</v>
      </c>
      <c r="F137" s="11">
        <v>2</v>
      </c>
      <c r="G137" s="47">
        <f t="shared" si="4"/>
        <v>1103</v>
      </c>
      <c r="H137" s="47">
        <f t="shared" ref="H137:H200" si="5">H136+1</f>
        <v>135</v>
      </c>
      <c r="I137" s="47"/>
      <c r="J137" s="22" t="s">
        <v>960</v>
      </c>
      <c r="K137" s="90"/>
      <c r="L137" s="88"/>
      <c r="M137" s="86" t="s">
        <v>979</v>
      </c>
    </row>
    <row r="138" spans="1:13" x14ac:dyDescent="0.25">
      <c r="A138" s="3" t="s">
        <v>134</v>
      </c>
      <c r="B138" s="3"/>
      <c r="C138" s="9">
        <v>9</v>
      </c>
      <c r="D138" s="11" t="s">
        <v>6</v>
      </c>
      <c r="E138" s="44" t="str">
        <f>IF(COUNTBLANK(Diseño!F138)=0,IF(Diseño!D138 ="N",CONCATENATE("F",Diseño!C138),"ko. Tipo-Decimales no cuadran"),IF(Diseño!D138 ="A",CONCATENATE("A",Diseño!C138),CONCATENATE("I",Diseño!C138)))</f>
        <v>F9</v>
      </c>
      <c r="F138" s="11">
        <v>2</v>
      </c>
      <c r="G138" s="47">
        <f t="shared" si="4"/>
        <v>1112</v>
      </c>
      <c r="H138" s="47">
        <f t="shared" si="5"/>
        <v>136</v>
      </c>
      <c r="I138" s="47"/>
      <c r="J138" s="22" t="s">
        <v>961</v>
      </c>
      <c r="K138" s="90"/>
      <c r="L138" s="88"/>
      <c r="M138" s="86" t="s">
        <v>979</v>
      </c>
    </row>
    <row r="139" spans="1:13" s="50" customFormat="1" x14ac:dyDescent="0.25">
      <c r="A139" s="3" t="s">
        <v>751</v>
      </c>
      <c r="B139" s="3"/>
      <c r="C139" s="9">
        <v>9</v>
      </c>
      <c r="D139" s="11" t="s">
        <v>6</v>
      </c>
      <c r="E139" s="44" t="str">
        <f>IF(COUNTBLANK(Diseño!F139)=0,IF(Diseño!D139 ="N",CONCATENATE("F",Diseño!C139),"ko. Tipo-Decimales no cuadran"),IF(Diseño!D139 ="A",CONCATENATE("A",Diseño!C139),CONCATENATE("I",Diseño!C139)))</f>
        <v>F9</v>
      </c>
      <c r="F139" s="11">
        <v>2</v>
      </c>
      <c r="G139" s="47">
        <f t="shared" si="4"/>
        <v>1121</v>
      </c>
      <c r="H139" s="47">
        <f t="shared" si="5"/>
        <v>137</v>
      </c>
      <c r="I139" s="47"/>
      <c r="J139" s="23" t="s">
        <v>962</v>
      </c>
      <c r="K139" s="90"/>
      <c r="L139" s="88"/>
      <c r="M139" s="86"/>
    </row>
    <row r="140" spans="1:13" x14ac:dyDescent="0.25">
      <c r="A140" s="3" t="s">
        <v>135</v>
      </c>
      <c r="B140" s="3"/>
      <c r="C140" s="9">
        <v>9</v>
      </c>
      <c r="D140" s="11" t="s">
        <v>6</v>
      </c>
      <c r="E140" s="44" t="str">
        <f>IF(COUNTBLANK(Diseño!F140)=0,IF(Diseño!D140 ="N",CONCATENATE("F",Diseño!C140),"ko. Tipo-Decimales no cuadran"),IF(Diseño!D140 ="A",CONCATENATE("A",Diseño!C140),CONCATENATE("I",Diseño!C140)))</f>
        <v>F9</v>
      </c>
      <c r="F140" s="11">
        <v>2</v>
      </c>
      <c r="G140" s="47">
        <f t="shared" si="4"/>
        <v>1130</v>
      </c>
      <c r="H140" s="47">
        <f t="shared" si="5"/>
        <v>138</v>
      </c>
      <c r="I140" s="47"/>
      <c r="J140" s="23" t="s">
        <v>963</v>
      </c>
      <c r="K140" s="12"/>
      <c r="L140" s="88"/>
      <c r="M140" s="86" t="s">
        <v>979</v>
      </c>
    </row>
    <row r="141" spans="1:13" x14ac:dyDescent="0.25">
      <c r="A141" s="3" t="s">
        <v>136</v>
      </c>
      <c r="B141" s="3"/>
      <c r="C141" s="9">
        <v>9</v>
      </c>
      <c r="D141" s="11" t="s">
        <v>6</v>
      </c>
      <c r="E141" s="44" t="str">
        <f>IF(COUNTBLANK(Diseño!F141)=0,IF(Diseño!D141 ="N",CONCATENATE("F",Diseño!C141),"ko. Tipo-Decimales no cuadran"),IF(Diseño!D141 ="A",CONCATENATE("A",Diseño!C141),CONCATENATE("I",Diseño!C141)))</f>
        <v>F9</v>
      </c>
      <c r="F141" s="11">
        <v>2</v>
      </c>
      <c r="G141" s="47">
        <f t="shared" si="4"/>
        <v>1139</v>
      </c>
      <c r="H141" s="47">
        <f t="shared" si="5"/>
        <v>139</v>
      </c>
      <c r="I141" s="47"/>
      <c r="J141" s="22" t="s">
        <v>357</v>
      </c>
      <c r="K141" s="90"/>
      <c r="L141" s="88" t="s">
        <v>1008</v>
      </c>
      <c r="M141" s="86" t="s">
        <v>979</v>
      </c>
    </row>
    <row r="142" spans="1:13" x14ac:dyDescent="0.25">
      <c r="A142" s="3" t="s">
        <v>137</v>
      </c>
      <c r="B142" s="3"/>
      <c r="C142" s="9">
        <v>9</v>
      </c>
      <c r="D142" s="11" t="s">
        <v>6</v>
      </c>
      <c r="E142" s="44" t="str">
        <f>IF(COUNTBLANK(Diseño!F142)=0,IF(Diseño!D142 ="N",CONCATENATE("F",Diseño!C142),"ko. Tipo-Decimales no cuadran"),IF(Diseño!D142 ="A",CONCATENATE("A",Diseño!C142),CONCATENATE("I",Diseño!C142)))</f>
        <v>F9</v>
      </c>
      <c r="F142" s="11">
        <v>2</v>
      </c>
      <c r="G142" s="47">
        <f t="shared" si="4"/>
        <v>1148</v>
      </c>
      <c r="H142" s="47">
        <f t="shared" si="5"/>
        <v>140</v>
      </c>
      <c r="I142" s="47"/>
      <c r="J142" s="23" t="s">
        <v>358</v>
      </c>
      <c r="K142" s="12"/>
      <c r="L142" s="88"/>
      <c r="M142" s="86" t="s">
        <v>979</v>
      </c>
    </row>
    <row r="143" spans="1:13" x14ac:dyDescent="0.25">
      <c r="A143" s="3" t="s">
        <v>138</v>
      </c>
      <c r="B143" s="3"/>
      <c r="C143" s="9">
        <v>9</v>
      </c>
      <c r="D143" s="11" t="s">
        <v>6</v>
      </c>
      <c r="E143" s="44" t="str">
        <f>IF(COUNTBLANK(Diseño!F143)=0,IF(Diseño!D143 ="N",CONCATENATE("F",Diseño!C143),"ko. Tipo-Decimales no cuadran"),IF(Diseño!D143 ="A",CONCATENATE("A",Diseño!C143),CONCATENATE("I",Diseño!C143)))</f>
        <v>F9</v>
      </c>
      <c r="F143" s="11">
        <v>2</v>
      </c>
      <c r="G143" s="47">
        <f t="shared" si="4"/>
        <v>1157</v>
      </c>
      <c r="H143" s="47">
        <f t="shared" si="5"/>
        <v>141</v>
      </c>
      <c r="I143" s="47"/>
      <c r="J143" s="23" t="s">
        <v>359</v>
      </c>
      <c r="K143" s="12"/>
      <c r="L143" s="88"/>
      <c r="M143" s="86" t="s">
        <v>979</v>
      </c>
    </row>
    <row r="144" spans="1:13" x14ac:dyDescent="0.25">
      <c r="A144" s="3" t="s">
        <v>752</v>
      </c>
      <c r="B144" s="3"/>
      <c r="C144" s="9">
        <v>9</v>
      </c>
      <c r="D144" s="11" t="s">
        <v>6</v>
      </c>
      <c r="E144" s="44" t="str">
        <f>IF(COUNTBLANK(Diseño!F144)=0,IF(Diseño!D144 ="N",CONCATENATE("F",Diseño!C144),"ko. Tipo-Decimales no cuadran"),IF(Diseño!D144 ="A",CONCATENATE("A",Diseño!C144),CONCATENATE("I",Diseño!C144)))</f>
        <v>F9</v>
      </c>
      <c r="F144" s="11">
        <v>2</v>
      </c>
      <c r="G144" s="47">
        <f t="shared" si="4"/>
        <v>1166</v>
      </c>
      <c r="H144" s="47">
        <f t="shared" si="5"/>
        <v>142</v>
      </c>
      <c r="I144" s="47"/>
      <c r="J144" s="22" t="s">
        <v>753</v>
      </c>
      <c r="K144" s="12"/>
      <c r="L144" s="88"/>
      <c r="M144" s="86"/>
    </row>
    <row r="145" spans="1:13" x14ac:dyDescent="0.25">
      <c r="A145" s="3" t="s">
        <v>139</v>
      </c>
      <c r="B145" s="3"/>
      <c r="C145" s="9">
        <v>9</v>
      </c>
      <c r="D145" s="11" t="s">
        <v>6</v>
      </c>
      <c r="E145" s="44" t="str">
        <f>IF(COUNTBLANK(Diseño!F145)=0,IF(Diseño!D145 ="N",CONCATENATE("F",Diseño!C145),"ko. Tipo-Decimales no cuadran"),IF(Diseño!D145 ="A",CONCATENATE("A",Diseño!C145),CONCATENATE("I",Diseño!C145)))</f>
        <v>F9</v>
      </c>
      <c r="F145" s="11">
        <v>2</v>
      </c>
      <c r="G145" s="47">
        <f t="shared" si="4"/>
        <v>1175</v>
      </c>
      <c r="H145" s="47">
        <f t="shared" si="5"/>
        <v>143</v>
      </c>
      <c r="I145" s="47"/>
      <c r="J145" s="22" t="s">
        <v>360</v>
      </c>
      <c r="K145" s="90"/>
      <c r="L145" s="88" t="s">
        <v>1009</v>
      </c>
      <c r="M145" s="86" t="s">
        <v>979</v>
      </c>
    </row>
    <row r="146" spans="1:13" x14ac:dyDescent="0.25">
      <c r="A146" s="3" t="s">
        <v>141</v>
      </c>
      <c r="B146" s="3"/>
      <c r="C146" s="9">
        <v>9</v>
      </c>
      <c r="D146" s="11" t="s">
        <v>6</v>
      </c>
      <c r="E146" s="44" t="str">
        <f>IF(COUNTBLANK(Diseño!F146)=0,IF(Diseño!D146 ="N",CONCATENATE("F",Diseño!C146),"ko. Tipo-Decimales no cuadran"),IF(Diseño!D146 ="A",CONCATENATE("A",Diseño!C146),CONCATENATE("I",Diseño!C146)))</f>
        <v>F9</v>
      </c>
      <c r="F146" s="11">
        <v>2</v>
      </c>
      <c r="G146" s="47">
        <f t="shared" ref="G146:G209" si="6">G145+C145</f>
        <v>1184</v>
      </c>
      <c r="H146" s="47">
        <f t="shared" si="5"/>
        <v>144</v>
      </c>
      <c r="I146" s="47"/>
      <c r="J146" s="22" t="s">
        <v>362</v>
      </c>
      <c r="K146" s="90"/>
      <c r="L146" s="88"/>
      <c r="M146" s="86" t="s">
        <v>979</v>
      </c>
    </row>
    <row r="147" spans="1:13" x14ac:dyDescent="0.25">
      <c r="A147" s="3" t="s">
        <v>140</v>
      </c>
      <c r="B147" s="3"/>
      <c r="C147" s="9">
        <v>9</v>
      </c>
      <c r="D147" s="11" t="s">
        <v>6</v>
      </c>
      <c r="E147" s="44" t="str">
        <f>IF(COUNTBLANK(Diseño!F147)=0,IF(Diseño!D147 ="N",CONCATENATE("F",Diseño!C147),"ko. Tipo-Decimales no cuadran"),IF(Diseño!D147 ="A",CONCATENATE("A",Diseño!C147),CONCATENATE("I",Diseño!C147)))</f>
        <v>F9</v>
      </c>
      <c r="F147" s="11">
        <v>2</v>
      </c>
      <c r="G147" s="47">
        <f t="shared" si="6"/>
        <v>1193</v>
      </c>
      <c r="H147" s="47">
        <f t="shared" si="5"/>
        <v>145</v>
      </c>
      <c r="I147" s="47"/>
      <c r="J147" s="22" t="s">
        <v>361</v>
      </c>
      <c r="K147" s="90"/>
      <c r="L147" s="88"/>
      <c r="M147" s="86" t="s">
        <v>979</v>
      </c>
    </row>
    <row r="148" spans="1:13" x14ac:dyDescent="0.25">
      <c r="A148" s="3" t="s">
        <v>754</v>
      </c>
      <c r="B148" s="3"/>
      <c r="C148" s="9">
        <v>9</v>
      </c>
      <c r="D148" s="11" t="s">
        <v>6</v>
      </c>
      <c r="E148" s="44" t="str">
        <f>IF(COUNTBLANK(Diseño!F148)=0,IF(Diseño!D148 ="N",CONCATENATE("F",Diseño!C148),"ko. Tipo-Decimales no cuadran"),IF(Diseño!D148 ="A",CONCATENATE("A",Diseño!C148),CONCATENATE("I",Diseño!C148)))</f>
        <v>F9</v>
      </c>
      <c r="F148" s="11">
        <v>2</v>
      </c>
      <c r="G148" s="47">
        <f t="shared" si="6"/>
        <v>1202</v>
      </c>
      <c r="H148" s="47">
        <f t="shared" si="5"/>
        <v>146</v>
      </c>
      <c r="I148" s="47"/>
      <c r="J148" s="22" t="s">
        <v>755</v>
      </c>
      <c r="K148" s="90"/>
      <c r="L148" s="88"/>
      <c r="M148" s="86"/>
    </row>
    <row r="149" spans="1:13" x14ac:dyDescent="0.25">
      <c r="A149" s="3" t="s">
        <v>142</v>
      </c>
      <c r="B149" s="3"/>
      <c r="C149" s="9">
        <v>9</v>
      </c>
      <c r="D149" s="11" t="s">
        <v>6</v>
      </c>
      <c r="E149" s="44" t="str">
        <f>IF(COUNTBLANK(Diseño!F149)=0,IF(Diseño!D149 ="N",CONCATENATE("F",Diseño!C149),"ko. Tipo-Decimales no cuadran"),IF(Diseño!D149 ="A",CONCATENATE("A",Diseño!C149),CONCATENATE("I",Diseño!C149)))</f>
        <v>F9</v>
      </c>
      <c r="F149" s="11">
        <v>2</v>
      </c>
      <c r="G149" s="47">
        <f t="shared" si="6"/>
        <v>1211</v>
      </c>
      <c r="H149" s="47">
        <f t="shared" si="5"/>
        <v>147</v>
      </c>
      <c r="I149" s="47"/>
      <c r="J149" s="22" t="s">
        <v>363</v>
      </c>
      <c r="K149" s="90"/>
      <c r="L149" s="88" t="s">
        <v>1010</v>
      </c>
      <c r="M149" s="86" t="s">
        <v>979</v>
      </c>
    </row>
    <row r="150" spans="1:13" x14ac:dyDescent="0.25">
      <c r="A150" s="3" t="s">
        <v>143</v>
      </c>
      <c r="B150" s="3"/>
      <c r="C150" s="9">
        <v>9</v>
      </c>
      <c r="D150" s="11" t="s">
        <v>6</v>
      </c>
      <c r="E150" s="44" t="str">
        <f>IF(COUNTBLANK(Diseño!F150)=0,IF(Diseño!D150 ="N",CONCATENATE("F",Diseño!C150),"ko. Tipo-Decimales no cuadran"),IF(Diseño!D150 ="A",CONCATENATE("A",Diseño!C150),CONCATENATE("I",Diseño!C150)))</f>
        <v>F9</v>
      </c>
      <c r="F150" s="11">
        <v>2</v>
      </c>
      <c r="G150" s="47">
        <f t="shared" si="6"/>
        <v>1220</v>
      </c>
      <c r="H150" s="47">
        <f t="shared" si="5"/>
        <v>148</v>
      </c>
      <c r="I150" s="47"/>
      <c r="J150" s="22" t="s">
        <v>364</v>
      </c>
      <c r="K150" s="90"/>
      <c r="L150" s="88"/>
      <c r="M150" s="86" t="s">
        <v>979</v>
      </c>
    </row>
    <row r="151" spans="1:13" x14ac:dyDescent="0.25">
      <c r="A151" s="3" t="s">
        <v>144</v>
      </c>
      <c r="B151" s="3"/>
      <c r="C151" s="9">
        <v>9</v>
      </c>
      <c r="D151" s="11" t="s">
        <v>6</v>
      </c>
      <c r="E151" s="44" t="str">
        <f>IF(COUNTBLANK(Diseño!F151)=0,IF(Diseño!D151 ="N",CONCATENATE("F",Diseño!C151),"ko. Tipo-Decimales no cuadran"),IF(Diseño!D151 ="A",CONCATENATE("A",Diseño!C151),CONCATENATE("I",Diseño!C151)))</f>
        <v>F9</v>
      </c>
      <c r="F151" s="11">
        <v>2</v>
      </c>
      <c r="G151" s="47">
        <f t="shared" si="6"/>
        <v>1229</v>
      </c>
      <c r="H151" s="47">
        <f t="shared" si="5"/>
        <v>149</v>
      </c>
      <c r="I151" s="47"/>
      <c r="J151" s="22" t="s">
        <v>365</v>
      </c>
      <c r="K151" s="90"/>
      <c r="L151" s="88"/>
      <c r="M151" s="86" t="s">
        <v>979</v>
      </c>
    </row>
    <row r="152" spans="1:13" s="50" customFormat="1" x14ac:dyDescent="0.25">
      <c r="A152" s="3" t="s">
        <v>757</v>
      </c>
      <c r="B152" s="3"/>
      <c r="C152" s="9">
        <v>9</v>
      </c>
      <c r="D152" s="11" t="s">
        <v>6</v>
      </c>
      <c r="E152" s="44" t="str">
        <f>IF(COUNTBLANK(Diseño!F152)=0,IF(Diseño!D152 ="N",CONCATENATE("F",Diseño!C152),"ko. Tipo-Decimales no cuadran"),IF(Diseño!D152 ="A",CONCATENATE("A",Diseño!C152),CONCATENATE("I",Diseño!C152)))</f>
        <v>F9</v>
      </c>
      <c r="F152" s="11">
        <v>2</v>
      </c>
      <c r="G152" s="47">
        <f t="shared" si="6"/>
        <v>1238</v>
      </c>
      <c r="H152" s="47">
        <f t="shared" si="5"/>
        <v>150</v>
      </c>
      <c r="I152" s="47"/>
      <c r="J152" s="22" t="s">
        <v>756</v>
      </c>
      <c r="K152" s="90"/>
      <c r="L152" s="88"/>
      <c r="M152" s="86"/>
    </row>
    <row r="153" spans="1:13" x14ac:dyDescent="0.25">
      <c r="A153" s="3" t="s">
        <v>145</v>
      </c>
      <c r="B153" s="3"/>
      <c r="C153" s="9">
        <v>9</v>
      </c>
      <c r="D153" s="11" t="s">
        <v>6</v>
      </c>
      <c r="E153" s="44" t="str">
        <f>IF(COUNTBLANK(Diseño!F153)=0,IF(Diseño!D153 ="N",CONCATENATE("F",Diseño!C153),"ko. Tipo-Decimales no cuadran"),IF(Diseño!D153 ="A",CONCATENATE("A",Diseño!C153),CONCATENATE("I",Diseño!C153)))</f>
        <v>F9</v>
      </c>
      <c r="F153" s="11">
        <v>2</v>
      </c>
      <c r="G153" s="47">
        <f t="shared" si="6"/>
        <v>1247</v>
      </c>
      <c r="H153" s="47">
        <f t="shared" si="5"/>
        <v>151</v>
      </c>
      <c r="I153" s="47"/>
      <c r="J153" s="23" t="s">
        <v>366</v>
      </c>
      <c r="K153" s="12"/>
      <c r="L153" s="88"/>
      <c r="M153" s="86" t="s">
        <v>979</v>
      </c>
    </row>
    <row r="154" spans="1:13" x14ac:dyDescent="0.25">
      <c r="A154" s="3" t="s">
        <v>146</v>
      </c>
      <c r="B154" s="3"/>
      <c r="C154" s="9">
        <v>9</v>
      </c>
      <c r="D154" s="11" t="s">
        <v>6</v>
      </c>
      <c r="E154" s="44" t="str">
        <f>IF(COUNTBLANK(Diseño!F154)=0,IF(Diseño!D154 ="N",CONCATENATE("F",Diseño!C154),"ko. Tipo-Decimales no cuadran"),IF(Diseño!D154 ="A",CONCATENATE("A",Diseño!C154),CONCATENATE("I",Diseño!C154)))</f>
        <v>F9</v>
      </c>
      <c r="F154" s="11">
        <v>2</v>
      </c>
      <c r="G154" s="47">
        <f t="shared" si="6"/>
        <v>1256</v>
      </c>
      <c r="H154" s="47">
        <f t="shared" si="5"/>
        <v>152</v>
      </c>
      <c r="I154" s="47"/>
      <c r="J154" s="22" t="s">
        <v>367</v>
      </c>
      <c r="K154" s="90"/>
      <c r="L154" s="88"/>
      <c r="M154" s="86" t="s">
        <v>979</v>
      </c>
    </row>
    <row r="155" spans="1:13" s="50" customFormat="1" x14ac:dyDescent="0.25">
      <c r="A155" s="3" t="s">
        <v>759</v>
      </c>
      <c r="B155" s="3"/>
      <c r="C155" s="9">
        <v>9</v>
      </c>
      <c r="D155" s="11" t="s">
        <v>6</v>
      </c>
      <c r="E155" s="44" t="str">
        <f>IF(COUNTBLANK(Diseño!F155)=0,IF(Diseño!D155 ="N",CONCATENATE("F",Diseño!C155),"ko. Tipo-Decimales no cuadran"),IF(Diseño!D155 ="A",CONCATENATE("A",Diseño!C155),CONCATENATE("I",Diseño!C155)))</f>
        <v>F9</v>
      </c>
      <c r="F155" s="11">
        <v>2</v>
      </c>
      <c r="G155" s="47">
        <f t="shared" si="6"/>
        <v>1265</v>
      </c>
      <c r="H155" s="47">
        <f t="shared" si="5"/>
        <v>153</v>
      </c>
      <c r="I155" s="47"/>
      <c r="J155" s="22" t="s">
        <v>758</v>
      </c>
      <c r="K155" s="90"/>
      <c r="L155" s="88"/>
      <c r="M155" s="86"/>
    </row>
    <row r="156" spans="1:13" x14ac:dyDescent="0.25">
      <c r="A156" s="3" t="s">
        <v>147</v>
      </c>
      <c r="B156" s="3"/>
      <c r="C156" s="9">
        <v>9</v>
      </c>
      <c r="D156" s="11" t="s">
        <v>6</v>
      </c>
      <c r="E156" s="44" t="str">
        <f>IF(COUNTBLANK(Diseño!F156)=0,IF(Diseño!D156 ="N",CONCATENATE("F",Diseño!C156),"ko. Tipo-Decimales no cuadran"),IF(Diseño!D156 ="A",CONCATENATE("A",Diseño!C156),CONCATENATE("I",Diseño!C156)))</f>
        <v>F9</v>
      </c>
      <c r="F156" s="11">
        <v>2</v>
      </c>
      <c r="G156" s="47">
        <f t="shared" si="6"/>
        <v>1274</v>
      </c>
      <c r="H156" s="47">
        <f t="shared" si="5"/>
        <v>154</v>
      </c>
      <c r="I156" s="47"/>
      <c r="J156" s="23" t="s">
        <v>368</v>
      </c>
      <c r="K156" s="12"/>
      <c r="L156" s="88" t="s">
        <v>1011</v>
      </c>
      <c r="M156" s="86" t="s">
        <v>979</v>
      </c>
    </row>
    <row r="157" spans="1:13" x14ac:dyDescent="0.25">
      <c r="A157" s="12" t="s">
        <v>149</v>
      </c>
      <c r="B157" s="3"/>
      <c r="C157" s="9">
        <v>9</v>
      </c>
      <c r="D157" s="11" t="s">
        <v>6</v>
      </c>
      <c r="E157" s="44" t="str">
        <f>IF(COUNTBLANK(Diseño!F157)=0,IF(Diseño!D157 ="N",CONCATENATE("F",Diseño!C157),"ko. Tipo-Decimales no cuadran"),IF(Diseño!D157 ="A",CONCATENATE("A",Diseño!C157),CONCATENATE("I",Diseño!C157)))</f>
        <v>F9</v>
      </c>
      <c r="F157" s="11">
        <v>2</v>
      </c>
      <c r="G157" s="47">
        <f t="shared" si="6"/>
        <v>1283</v>
      </c>
      <c r="H157" s="47">
        <f t="shared" si="5"/>
        <v>155</v>
      </c>
      <c r="I157" s="47"/>
      <c r="J157" s="22" t="s">
        <v>370</v>
      </c>
      <c r="K157" s="90"/>
      <c r="L157" s="88"/>
      <c r="M157" s="86" t="s">
        <v>979</v>
      </c>
    </row>
    <row r="158" spans="1:13" x14ac:dyDescent="0.25">
      <c r="A158" s="12" t="s">
        <v>148</v>
      </c>
      <c r="B158" s="3"/>
      <c r="C158" s="9">
        <v>9</v>
      </c>
      <c r="D158" s="11" t="s">
        <v>6</v>
      </c>
      <c r="E158" s="44" t="str">
        <f>IF(COUNTBLANK(Diseño!F158)=0,IF(Diseño!D158 ="N",CONCATENATE("F",Diseño!C158),"ko. Tipo-Decimales no cuadran"),IF(Diseño!D158 ="A",CONCATENATE("A",Diseño!C158),CONCATENATE("I",Diseño!C158)))</f>
        <v>F9</v>
      </c>
      <c r="F158" s="11">
        <v>2</v>
      </c>
      <c r="G158" s="47">
        <f t="shared" si="6"/>
        <v>1292</v>
      </c>
      <c r="H158" s="47">
        <f t="shared" si="5"/>
        <v>156</v>
      </c>
      <c r="I158" s="47"/>
      <c r="J158" s="22" t="s">
        <v>369</v>
      </c>
      <c r="K158" s="90"/>
      <c r="L158" s="88"/>
      <c r="M158" s="86" t="s">
        <v>979</v>
      </c>
    </row>
    <row r="159" spans="1:13" x14ac:dyDescent="0.25">
      <c r="A159" s="12" t="s">
        <v>151</v>
      </c>
      <c r="B159" s="3"/>
      <c r="C159" s="9">
        <v>9</v>
      </c>
      <c r="D159" s="11" t="s">
        <v>6</v>
      </c>
      <c r="E159" s="44" t="str">
        <f>IF(COUNTBLANK(Diseño!F159)=0,IF(Diseño!D159 ="N",CONCATENATE("F",Diseño!C159),"ko. Tipo-Decimales no cuadran"),IF(Diseño!D159 ="A",CONCATENATE("A",Diseño!C159),CONCATENATE("I",Diseño!C159)))</f>
        <v>F9</v>
      </c>
      <c r="F159" s="11">
        <v>2</v>
      </c>
      <c r="G159" s="47">
        <f t="shared" si="6"/>
        <v>1301</v>
      </c>
      <c r="H159" s="47">
        <f t="shared" si="5"/>
        <v>157</v>
      </c>
      <c r="I159" s="47"/>
      <c r="J159" s="22" t="s">
        <v>372</v>
      </c>
      <c r="K159" s="90"/>
      <c r="L159" s="88"/>
      <c r="M159" s="86" t="s">
        <v>979</v>
      </c>
    </row>
    <row r="160" spans="1:13" x14ac:dyDescent="0.25">
      <c r="A160" s="12" t="s">
        <v>150</v>
      </c>
      <c r="B160" s="3"/>
      <c r="C160" s="9">
        <v>9</v>
      </c>
      <c r="D160" s="11" t="s">
        <v>6</v>
      </c>
      <c r="E160" s="44" t="str">
        <f>IF(COUNTBLANK(Diseño!F160)=0,IF(Diseño!D160 ="N",CONCATENATE("F",Diseño!C160),"ko. Tipo-Decimales no cuadran"),IF(Diseño!D160 ="A",CONCATENATE("A",Diseño!C160),CONCATENATE("I",Diseño!C160)))</f>
        <v>F9</v>
      </c>
      <c r="F160" s="11">
        <v>2</v>
      </c>
      <c r="G160" s="47">
        <f t="shared" si="6"/>
        <v>1310</v>
      </c>
      <c r="H160" s="47">
        <f t="shared" si="5"/>
        <v>158</v>
      </c>
      <c r="I160" s="47"/>
      <c r="J160" s="22" t="s">
        <v>371</v>
      </c>
      <c r="K160" s="90"/>
      <c r="L160" s="88"/>
      <c r="M160" s="86" t="s">
        <v>979</v>
      </c>
    </row>
    <row r="161" spans="1:13" x14ac:dyDescent="0.25">
      <c r="A161" s="12" t="s">
        <v>760</v>
      </c>
      <c r="B161" s="3"/>
      <c r="C161" s="9">
        <v>9</v>
      </c>
      <c r="D161" s="11" t="s">
        <v>6</v>
      </c>
      <c r="E161" s="44" t="str">
        <f>IF(COUNTBLANK(Diseño!F161)=0,IF(Diseño!D161 ="N",CONCATENATE("F",Diseño!C161),"ko. Tipo-Decimales no cuadran"),IF(Diseño!D161 ="A",CONCATENATE("A",Diseño!C161),CONCATENATE("I",Diseño!C161)))</f>
        <v>F9</v>
      </c>
      <c r="F161" s="11">
        <v>2</v>
      </c>
      <c r="G161" s="47">
        <f t="shared" si="6"/>
        <v>1319</v>
      </c>
      <c r="H161" s="47">
        <f t="shared" si="5"/>
        <v>159</v>
      </c>
      <c r="I161" s="47"/>
      <c r="J161" s="22" t="s">
        <v>761</v>
      </c>
      <c r="K161" s="90"/>
      <c r="L161" s="88"/>
      <c r="M161" s="86"/>
    </row>
    <row r="162" spans="1:13" x14ac:dyDescent="0.25">
      <c r="A162" s="3" t="s">
        <v>152</v>
      </c>
      <c r="B162" s="3"/>
      <c r="C162" s="9">
        <v>9</v>
      </c>
      <c r="D162" s="11" t="s">
        <v>6</v>
      </c>
      <c r="E162" s="44" t="str">
        <f>IF(COUNTBLANK(Diseño!F162)=0,IF(Diseño!D162 ="N",CONCATENATE("F",Diseño!C162),"ko. Tipo-Decimales no cuadran"),IF(Diseño!D162 ="A",CONCATENATE("A",Diseño!C162),CONCATENATE("I",Diseño!C162)))</f>
        <v>F9</v>
      </c>
      <c r="F162" s="11">
        <v>2</v>
      </c>
      <c r="G162" s="47">
        <f t="shared" si="6"/>
        <v>1328</v>
      </c>
      <c r="H162" s="47">
        <f t="shared" si="5"/>
        <v>160</v>
      </c>
      <c r="I162" s="47"/>
      <c r="J162" s="22" t="s">
        <v>373</v>
      </c>
      <c r="K162" s="90"/>
      <c r="L162" s="88" t="s">
        <v>1012</v>
      </c>
      <c r="M162" s="86" t="s">
        <v>979</v>
      </c>
    </row>
    <row r="163" spans="1:13" x14ac:dyDescent="0.25">
      <c r="A163" s="3" t="s">
        <v>153</v>
      </c>
      <c r="B163" s="3"/>
      <c r="C163" s="9">
        <v>9</v>
      </c>
      <c r="D163" s="11" t="s">
        <v>6</v>
      </c>
      <c r="E163" s="44" t="str">
        <f>IF(COUNTBLANK(Diseño!F163)=0,IF(Diseño!D163 ="N",CONCATENATE("F",Diseño!C163),"ko. Tipo-Decimales no cuadran"),IF(Diseño!D163 ="A",CONCATENATE("A",Diseño!C163),CONCATENATE("I",Diseño!C163)))</f>
        <v>F9</v>
      </c>
      <c r="F163" s="11">
        <v>2</v>
      </c>
      <c r="G163" s="47">
        <f t="shared" si="6"/>
        <v>1337</v>
      </c>
      <c r="H163" s="47">
        <f t="shared" si="5"/>
        <v>161</v>
      </c>
      <c r="I163" s="47"/>
      <c r="J163" s="23" t="s">
        <v>374</v>
      </c>
      <c r="K163" s="12"/>
      <c r="L163" s="88"/>
      <c r="M163" s="86" t="s">
        <v>979</v>
      </c>
    </row>
    <row r="164" spans="1:13" x14ac:dyDescent="0.25">
      <c r="A164" s="3" t="s">
        <v>154</v>
      </c>
      <c r="B164" s="3"/>
      <c r="C164" s="9">
        <v>9</v>
      </c>
      <c r="D164" s="11" t="s">
        <v>6</v>
      </c>
      <c r="E164" s="44" t="str">
        <f>IF(COUNTBLANK(Diseño!F164)=0,IF(Diseño!D164 ="N",CONCATENATE("F",Diseño!C164),"ko. Tipo-Decimales no cuadran"),IF(Diseño!D164 ="A",CONCATENATE("A",Diseño!C164),CONCATENATE("I",Diseño!C164)))</f>
        <v>F9</v>
      </c>
      <c r="F164" s="11">
        <v>2</v>
      </c>
      <c r="G164" s="47">
        <f t="shared" si="6"/>
        <v>1346</v>
      </c>
      <c r="H164" s="47">
        <f t="shared" si="5"/>
        <v>162</v>
      </c>
      <c r="I164" s="47"/>
      <c r="J164" s="23" t="s">
        <v>375</v>
      </c>
      <c r="K164" s="12"/>
      <c r="L164" s="88"/>
      <c r="M164" s="86" t="s">
        <v>979</v>
      </c>
    </row>
    <row r="165" spans="1:13" x14ac:dyDescent="0.25">
      <c r="A165" s="3" t="s">
        <v>155</v>
      </c>
      <c r="B165" s="3"/>
      <c r="C165" s="9">
        <v>9</v>
      </c>
      <c r="D165" s="11" t="s">
        <v>6</v>
      </c>
      <c r="E165" s="44" t="str">
        <f>IF(COUNTBLANK(Diseño!F165)=0,IF(Diseño!D165 ="N",CONCATENATE("F",Diseño!C165),"ko. Tipo-Decimales no cuadran"),IF(Diseño!D165 ="A",CONCATENATE("A",Diseño!C165),CONCATENATE("I",Diseño!C165)))</f>
        <v>F9</v>
      </c>
      <c r="F165" s="11">
        <v>2</v>
      </c>
      <c r="G165" s="47">
        <f t="shared" si="6"/>
        <v>1355</v>
      </c>
      <c r="H165" s="47">
        <f t="shared" si="5"/>
        <v>163</v>
      </c>
      <c r="I165" s="47"/>
      <c r="J165" s="23" t="s">
        <v>376</v>
      </c>
      <c r="K165" s="12"/>
      <c r="L165" s="88"/>
      <c r="M165" s="86" t="s">
        <v>979</v>
      </c>
    </row>
    <row r="166" spans="1:13" x14ac:dyDescent="0.25">
      <c r="A166" s="12" t="s">
        <v>156</v>
      </c>
      <c r="B166" s="3"/>
      <c r="C166" s="9">
        <v>9</v>
      </c>
      <c r="D166" s="11" t="s">
        <v>6</v>
      </c>
      <c r="E166" s="44" t="str">
        <f>IF(COUNTBLANK(Diseño!F166)=0,IF(Diseño!D166 ="N",CONCATENATE("F",Diseño!C166),"ko. Tipo-Decimales no cuadran"),IF(Diseño!D166 ="A",CONCATENATE("A",Diseño!C166),CONCATENATE("I",Diseño!C166)))</f>
        <v>F9</v>
      </c>
      <c r="F166" s="11">
        <v>2</v>
      </c>
      <c r="G166" s="47">
        <f t="shared" si="6"/>
        <v>1364</v>
      </c>
      <c r="H166" s="47">
        <f t="shared" si="5"/>
        <v>164</v>
      </c>
      <c r="I166" s="47"/>
      <c r="J166" s="23" t="s">
        <v>377</v>
      </c>
      <c r="K166" s="12"/>
      <c r="L166" s="88"/>
      <c r="M166" s="86" t="s">
        <v>979</v>
      </c>
    </row>
    <row r="167" spans="1:13" x14ac:dyDescent="0.25">
      <c r="A167" s="12" t="s">
        <v>157</v>
      </c>
      <c r="B167" s="3"/>
      <c r="C167" s="9">
        <v>9</v>
      </c>
      <c r="D167" s="11" t="s">
        <v>6</v>
      </c>
      <c r="E167" s="44" t="str">
        <f>IF(COUNTBLANK(Diseño!F167)=0,IF(Diseño!D167 ="N",CONCATENATE("F",Diseño!C167),"ko. Tipo-Decimales no cuadran"),IF(Diseño!D167 ="A",CONCATENATE("A",Diseño!C167),CONCATENATE("I",Diseño!C167)))</f>
        <v>F9</v>
      </c>
      <c r="F167" s="11">
        <v>2</v>
      </c>
      <c r="G167" s="47">
        <f t="shared" si="6"/>
        <v>1373</v>
      </c>
      <c r="H167" s="47">
        <f t="shared" si="5"/>
        <v>165</v>
      </c>
      <c r="I167" s="47"/>
      <c r="J167" s="23" t="s">
        <v>378</v>
      </c>
      <c r="K167" s="12"/>
      <c r="L167" s="88"/>
      <c r="M167" s="86" t="s">
        <v>979</v>
      </c>
    </row>
    <row r="168" spans="1:13" x14ac:dyDescent="0.25">
      <c r="A168" s="3" t="s">
        <v>158</v>
      </c>
      <c r="B168" s="3"/>
      <c r="C168" s="9">
        <v>9</v>
      </c>
      <c r="D168" s="11" t="s">
        <v>6</v>
      </c>
      <c r="E168" s="44" t="str">
        <f>IF(COUNTBLANK(Diseño!F168)=0,IF(Diseño!D168 ="N",CONCATENATE("F",Diseño!C168),"ko. Tipo-Decimales no cuadran"),IF(Diseño!D168 ="A",CONCATENATE("A",Diseño!C168),CONCATENATE("I",Diseño!C168)))</f>
        <v>F9</v>
      </c>
      <c r="F168" s="11">
        <v>2</v>
      </c>
      <c r="G168" s="47">
        <f t="shared" si="6"/>
        <v>1382</v>
      </c>
      <c r="H168" s="47">
        <f t="shared" si="5"/>
        <v>166</v>
      </c>
      <c r="I168" s="47"/>
      <c r="J168" s="23" t="s">
        <v>379</v>
      </c>
      <c r="K168" s="12"/>
      <c r="L168" s="88"/>
      <c r="M168" s="86" t="s">
        <v>979</v>
      </c>
    </row>
    <row r="169" spans="1:13" x14ac:dyDescent="0.25">
      <c r="A169" s="3" t="s">
        <v>159</v>
      </c>
      <c r="B169" s="3"/>
      <c r="C169" s="9">
        <v>6</v>
      </c>
      <c r="D169" s="11" t="s">
        <v>6</v>
      </c>
      <c r="E169" s="44" t="str">
        <f>IF(COUNTBLANK(Diseño!F169)=0,IF(Diseño!D169 ="N",CONCATENATE("F",Diseño!C169),"ko. Tipo-Decimales no cuadran"),IF(Diseño!D169 ="A",CONCATENATE("A",Diseño!C169),CONCATENATE("I",Diseño!C169)))</f>
        <v>I6</v>
      </c>
      <c r="F169" s="11"/>
      <c r="G169" s="47">
        <f t="shared" si="6"/>
        <v>1391</v>
      </c>
      <c r="H169" s="47">
        <f t="shared" si="5"/>
        <v>167</v>
      </c>
      <c r="I169" s="47"/>
      <c r="J169" s="23" t="s">
        <v>380</v>
      </c>
      <c r="K169" s="12"/>
      <c r="L169" s="88" t="s">
        <v>1013</v>
      </c>
      <c r="M169" s="86" t="s">
        <v>979</v>
      </c>
    </row>
    <row r="170" spans="1:13" x14ac:dyDescent="0.25">
      <c r="A170" s="3" t="s">
        <v>164</v>
      </c>
      <c r="B170" s="3"/>
      <c r="C170" s="9">
        <v>6</v>
      </c>
      <c r="D170" s="11" t="s">
        <v>6</v>
      </c>
      <c r="E170" s="44" t="str">
        <f>IF(COUNTBLANK(Diseño!F170)=0,IF(Diseño!D170 ="N",CONCATENATE("F",Diseño!C170),"ko. Tipo-Decimales no cuadran"),IF(Diseño!D170 ="A",CONCATENATE("A",Diseño!C170),CONCATENATE("I",Diseño!C170)))</f>
        <v>I6</v>
      </c>
      <c r="F170" s="11"/>
      <c r="G170" s="47">
        <f t="shared" si="6"/>
        <v>1397</v>
      </c>
      <c r="H170" s="47">
        <f t="shared" si="5"/>
        <v>168</v>
      </c>
      <c r="I170" s="47"/>
      <c r="J170" s="22" t="s">
        <v>385</v>
      </c>
      <c r="K170" s="90"/>
      <c r="L170" s="88"/>
      <c r="M170" s="86" t="s">
        <v>979</v>
      </c>
    </row>
    <row r="171" spans="1:13" x14ac:dyDescent="0.25">
      <c r="A171" s="3" t="s">
        <v>166</v>
      </c>
      <c r="B171" s="3"/>
      <c r="C171" s="9">
        <v>6</v>
      </c>
      <c r="D171" s="11" t="s">
        <v>6</v>
      </c>
      <c r="E171" s="44" t="str">
        <f>IF(COUNTBLANK(Diseño!F171)=0,IF(Diseño!D171 ="N",CONCATENATE("F",Diseño!C171),"ko. Tipo-Decimales no cuadran"),IF(Diseño!D171 ="A",CONCATENATE("A",Diseño!C171),CONCATENATE("I",Diseño!C171)))</f>
        <v>I6</v>
      </c>
      <c r="F171" s="11"/>
      <c r="G171" s="47">
        <f t="shared" si="6"/>
        <v>1403</v>
      </c>
      <c r="H171" s="47">
        <f t="shared" si="5"/>
        <v>169</v>
      </c>
      <c r="I171" s="47"/>
      <c r="J171" s="22" t="s">
        <v>387</v>
      </c>
      <c r="K171" s="90"/>
      <c r="L171" s="88"/>
      <c r="M171" s="86" t="s">
        <v>979</v>
      </c>
    </row>
    <row r="172" spans="1:13" x14ac:dyDescent="0.25">
      <c r="A172" s="3" t="s">
        <v>165</v>
      </c>
      <c r="B172" s="3"/>
      <c r="C172" s="9">
        <v>6</v>
      </c>
      <c r="D172" s="11" t="s">
        <v>6</v>
      </c>
      <c r="E172" s="44" t="str">
        <f>IF(COUNTBLANK(Diseño!F172)=0,IF(Diseño!D172 ="N",CONCATENATE("F",Diseño!C172),"ko. Tipo-Decimales no cuadran"),IF(Diseño!D172 ="A",CONCATENATE("A",Diseño!C172),CONCATENATE("I",Diseño!C172)))</f>
        <v>I6</v>
      </c>
      <c r="F172" s="11"/>
      <c r="G172" s="47">
        <f t="shared" si="6"/>
        <v>1409</v>
      </c>
      <c r="H172" s="47">
        <f t="shared" si="5"/>
        <v>170</v>
      </c>
      <c r="I172" s="47"/>
      <c r="J172" s="22" t="s">
        <v>386</v>
      </c>
      <c r="K172" s="90"/>
      <c r="L172" s="88" t="s">
        <v>1014</v>
      </c>
      <c r="M172" s="86" t="s">
        <v>979</v>
      </c>
    </row>
    <row r="173" spans="1:13" x14ac:dyDescent="0.25">
      <c r="A173" s="3" t="s">
        <v>160</v>
      </c>
      <c r="B173" s="3"/>
      <c r="C173" s="9">
        <v>6</v>
      </c>
      <c r="D173" s="11" t="s">
        <v>6</v>
      </c>
      <c r="E173" s="44" t="str">
        <f>IF(COUNTBLANK(Diseño!F173)=0,IF(Diseño!D173 ="N",CONCATENATE("F",Diseño!C173),"ko. Tipo-Decimales no cuadran"),IF(Diseño!D173 ="A",CONCATENATE("A",Diseño!C173),CONCATENATE("I",Diseño!C173)))</f>
        <v>I6</v>
      </c>
      <c r="F173" s="11"/>
      <c r="G173" s="47">
        <f t="shared" si="6"/>
        <v>1415</v>
      </c>
      <c r="H173" s="47">
        <f t="shared" si="5"/>
        <v>171</v>
      </c>
      <c r="I173" s="47"/>
      <c r="J173" s="22" t="s">
        <v>381</v>
      </c>
      <c r="K173" s="90"/>
      <c r="L173" s="88"/>
      <c r="M173" s="86" t="s">
        <v>979</v>
      </c>
    </row>
    <row r="174" spans="1:13" x14ac:dyDescent="0.25">
      <c r="A174" s="3" t="s">
        <v>161</v>
      </c>
      <c r="B174" s="3"/>
      <c r="C174" s="9">
        <v>6</v>
      </c>
      <c r="D174" s="11" t="s">
        <v>6</v>
      </c>
      <c r="E174" s="44" t="str">
        <f>IF(COUNTBLANK(Diseño!F174)=0,IF(Diseño!D174 ="N",CONCATENATE("F",Diseño!C174),"ko. Tipo-Decimales no cuadran"),IF(Diseño!D174 ="A",CONCATENATE("A",Diseño!C174),CONCATENATE("I",Diseño!C174)))</f>
        <v>I6</v>
      </c>
      <c r="F174" s="11"/>
      <c r="G174" s="47">
        <f t="shared" si="6"/>
        <v>1421</v>
      </c>
      <c r="H174" s="47">
        <f t="shared" si="5"/>
        <v>172</v>
      </c>
      <c r="I174" s="47"/>
      <c r="J174" s="22" t="s">
        <v>382</v>
      </c>
      <c r="K174" s="90"/>
      <c r="L174" s="88" t="s">
        <v>1015</v>
      </c>
      <c r="M174" s="86" t="s">
        <v>979</v>
      </c>
    </row>
    <row r="175" spans="1:13" x14ac:dyDescent="0.25">
      <c r="A175" s="3" t="s">
        <v>162</v>
      </c>
      <c r="B175" s="3"/>
      <c r="C175" s="9">
        <v>6</v>
      </c>
      <c r="D175" s="11" t="s">
        <v>6</v>
      </c>
      <c r="E175" s="44" t="str">
        <f>IF(COUNTBLANK(Diseño!F175)=0,IF(Diseño!D175 ="N",CONCATENATE("F",Diseño!C175),"ko. Tipo-Decimales no cuadran"),IF(Diseño!D175 ="A",CONCATENATE("A",Diseño!C175),CONCATENATE("I",Diseño!C175)))</f>
        <v>I6</v>
      </c>
      <c r="F175" s="11"/>
      <c r="G175" s="47">
        <f t="shared" si="6"/>
        <v>1427</v>
      </c>
      <c r="H175" s="47">
        <f t="shared" si="5"/>
        <v>173</v>
      </c>
      <c r="I175" s="47"/>
      <c r="J175" s="22" t="s">
        <v>383</v>
      </c>
      <c r="K175" s="90"/>
      <c r="L175" s="88"/>
      <c r="M175" s="86" t="s">
        <v>979</v>
      </c>
    </row>
    <row r="176" spans="1:13" x14ac:dyDescent="0.25">
      <c r="A176" s="3" t="s">
        <v>163</v>
      </c>
      <c r="B176" s="3"/>
      <c r="C176" s="9">
        <v>6</v>
      </c>
      <c r="D176" s="11" t="s">
        <v>6</v>
      </c>
      <c r="E176" s="44" t="str">
        <f>IF(COUNTBLANK(Diseño!F176)=0,IF(Diseño!D176 ="N",CONCATENATE("F",Diseño!C176),"ko. Tipo-Decimales no cuadran"),IF(Diseño!D176 ="A",CONCATENATE("A",Diseño!C176),CONCATENATE("I",Diseño!C176)))</f>
        <v>I6</v>
      </c>
      <c r="F176" s="11"/>
      <c r="G176" s="47">
        <f t="shared" si="6"/>
        <v>1433</v>
      </c>
      <c r="H176" s="47">
        <f t="shared" si="5"/>
        <v>174</v>
      </c>
      <c r="I176" s="47"/>
      <c r="J176" s="22" t="s">
        <v>384</v>
      </c>
      <c r="K176" s="90"/>
      <c r="L176" s="88"/>
      <c r="M176" s="86" t="s">
        <v>979</v>
      </c>
    </row>
    <row r="177" spans="1:13" x14ac:dyDescent="0.25">
      <c r="A177" s="3" t="s">
        <v>167</v>
      </c>
      <c r="B177" s="3"/>
      <c r="C177" s="9">
        <v>6</v>
      </c>
      <c r="D177" s="11" t="s">
        <v>6</v>
      </c>
      <c r="E177" s="44" t="str">
        <f>IF(COUNTBLANK(Diseño!F177)=0,IF(Diseño!D177 ="N",CONCATENATE("F",Diseño!C177),"ko. Tipo-Decimales no cuadran"),IF(Diseño!D177 ="A",CONCATENATE("A",Diseño!C177),CONCATENATE("I",Diseño!C177)))</f>
        <v>I6</v>
      </c>
      <c r="F177" s="11"/>
      <c r="G177" s="47">
        <f t="shared" si="6"/>
        <v>1439</v>
      </c>
      <c r="H177" s="47">
        <f t="shared" si="5"/>
        <v>175</v>
      </c>
      <c r="I177" s="47"/>
      <c r="J177" s="22" t="s">
        <v>845</v>
      </c>
      <c r="K177" s="90"/>
      <c r="L177" s="88" t="s">
        <v>1016</v>
      </c>
      <c r="M177" s="86" t="s">
        <v>979</v>
      </c>
    </row>
    <row r="178" spans="1:13" x14ac:dyDescent="0.25">
      <c r="A178" s="3" t="s">
        <v>168</v>
      </c>
      <c r="B178" s="3"/>
      <c r="C178" s="9">
        <v>6</v>
      </c>
      <c r="D178" s="11" t="s">
        <v>6</v>
      </c>
      <c r="E178" s="44" t="str">
        <f>IF(COUNTBLANK(Diseño!F178)=0,IF(Diseño!D178 ="N",CONCATENATE("F",Diseño!C178),"ko. Tipo-Decimales no cuadran"),IF(Diseño!D178 ="A",CONCATENATE("A",Diseño!C178),CONCATENATE("I",Diseño!C178)))</f>
        <v>I6</v>
      </c>
      <c r="F178" s="11"/>
      <c r="G178" s="47">
        <f t="shared" si="6"/>
        <v>1445</v>
      </c>
      <c r="H178" s="47">
        <f t="shared" si="5"/>
        <v>176</v>
      </c>
      <c r="I178" s="47"/>
      <c r="J178" s="22" t="s">
        <v>846</v>
      </c>
      <c r="K178" s="90"/>
      <c r="L178" s="88"/>
      <c r="M178" s="86" t="s">
        <v>979</v>
      </c>
    </row>
    <row r="179" spans="1:13" x14ac:dyDescent="0.25">
      <c r="A179" s="3" t="s">
        <v>169</v>
      </c>
      <c r="B179" s="3"/>
      <c r="C179" s="9">
        <v>6</v>
      </c>
      <c r="D179" s="11" t="s">
        <v>6</v>
      </c>
      <c r="E179" s="44" t="str">
        <f>IF(COUNTBLANK(Diseño!F179)=0,IF(Diseño!D179 ="N",CONCATENATE("F",Diseño!C179),"ko. Tipo-Decimales no cuadran"),IF(Diseño!D179 ="A",CONCATENATE("A",Diseño!C179),CONCATENATE("I",Diseño!C179)))</f>
        <v>I6</v>
      </c>
      <c r="F179" s="11"/>
      <c r="G179" s="47">
        <f t="shared" si="6"/>
        <v>1451</v>
      </c>
      <c r="H179" s="47">
        <f t="shared" si="5"/>
        <v>177</v>
      </c>
      <c r="I179" s="47"/>
      <c r="J179" s="22" t="s">
        <v>847</v>
      </c>
      <c r="K179" s="90"/>
      <c r="L179" s="88"/>
      <c r="M179" s="86" t="s">
        <v>979</v>
      </c>
    </row>
    <row r="180" spans="1:13" x14ac:dyDescent="0.25">
      <c r="A180" s="3" t="s">
        <v>170</v>
      </c>
      <c r="B180" s="3"/>
      <c r="C180" s="9">
        <v>6</v>
      </c>
      <c r="D180" s="11" t="s">
        <v>6</v>
      </c>
      <c r="E180" s="44" t="str">
        <f>IF(COUNTBLANK(Diseño!F180)=0,IF(Diseño!D180 ="N",CONCATENATE("F",Diseño!C180),"ko. Tipo-Decimales no cuadran"),IF(Diseño!D180 ="A",CONCATENATE("A",Diseño!C180),CONCATENATE("I",Diseño!C180)))</f>
        <v>I6</v>
      </c>
      <c r="F180" s="11"/>
      <c r="G180" s="47">
        <f t="shared" si="6"/>
        <v>1457</v>
      </c>
      <c r="H180" s="47">
        <f t="shared" si="5"/>
        <v>178</v>
      </c>
      <c r="I180" s="47"/>
      <c r="J180" s="23" t="s">
        <v>388</v>
      </c>
      <c r="K180" s="12"/>
      <c r="L180" s="88" t="s">
        <v>1017</v>
      </c>
      <c r="M180" s="86" t="s">
        <v>979</v>
      </c>
    </row>
    <row r="181" spans="1:13" x14ac:dyDescent="0.25">
      <c r="A181" s="3" t="s">
        <v>171</v>
      </c>
      <c r="B181" s="3"/>
      <c r="C181" s="9">
        <v>6</v>
      </c>
      <c r="D181" s="11" t="s">
        <v>6</v>
      </c>
      <c r="E181" s="44" t="str">
        <f>IF(COUNTBLANK(Diseño!F181)=0,IF(Diseño!D181 ="N",CONCATENATE("F",Diseño!C181),"ko. Tipo-Decimales no cuadran"),IF(Diseño!D181 ="A",CONCATENATE("A",Diseño!C181),CONCATENATE("I",Diseño!C181)))</f>
        <v>I6</v>
      </c>
      <c r="F181" s="11"/>
      <c r="G181" s="47">
        <f t="shared" si="6"/>
        <v>1463</v>
      </c>
      <c r="H181" s="47">
        <f t="shared" si="5"/>
        <v>179</v>
      </c>
      <c r="I181" s="47"/>
      <c r="J181" s="22" t="s">
        <v>389</v>
      </c>
      <c r="K181" s="90"/>
      <c r="L181" s="88" t="s">
        <v>1018</v>
      </c>
      <c r="M181" s="86" t="s">
        <v>979</v>
      </c>
    </row>
    <row r="182" spans="1:13" x14ac:dyDescent="0.25">
      <c r="A182" s="3" t="s">
        <v>172</v>
      </c>
      <c r="B182" s="3"/>
      <c r="C182" s="9">
        <v>6</v>
      </c>
      <c r="D182" s="11" t="s">
        <v>6</v>
      </c>
      <c r="E182" s="44" t="str">
        <f>IF(COUNTBLANK(Diseño!F182)=0,IF(Diseño!D182 ="N",CONCATENATE("F",Diseño!C182),"ko. Tipo-Decimales no cuadran"),IF(Diseño!D182 ="A",CONCATENATE("A",Diseño!C182),CONCATENATE("I",Diseño!C182)))</f>
        <v>I6</v>
      </c>
      <c r="F182" s="11"/>
      <c r="G182" s="47">
        <f t="shared" si="6"/>
        <v>1469</v>
      </c>
      <c r="H182" s="47">
        <f t="shared" si="5"/>
        <v>180</v>
      </c>
      <c r="I182" s="47"/>
      <c r="J182" s="23" t="s">
        <v>390</v>
      </c>
      <c r="K182" s="12"/>
      <c r="L182" s="88"/>
      <c r="M182" s="86" t="s">
        <v>979</v>
      </c>
    </row>
    <row r="183" spans="1:13" x14ac:dyDescent="0.25">
      <c r="A183" s="3" t="s">
        <v>173</v>
      </c>
      <c r="B183" s="3"/>
      <c r="C183" s="9">
        <v>6</v>
      </c>
      <c r="D183" s="11" t="s">
        <v>6</v>
      </c>
      <c r="E183" s="44" t="str">
        <f>IF(COUNTBLANK(Diseño!F183)=0,IF(Diseño!D183 ="N",CONCATENATE("F",Diseño!C183),"ko. Tipo-Decimales no cuadran"),IF(Diseño!D183 ="A",CONCATENATE("A",Diseño!C183),CONCATENATE("I",Diseño!C183)))</f>
        <v>I6</v>
      </c>
      <c r="F183" s="11"/>
      <c r="G183" s="47">
        <f t="shared" si="6"/>
        <v>1475</v>
      </c>
      <c r="H183" s="47">
        <f t="shared" si="5"/>
        <v>181</v>
      </c>
      <c r="I183" s="47"/>
      <c r="J183" s="22" t="s">
        <v>391</v>
      </c>
      <c r="K183" s="90"/>
      <c r="L183" s="88"/>
      <c r="M183" s="86" t="s">
        <v>979</v>
      </c>
    </row>
    <row r="184" spans="1:13" x14ac:dyDescent="0.25">
      <c r="A184" s="3" t="s">
        <v>174</v>
      </c>
      <c r="B184" s="3"/>
      <c r="C184" s="9">
        <v>6</v>
      </c>
      <c r="D184" s="11" t="s">
        <v>6</v>
      </c>
      <c r="E184" s="44" t="str">
        <f>IF(COUNTBLANK(Diseño!F184)=0,IF(Diseño!D184 ="N",CONCATENATE("F",Diseño!C184),"ko. Tipo-Decimales no cuadran"),IF(Diseño!D184 ="A",CONCATENATE("A",Diseño!C184),CONCATENATE("I",Diseño!C184)))</f>
        <v>I6</v>
      </c>
      <c r="F184" s="11"/>
      <c r="G184" s="47">
        <f t="shared" si="6"/>
        <v>1481</v>
      </c>
      <c r="H184" s="47">
        <f t="shared" si="5"/>
        <v>182</v>
      </c>
      <c r="I184" s="47"/>
      <c r="J184" s="22" t="s">
        <v>392</v>
      </c>
      <c r="K184" s="90"/>
      <c r="L184" s="88" t="s">
        <v>1019</v>
      </c>
      <c r="M184" s="86" t="s">
        <v>979</v>
      </c>
    </row>
    <row r="185" spans="1:13" x14ac:dyDescent="0.25">
      <c r="A185" s="12" t="s">
        <v>175</v>
      </c>
      <c r="B185" s="3"/>
      <c r="C185" s="9">
        <v>6</v>
      </c>
      <c r="D185" s="11" t="s">
        <v>6</v>
      </c>
      <c r="E185" s="44" t="str">
        <f>IF(COUNTBLANK(Diseño!F185)=0,IF(Diseño!D185 ="N",CONCATENATE("F",Diseño!C185),"ko. Tipo-Decimales no cuadran"),IF(Diseño!D185 ="A",CONCATENATE("A",Diseño!C185),CONCATENATE("I",Diseño!C185)))</f>
        <v>I6</v>
      </c>
      <c r="F185" s="11"/>
      <c r="G185" s="47">
        <f t="shared" si="6"/>
        <v>1487</v>
      </c>
      <c r="H185" s="47">
        <f t="shared" si="5"/>
        <v>183</v>
      </c>
      <c r="I185" s="47"/>
      <c r="J185" s="23" t="s">
        <v>393</v>
      </c>
      <c r="K185" s="12"/>
      <c r="L185" s="88"/>
      <c r="M185" s="86" t="s">
        <v>979</v>
      </c>
    </row>
    <row r="186" spans="1:13" x14ac:dyDescent="0.25">
      <c r="A186" s="12" t="s">
        <v>176</v>
      </c>
      <c r="B186" s="3"/>
      <c r="C186" s="9">
        <v>6</v>
      </c>
      <c r="D186" s="11" t="s">
        <v>6</v>
      </c>
      <c r="E186" s="44" t="str">
        <f>IF(COUNTBLANK(Diseño!F186)=0,IF(Diseño!D186 ="N",CONCATENATE("F",Diseño!C186),"ko. Tipo-Decimales no cuadran"),IF(Diseño!D186 ="A",CONCATENATE("A",Diseño!C186),CONCATENATE("I",Diseño!C186)))</f>
        <v>I6</v>
      </c>
      <c r="F186" s="11"/>
      <c r="G186" s="47">
        <f t="shared" si="6"/>
        <v>1493</v>
      </c>
      <c r="H186" s="47">
        <f t="shared" si="5"/>
        <v>184</v>
      </c>
      <c r="I186" s="47"/>
      <c r="J186" s="22" t="s">
        <v>394</v>
      </c>
      <c r="K186" s="90"/>
      <c r="L186" s="88"/>
      <c r="M186" s="86" t="s">
        <v>979</v>
      </c>
    </row>
    <row r="187" spans="1:13" x14ac:dyDescent="0.25">
      <c r="A187" s="12" t="s">
        <v>177</v>
      </c>
      <c r="B187" s="3"/>
      <c r="C187" s="9">
        <v>6</v>
      </c>
      <c r="D187" s="11" t="s">
        <v>6</v>
      </c>
      <c r="E187" s="44" t="str">
        <f>IF(COUNTBLANK(Diseño!F187)=0,IF(Diseño!D187 ="N",CONCATENATE("F",Diseño!C187),"ko. Tipo-Decimales no cuadran"),IF(Diseño!D187 ="A",CONCATENATE("A",Diseño!C187),CONCATENATE("I",Diseño!C187)))</f>
        <v>I6</v>
      </c>
      <c r="F187" s="11"/>
      <c r="G187" s="47">
        <f t="shared" si="6"/>
        <v>1499</v>
      </c>
      <c r="H187" s="47">
        <f t="shared" si="5"/>
        <v>185</v>
      </c>
      <c r="I187" s="47"/>
      <c r="J187" s="22" t="s">
        <v>395</v>
      </c>
      <c r="K187" s="90"/>
      <c r="L187" s="88" t="s">
        <v>1020</v>
      </c>
      <c r="M187" s="86" t="s">
        <v>979</v>
      </c>
    </row>
    <row r="188" spans="1:13" x14ac:dyDescent="0.25">
      <c r="A188" s="12" t="s">
        <v>179</v>
      </c>
      <c r="B188" s="3"/>
      <c r="C188" s="9">
        <v>6</v>
      </c>
      <c r="D188" s="11" t="s">
        <v>6</v>
      </c>
      <c r="E188" s="44" t="str">
        <f>IF(COUNTBLANK(Diseño!F188)=0,IF(Diseño!D188 ="N",CONCATENATE("F",Diseño!C188),"ko. Tipo-Decimales no cuadran"),IF(Diseño!D188 ="A",CONCATENATE("A",Diseño!C188),CONCATENATE("I",Diseño!C188)))</f>
        <v>I6</v>
      </c>
      <c r="F188" s="11"/>
      <c r="G188" s="47">
        <f t="shared" si="6"/>
        <v>1505</v>
      </c>
      <c r="H188" s="47">
        <f t="shared" si="5"/>
        <v>186</v>
      </c>
      <c r="I188" s="47"/>
      <c r="J188" s="23" t="s">
        <v>397</v>
      </c>
      <c r="K188" s="12"/>
      <c r="L188" s="88"/>
      <c r="M188" s="86" t="s">
        <v>979</v>
      </c>
    </row>
    <row r="189" spans="1:13" x14ac:dyDescent="0.25">
      <c r="A189" s="12" t="s">
        <v>178</v>
      </c>
      <c r="B189" s="3"/>
      <c r="C189" s="9">
        <v>6</v>
      </c>
      <c r="D189" s="11" t="s">
        <v>6</v>
      </c>
      <c r="E189" s="44" t="str">
        <f>IF(COUNTBLANK(Diseño!F189)=0,IF(Diseño!D189 ="N",CONCATENATE("F",Diseño!C189),"ko. Tipo-Decimales no cuadran"),IF(Diseño!D189 ="A",CONCATENATE("A",Diseño!C189),CONCATENATE("I",Diseño!C189)))</f>
        <v>I6</v>
      </c>
      <c r="F189" s="11"/>
      <c r="G189" s="47">
        <f t="shared" si="6"/>
        <v>1511</v>
      </c>
      <c r="H189" s="47">
        <f t="shared" si="5"/>
        <v>187</v>
      </c>
      <c r="I189" s="47"/>
      <c r="J189" s="23" t="s">
        <v>396</v>
      </c>
      <c r="K189" s="12"/>
      <c r="L189" s="88"/>
      <c r="M189" s="86" t="s">
        <v>979</v>
      </c>
    </row>
    <row r="190" spans="1:13" x14ac:dyDescent="0.25">
      <c r="A190" s="12" t="s">
        <v>180</v>
      </c>
      <c r="B190" s="3"/>
      <c r="C190" s="9">
        <v>6</v>
      </c>
      <c r="D190" s="11" t="s">
        <v>6</v>
      </c>
      <c r="E190" s="44" t="str">
        <f>IF(COUNTBLANK(Diseño!F190)=0,IF(Diseño!D190 ="N",CONCATENATE("F",Diseño!C190),"ko. Tipo-Decimales no cuadran"),IF(Diseño!D190 ="A",CONCATENATE("A",Diseño!C190),CONCATENATE("I",Diseño!C190)))</f>
        <v>I6</v>
      </c>
      <c r="F190" s="11"/>
      <c r="G190" s="47">
        <f t="shared" si="6"/>
        <v>1517</v>
      </c>
      <c r="H190" s="47">
        <f t="shared" si="5"/>
        <v>188</v>
      </c>
      <c r="I190" s="47"/>
      <c r="J190" s="23" t="s">
        <v>398</v>
      </c>
      <c r="K190" s="12"/>
      <c r="L190" s="88"/>
      <c r="M190" s="86" t="s">
        <v>979</v>
      </c>
    </row>
    <row r="191" spans="1:13" x14ac:dyDescent="0.25">
      <c r="A191" s="3" t="s">
        <v>181</v>
      </c>
      <c r="B191" s="3"/>
      <c r="C191" s="9">
        <v>7</v>
      </c>
      <c r="D191" s="11" t="s">
        <v>6</v>
      </c>
      <c r="E191" s="44" t="str">
        <f>IF(COUNTBLANK(Diseño!F191)=0,IF(Diseño!D191 ="N",CONCATENATE("F",Diseño!C191),"ko. Tipo-Decimales no cuadran"),IF(Diseño!D191 ="A",CONCATENATE("A",Diseño!C191),CONCATENATE("I",Diseño!C191)))</f>
        <v>I7</v>
      </c>
      <c r="F191" s="11"/>
      <c r="G191" s="47">
        <f t="shared" si="6"/>
        <v>1523</v>
      </c>
      <c r="H191" s="47">
        <f t="shared" si="5"/>
        <v>189</v>
      </c>
      <c r="I191" s="47"/>
      <c r="J191" s="23" t="s">
        <v>399</v>
      </c>
      <c r="K191" s="12"/>
      <c r="L191" s="88" t="s">
        <v>1021</v>
      </c>
      <c r="M191" s="86" t="s">
        <v>979</v>
      </c>
    </row>
    <row r="192" spans="1:13" x14ac:dyDescent="0.25">
      <c r="A192" s="12" t="s">
        <v>183</v>
      </c>
      <c r="B192" s="3"/>
      <c r="C192" s="9">
        <v>7</v>
      </c>
      <c r="D192" s="11" t="s">
        <v>6</v>
      </c>
      <c r="E192" s="44" t="str">
        <f>IF(COUNTBLANK(Diseño!F192)=0,IF(Diseño!D192 ="N",CONCATENATE("F",Diseño!C192),"ko. Tipo-Decimales no cuadran"),IF(Diseño!D192 ="A",CONCATENATE("A",Diseño!C192),CONCATENATE("I",Diseño!C192)))</f>
        <v>I7</v>
      </c>
      <c r="F192" s="11"/>
      <c r="G192" s="47">
        <f t="shared" si="6"/>
        <v>1530</v>
      </c>
      <c r="H192" s="47">
        <f t="shared" si="5"/>
        <v>190</v>
      </c>
      <c r="I192" s="47"/>
      <c r="J192" s="22" t="s">
        <v>401</v>
      </c>
      <c r="K192" s="90"/>
      <c r="L192" s="88"/>
      <c r="M192" s="86" t="s">
        <v>979</v>
      </c>
    </row>
    <row r="193" spans="1:13" x14ac:dyDescent="0.25">
      <c r="A193" s="12" t="s">
        <v>182</v>
      </c>
      <c r="B193" s="3"/>
      <c r="C193" s="9">
        <v>7</v>
      </c>
      <c r="D193" s="11" t="s">
        <v>6</v>
      </c>
      <c r="E193" s="44" t="str">
        <f>IF(COUNTBLANK(Diseño!F193)=0,IF(Diseño!D193 ="N",CONCATENATE("F",Diseño!C193),"ko. Tipo-Decimales no cuadran"),IF(Diseño!D193 ="A",CONCATENATE("A",Diseño!C193),CONCATENATE("I",Diseño!C193)))</f>
        <v>I7</v>
      </c>
      <c r="F193" s="11"/>
      <c r="G193" s="47">
        <f t="shared" si="6"/>
        <v>1537</v>
      </c>
      <c r="H193" s="47">
        <f t="shared" si="5"/>
        <v>191</v>
      </c>
      <c r="I193" s="47"/>
      <c r="J193" s="23" t="s">
        <v>400</v>
      </c>
      <c r="K193" s="12"/>
      <c r="L193" s="88"/>
      <c r="M193" s="86" t="s">
        <v>979</v>
      </c>
    </row>
    <row r="194" spans="1:13" x14ac:dyDescent="0.25">
      <c r="A194" s="12" t="s">
        <v>184</v>
      </c>
      <c r="B194" s="3"/>
      <c r="C194" s="9">
        <v>7</v>
      </c>
      <c r="D194" s="11" t="s">
        <v>6</v>
      </c>
      <c r="E194" s="44" t="str">
        <f>IF(COUNTBLANK(Diseño!F194)=0,IF(Diseño!D194 ="N",CONCATENATE("F",Diseño!C194),"ko. Tipo-Decimales no cuadran"),IF(Diseño!D194 ="A",CONCATENATE("A",Diseño!C194),CONCATENATE("I",Diseño!C194)))</f>
        <v>I7</v>
      </c>
      <c r="F194" s="11"/>
      <c r="G194" s="47">
        <f t="shared" si="6"/>
        <v>1544</v>
      </c>
      <c r="H194" s="47">
        <f t="shared" si="5"/>
        <v>192</v>
      </c>
      <c r="I194" s="47"/>
      <c r="J194" s="22" t="s">
        <v>402</v>
      </c>
      <c r="K194" s="90"/>
      <c r="L194" s="88"/>
      <c r="M194" s="86" t="s">
        <v>979</v>
      </c>
    </row>
    <row r="195" spans="1:13" x14ac:dyDescent="0.25">
      <c r="A195" s="12" t="s">
        <v>185</v>
      </c>
      <c r="B195" s="3"/>
      <c r="C195" s="9">
        <v>7</v>
      </c>
      <c r="D195" s="11" t="s">
        <v>6</v>
      </c>
      <c r="E195" s="44" t="str">
        <f>IF(COUNTBLANK(Diseño!F195)=0,IF(Diseño!D195 ="N",CONCATENATE("F",Diseño!C195),"ko. Tipo-Decimales no cuadran"),IF(Diseño!D195 ="A",CONCATENATE("A",Diseño!C195),CONCATENATE("I",Diseño!C195)))</f>
        <v>I7</v>
      </c>
      <c r="F195" s="11"/>
      <c r="G195" s="47">
        <f t="shared" si="6"/>
        <v>1551</v>
      </c>
      <c r="H195" s="47">
        <f t="shared" si="5"/>
        <v>193</v>
      </c>
      <c r="I195" s="47"/>
      <c r="J195" s="22" t="s">
        <v>403</v>
      </c>
      <c r="K195" s="90"/>
      <c r="L195" s="88"/>
      <c r="M195" s="86" t="s">
        <v>979</v>
      </c>
    </row>
    <row r="196" spans="1:13" x14ac:dyDescent="0.25">
      <c r="A196" s="12" t="s">
        <v>186</v>
      </c>
      <c r="B196" s="3"/>
      <c r="C196" s="9">
        <v>7</v>
      </c>
      <c r="D196" s="11" t="s">
        <v>6</v>
      </c>
      <c r="E196" s="44" t="str">
        <f>IF(COUNTBLANK(Diseño!F196)=0,IF(Diseño!D196 ="N",CONCATENATE("F",Diseño!C196),"ko. Tipo-Decimales no cuadran"),IF(Diseño!D196 ="A",CONCATENATE("A",Diseño!C196),CONCATENATE("I",Diseño!C196)))</f>
        <v>I7</v>
      </c>
      <c r="F196" s="11"/>
      <c r="G196" s="47">
        <f t="shared" si="6"/>
        <v>1558</v>
      </c>
      <c r="H196" s="47">
        <f t="shared" si="5"/>
        <v>194</v>
      </c>
      <c r="I196" s="47"/>
      <c r="J196" s="22" t="s">
        <v>404</v>
      </c>
      <c r="K196" s="90"/>
      <c r="L196" s="88"/>
      <c r="M196" s="86" t="s">
        <v>979</v>
      </c>
    </row>
    <row r="197" spans="1:13" x14ac:dyDescent="0.25">
      <c r="A197" s="12" t="s">
        <v>187</v>
      </c>
      <c r="B197" s="3"/>
      <c r="C197" s="9">
        <v>7</v>
      </c>
      <c r="D197" s="11" t="s">
        <v>6</v>
      </c>
      <c r="E197" s="44" t="str">
        <f>IF(COUNTBLANK(Diseño!F197)=0,IF(Diseño!D197 ="N",CONCATENATE("F",Diseño!C197),"ko. Tipo-Decimales no cuadran"),IF(Diseño!D197 ="A",CONCATENATE("A",Diseño!C197),CONCATENATE("I",Diseño!C197)))</f>
        <v>I7</v>
      </c>
      <c r="F197" s="11"/>
      <c r="G197" s="47">
        <f t="shared" si="6"/>
        <v>1565</v>
      </c>
      <c r="H197" s="47">
        <f t="shared" si="5"/>
        <v>195</v>
      </c>
      <c r="I197" s="47"/>
      <c r="J197" s="26" t="s">
        <v>405</v>
      </c>
      <c r="K197" s="92"/>
      <c r="L197" s="88"/>
      <c r="M197" s="86" t="s">
        <v>979</v>
      </c>
    </row>
    <row r="198" spans="1:13" x14ac:dyDescent="0.25">
      <c r="A198" s="12" t="s">
        <v>188</v>
      </c>
      <c r="B198" s="3"/>
      <c r="C198" s="9">
        <v>7</v>
      </c>
      <c r="D198" s="11" t="s">
        <v>6</v>
      </c>
      <c r="E198" s="44" t="str">
        <f>IF(COUNTBLANK(Diseño!F198)=0,IF(Diseño!D198 ="N",CONCATENATE("F",Diseño!C198),"ko. Tipo-Decimales no cuadran"),IF(Diseño!D198 ="A",CONCATENATE("A",Diseño!C198),CONCATENATE("I",Diseño!C198)))</f>
        <v>I7</v>
      </c>
      <c r="F198" s="11"/>
      <c r="G198" s="47">
        <f t="shared" si="6"/>
        <v>1572</v>
      </c>
      <c r="H198" s="47">
        <f t="shared" si="5"/>
        <v>196</v>
      </c>
      <c r="I198" s="47"/>
      <c r="J198" s="23" t="s">
        <v>406</v>
      </c>
      <c r="K198" s="12"/>
      <c r="L198" s="88"/>
      <c r="M198" s="86" t="s">
        <v>979</v>
      </c>
    </row>
    <row r="199" spans="1:13" x14ac:dyDescent="0.25">
      <c r="A199" s="12" t="s">
        <v>189</v>
      </c>
      <c r="B199" s="3"/>
      <c r="C199" s="9">
        <v>6</v>
      </c>
      <c r="D199" s="11" t="s">
        <v>6</v>
      </c>
      <c r="E199" s="44" t="str">
        <f>IF(COUNTBLANK(Diseño!F199)=0,IF(Diseño!D199 ="N",CONCATENATE("F",Diseño!C199),"ko. Tipo-Decimales no cuadran"),IF(Diseño!D199 ="A",CONCATENATE("A",Diseño!C199),CONCATENATE("I",Diseño!C199)))</f>
        <v>I6</v>
      </c>
      <c r="F199" s="11"/>
      <c r="G199" s="47">
        <f t="shared" si="6"/>
        <v>1579</v>
      </c>
      <c r="H199" s="47">
        <f t="shared" si="5"/>
        <v>197</v>
      </c>
      <c r="I199" s="47"/>
      <c r="J199" s="26" t="s">
        <v>407</v>
      </c>
      <c r="K199" s="92"/>
      <c r="L199" s="88"/>
      <c r="M199" s="86" t="s">
        <v>979</v>
      </c>
    </row>
    <row r="200" spans="1:13" x14ac:dyDescent="0.25">
      <c r="A200" s="12" t="s">
        <v>190</v>
      </c>
      <c r="B200" s="3"/>
      <c r="C200" s="9">
        <v>6</v>
      </c>
      <c r="D200" s="11" t="s">
        <v>6</v>
      </c>
      <c r="E200" s="44" t="str">
        <f>IF(COUNTBLANK(Diseño!F200)=0,IF(Diseño!D200 ="N",CONCATENATE("F",Diseño!C200),"ko. Tipo-Decimales no cuadran"),IF(Diseño!D200 ="A",CONCATENATE("A",Diseño!C200),CONCATENATE("I",Diseño!C200)))</f>
        <v>I6</v>
      </c>
      <c r="F200" s="11"/>
      <c r="G200" s="47">
        <f t="shared" si="6"/>
        <v>1585</v>
      </c>
      <c r="H200" s="47">
        <f t="shared" si="5"/>
        <v>198</v>
      </c>
      <c r="I200" s="47"/>
      <c r="J200" s="23" t="s">
        <v>408</v>
      </c>
      <c r="K200" s="12"/>
      <c r="L200" s="88"/>
      <c r="M200" s="86" t="s">
        <v>979</v>
      </c>
    </row>
    <row r="201" spans="1:13" x14ac:dyDescent="0.25">
      <c r="A201" s="3" t="s">
        <v>191</v>
      </c>
      <c r="B201" s="3"/>
      <c r="C201" s="9">
        <v>6</v>
      </c>
      <c r="D201" s="11" t="s">
        <v>6</v>
      </c>
      <c r="E201" s="44" t="str">
        <f>IF(COUNTBLANK(Diseño!F201)=0,IF(Diseño!D201 ="N",CONCATENATE("F",Diseño!C201),"ko. Tipo-Decimales no cuadran"),IF(Diseño!D201 ="A",CONCATENATE("A",Diseño!C201),CONCATENATE("I",Diseño!C201)))</f>
        <v>I6</v>
      </c>
      <c r="F201" s="11"/>
      <c r="G201" s="47">
        <f t="shared" si="6"/>
        <v>1591</v>
      </c>
      <c r="H201" s="47">
        <f t="shared" ref="H201:H264" si="7">H200+1</f>
        <v>199</v>
      </c>
      <c r="I201" s="47"/>
      <c r="J201" s="7" t="s">
        <v>409</v>
      </c>
      <c r="K201" s="3"/>
      <c r="L201" s="88"/>
      <c r="M201" s="86" t="s">
        <v>979</v>
      </c>
    </row>
    <row r="202" spans="1:13" x14ac:dyDescent="0.25">
      <c r="A202" s="3" t="s">
        <v>192</v>
      </c>
      <c r="B202" s="3"/>
      <c r="C202" s="9">
        <v>7</v>
      </c>
      <c r="D202" s="11" t="s">
        <v>6</v>
      </c>
      <c r="E202" s="44" t="str">
        <f>IF(COUNTBLANK(Diseño!F202)=0,IF(Diseño!D202 ="N",CONCATENATE("F",Diseño!C202),"ko. Tipo-Decimales no cuadran"),IF(Diseño!D202 ="A",CONCATENATE("A",Diseño!C202),CONCATENATE("I",Diseño!C202)))</f>
        <v>I7</v>
      </c>
      <c r="F202" s="11"/>
      <c r="G202" s="47">
        <f t="shared" si="6"/>
        <v>1597</v>
      </c>
      <c r="H202" s="47">
        <f t="shared" si="7"/>
        <v>200</v>
      </c>
      <c r="I202" s="47"/>
      <c r="J202" s="23" t="s">
        <v>410</v>
      </c>
      <c r="K202" s="12"/>
      <c r="L202" s="88" t="s">
        <v>1022</v>
      </c>
      <c r="M202" s="86" t="s">
        <v>979</v>
      </c>
    </row>
    <row r="203" spans="1:13" x14ac:dyDescent="0.25">
      <c r="A203" s="12" t="s">
        <v>193</v>
      </c>
      <c r="B203" s="3"/>
      <c r="C203" s="9">
        <v>6</v>
      </c>
      <c r="D203" s="11" t="s">
        <v>6</v>
      </c>
      <c r="E203" s="44" t="str">
        <f>IF(COUNTBLANK(Diseño!F203)=0,IF(Diseño!D203 ="N",CONCATENATE("F",Diseño!C203),"ko. Tipo-Decimales no cuadran"),IF(Diseño!D203 ="A",CONCATENATE("A",Diseño!C203),CONCATENATE("I",Diseño!C203)))</f>
        <v>I6</v>
      </c>
      <c r="F203" s="11"/>
      <c r="G203" s="47">
        <f t="shared" si="6"/>
        <v>1604</v>
      </c>
      <c r="H203" s="47">
        <f t="shared" si="7"/>
        <v>201</v>
      </c>
      <c r="I203" s="47"/>
      <c r="J203" s="23" t="s">
        <v>411</v>
      </c>
      <c r="K203" s="12"/>
      <c r="L203" s="88"/>
      <c r="M203" s="86" t="s">
        <v>979</v>
      </c>
    </row>
    <row r="204" spans="1:13" x14ac:dyDescent="0.25">
      <c r="A204" s="12" t="s">
        <v>194</v>
      </c>
      <c r="B204" s="3"/>
      <c r="C204" s="9">
        <v>6</v>
      </c>
      <c r="D204" s="11" t="s">
        <v>6</v>
      </c>
      <c r="E204" s="44" t="str">
        <f>IF(COUNTBLANK(Diseño!F204)=0,IF(Diseño!D204 ="N",CONCATENATE("F",Diseño!C204),"ko. Tipo-Decimales no cuadran"),IF(Diseño!D204 ="A",CONCATENATE("A",Diseño!C204),CONCATENATE("I",Diseño!C204)))</f>
        <v>I6</v>
      </c>
      <c r="F204" s="11"/>
      <c r="G204" s="47">
        <f t="shared" si="6"/>
        <v>1610</v>
      </c>
      <c r="H204" s="47">
        <f t="shared" si="7"/>
        <v>202</v>
      </c>
      <c r="I204" s="47"/>
      <c r="J204" s="23" t="s">
        <v>412</v>
      </c>
      <c r="K204" s="12"/>
      <c r="L204" s="88"/>
      <c r="M204" s="86" t="s">
        <v>979</v>
      </c>
    </row>
    <row r="205" spans="1:13" x14ac:dyDescent="0.25">
      <c r="A205" s="12" t="s">
        <v>828</v>
      </c>
      <c r="B205" s="3"/>
      <c r="C205" s="9">
        <v>6</v>
      </c>
      <c r="D205" s="11" t="s">
        <v>6</v>
      </c>
      <c r="E205" s="44" t="str">
        <f>IF(COUNTBLANK(Diseño!F205)=0,IF(Diseño!D205 ="N",CONCATENATE("F",Diseño!C205),"ko. Tipo-Decimales no cuadran"),IF(Diseño!D205 ="A",CONCATENATE("A",Diseño!C205),CONCATENATE("I",Diseño!C205)))</f>
        <v>I6</v>
      </c>
      <c r="F205" s="11"/>
      <c r="G205" s="47">
        <f t="shared" si="6"/>
        <v>1616</v>
      </c>
      <c r="H205" s="47">
        <f t="shared" si="7"/>
        <v>203</v>
      </c>
      <c r="I205" s="47"/>
      <c r="J205" s="23" t="s">
        <v>829</v>
      </c>
      <c r="K205" s="12"/>
      <c r="L205" s="88"/>
      <c r="M205" s="86" t="s">
        <v>979</v>
      </c>
    </row>
    <row r="206" spans="1:13" x14ac:dyDescent="0.25">
      <c r="A206" s="12" t="s">
        <v>195</v>
      </c>
      <c r="B206" s="3"/>
      <c r="C206" s="9">
        <v>6</v>
      </c>
      <c r="D206" s="11" t="s">
        <v>6</v>
      </c>
      <c r="E206" s="44" t="str">
        <f>IF(COUNTBLANK(Diseño!F206)=0,IF(Diseño!D206 ="N",CONCATENATE("F",Diseño!C206),"ko. Tipo-Decimales no cuadran"),IF(Diseño!D206 ="A",CONCATENATE("A",Diseño!C206),CONCATENATE("I",Diseño!C206)))</f>
        <v>I6</v>
      </c>
      <c r="F206" s="11"/>
      <c r="G206" s="47">
        <f t="shared" si="6"/>
        <v>1622</v>
      </c>
      <c r="H206" s="47">
        <f t="shared" si="7"/>
        <v>204</v>
      </c>
      <c r="I206" s="47"/>
      <c r="J206" s="23" t="s">
        <v>413</v>
      </c>
      <c r="K206" s="12"/>
      <c r="L206" s="88"/>
      <c r="M206" s="86" t="s">
        <v>979</v>
      </c>
    </row>
    <row r="207" spans="1:13" x14ac:dyDescent="0.25">
      <c r="A207" s="12" t="s">
        <v>196</v>
      </c>
      <c r="B207" s="3"/>
      <c r="C207" s="9">
        <v>6</v>
      </c>
      <c r="D207" s="11" t="s">
        <v>6</v>
      </c>
      <c r="E207" s="44" t="str">
        <f>IF(COUNTBLANK(Diseño!F207)=0,IF(Diseño!D207 ="N",CONCATENATE("F",Diseño!C207),"ko. Tipo-Decimales no cuadran"),IF(Diseño!D207 ="A",CONCATENATE("A",Diseño!C207),CONCATENATE("I",Diseño!C207)))</f>
        <v>I6</v>
      </c>
      <c r="F207" s="11"/>
      <c r="G207" s="47">
        <f t="shared" si="6"/>
        <v>1628</v>
      </c>
      <c r="H207" s="47">
        <f t="shared" si="7"/>
        <v>205</v>
      </c>
      <c r="I207" s="47"/>
      <c r="J207" s="23" t="s">
        <v>414</v>
      </c>
      <c r="K207" s="12"/>
      <c r="L207" s="88"/>
      <c r="M207" s="86" t="s">
        <v>979</v>
      </c>
    </row>
    <row r="208" spans="1:13" x14ac:dyDescent="0.25">
      <c r="A208" s="12" t="s">
        <v>197</v>
      </c>
      <c r="B208" s="3"/>
      <c r="C208" s="9">
        <v>6</v>
      </c>
      <c r="D208" s="11" t="s">
        <v>6</v>
      </c>
      <c r="E208" s="44" t="str">
        <f>IF(COUNTBLANK(Diseño!F208)=0,IF(Diseño!D208 ="N",CONCATENATE("F",Diseño!C208),"ko. Tipo-Decimales no cuadran"),IF(Diseño!D208 ="A",CONCATENATE("A",Diseño!C208),CONCATENATE("I",Diseño!C208)))</f>
        <v>I6</v>
      </c>
      <c r="F208" s="11"/>
      <c r="G208" s="47">
        <f t="shared" si="6"/>
        <v>1634</v>
      </c>
      <c r="H208" s="47">
        <f t="shared" si="7"/>
        <v>206</v>
      </c>
      <c r="I208" s="47"/>
      <c r="J208" s="23" t="s">
        <v>415</v>
      </c>
      <c r="K208" s="12"/>
      <c r="L208" s="88"/>
      <c r="M208" s="86" t="s">
        <v>979</v>
      </c>
    </row>
    <row r="209" spans="1:13" x14ac:dyDescent="0.25">
      <c r="A209" s="12" t="s">
        <v>198</v>
      </c>
      <c r="B209" s="3"/>
      <c r="C209" s="9">
        <v>6</v>
      </c>
      <c r="D209" s="11" t="s">
        <v>6</v>
      </c>
      <c r="E209" s="44" t="str">
        <f>IF(COUNTBLANK(Diseño!F209)=0,IF(Diseño!D209 ="N",CONCATENATE("F",Diseño!C209),"ko. Tipo-Decimales no cuadran"),IF(Diseño!D209 ="A",CONCATENATE("A",Diseño!C209),CONCATENATE("I",Diseño!C209)))</f>
        <v>I6</v>
      </c>
      <c r="F209" s="11"/>
      <c r="G209" s="47">
        <f t="shared" si="6"/>
        <v>1640</v>
      </c>
      <c r="H209" s="47">
        <f t="shared" si="7"/>
        <v>207</v>
      </c>
      <c r="I209" s="47"/>
      <c r="J209" s="23" t="s">
        <v>416</v>
      </c>
      <c r="K209" s="12"/>
      <c r="L209" s="88" t="s">
        <v>1023</v>
      </c>
      <c r="M209" s="86" t="s">
        <v>979</v>
      </c>
    </row>
    <row r="210" spans="1:13" x14ac:dyDescent="0.25">
      <c r="A210" s="12" t="s">
        <v>200</v>
      </c>
      <c r="B210" s="3"/>
      <c r="C210" s="9">
        <v>6</v>
      </c>
      <c r="D210" s="11" t="s">
        <v>6</v>
      </c>
      <c r="E210" s="44" t="str">
        <f>IF(COUNTBLANK(Diseño!F210)=0,IF(Diseño!D210 ="N",CONCATENATE("F",Diseño!C210),"ko. Tipo-Decimales no cuadran"),IF(Diseño!D210 ="A",CONCATENATE("A",Diseño!C210),CONCATENATE("I",Diseño!C210)))</f>
        <v>I6</v>
      </c>
      <c r="F210" s="11"/>
      <c r="G210" s="47">
        <f t="shared" ref="G210:G273" si="8">G209+C209</f>
        <v>1646</v>
      </c>
      <c r="H210" s="47">
        <f t="shared" si="7"/>
        <v>208</v>
      </c>
      <c r="I210" s="47"/>
      <c r="J210" s="23" t="s">
        <v>418</v>
      </c>
      <c r="K210" s="12"/>
      <c r="L210" s="88"/>
      <c r="M210" s="86" t="s">
        <v>979</v>
      </c>
    </row>
    <row r="211" spans="1:13" x14ac:dyDescent="0.25">
      <c r="A211" s="12" t="s">
        <v>199</v>
      </c>
      <c r="B211" s="3"/>
      <c r="C211" s="9">
        <v>6</v>
      </c>
      <c r="D211" s="11" t="s">
        <v>6</v>
      </c>
      <c r="E211" s="44" t="str">
        <f>IF(COUNTBLANK(Diseño!F211)=0,IF(Diseño!D211 ="N",CONCATENATE("F",Diseño!C211),"ko. Tipo-Decimales no cuadran"),IF(Diseño!D211 ="A",CONCATENATE("A",Diseño!C211),CONCATENATE("I",Diseño!C211)))</f>
        <v>I6</v>
      </c>
      <c r="F211" s="11"/>
      <c r="G211" s="47">
        <f t="shared" si="8"/>
        <v>1652</v>
      </c>
      <c r="H211" s="47">
        <f t="shared" si="7"/>
        <v>209</v>
      </c>
      <c r="I211" s="47"/>
      <c r="J211" s="23" t="s">
        <v>417</v>
      </c>
      <c r="K211" s="12"/>
      <c r="L211" s="88"/>
      <c r="M211" s="86" t="s">
        <v>979</v>
      </c>
    </row>
    <row r="212" spans="1:13" x14ac:dyDescent="0.25">
      <c r="A212" s="12" t="s">
        <v>830</v>
      </c>
      <c r="B212" s="3"/>
      <c r="C212" s="9">
        <v>6</v>
      </c>
      <c r="D212" s="11" t="s">
        <v>6</v>
      </c>
      <c r="E212" s="44" t="str">
        <f>IF(COUNTBLANK(Diseño!F212)=0,IF(Diseño!D212 ="N",CONCATENATE("F",Diseño!C212),"ko. Tipo-Decimales no cuadran"),IF(Diseño!D212 ="A",CONCATENATE("A",Diseño!C212),CONCATENATE("I",Diseño!C212)))</f>
        <v>I6</v>
      </c>
      <c r="F212" s="11"/>
      <c r="G212" s="47">
        <f t="shared" si="8"/>
        <v>1658</v>
      </c>
      <c r="H212" s="47">
        <f t="shared" si="7"/>
        <v>210</v>
      </c>
      <c r="I212" s="47"/>
      <c r="J212" s="23" t="s">
        <v>831</v>
      </c>
      <c r="K212" s="12"/>
      <c r="L212" s="88"/>
      <c r="M212" s="86" t="s">
        <v>979</v>
      </c>
    </row>
    <row r="213" spans="1:13" x14ac:dyDescent="0.25">
      <c r="A213" s="3" t="s">
        <v>201</v>
      </c>
      <c r="B213" s="3" t="s">
        <v>32</v>
      </c>
      <c r="C213" s="8">
        <v>1</v>
      </c>
      <c r="D213" s="11" t="s">
        <v>8</v>
      </c>
      <c r="E213" s="44" t="str">
        <f>IF(COUNTBLANK(Diseño!F213)=0,IF(Diseño!D213 ="N",CONCATENATE("F",Diseño!C213),"ko. Tipo-Decimales no cuadran"),IF(Diseño!D213 ="A",CONCATENATE("A",Diseño!C213),CONCATENATE("I",Diseño!C213)))</f>
        <v>A1</v>
      </c>
      <c r="F213" s="11"/>
      <c r="G213" s="47">
        <f t="shared" si="8"/>
        <v>1664</v>
      </c>
      <c r="H213" s="47">
        <f t="shared" si="7"/>
        <v>211</v>
      </c>
      <c r="I213" s="79" t="s">
        <v>970</v>
      </c>
      <c r="J213" s="27" t="s">
        <v>419</v>
      </c>
      <c r="K213" s="11" t="s">
        <v>976</v>
      </c>
      <c r="L213" s="88"/>
      <c r="M213" s="86" t="s">
        <v>1024</v>
      </c>
    </row>
    <row r="214" spans="1:13" x14ac:dyDescent="0.25">
      <c r="A214" s="3" t="s">
        <v>811</v>
      </c>
      <c r="B214" s="3"/>
      <c r="C214" s="9">
        <v>4</v>
      </c>
      <c r="D214" s="11" t="s">
        <v>8</v>
      </c>
      <c r="E214" s="44" t="str">
        <f>IF(COUNTBLANK(Diseño!F214)=0,IF(Diseño!D214 ="N",CONCATENATE("F",Diseño!C214),"ko. Tipo-Decimales no cuadran"),IF(Diseño!D214 ="A",CONCATENATE("A",Diseño!C214),CONCATENATE("I",Diseño!C214)))</f>
        <v>A4</v>
      </c>
      <c r="F214" s="11"/>
      <c r="G214" s="47">
        <f t="shared" si="8"/>
        <v>1665</v>
      </c>
      <c r="H214" s="47">
        <f t="shared" si="7"/>
        <v>212</v>
      </c>
      <c r="I214" s="47"/>
      <c r="J214" s="27" t="s">
        <v>420</v>
      </c>
      <c r="K214" s="11" t="s">
        <v>976</v>
      </c>
      <c r="L214" s="88"/>
      <c r="M214" s="86" t="s">
        <v>1024</v>
      </c>
    </row>
    <row r="215" spans="1:13" x14ac:dyDescent="0.25">
      <c r="A215" s="3" t="s">
        <v>812</v>
      </c>
      <c r="B215" s="3" t="s">
        <v>1038</v>
      </c>
      <c r="C215" s="8">
        <v>1</v>
      </c>
      <c r="D215" s="11" t="s">
        <v>8</v>
      </c>
      <c r="E215" s="44" t="str">
        <f>IF(COUNTBLANK(Diseño!F215)=0,IF(Diseño!D215 ="N",CONCATENATE("F",Diseño!C215),"ko. Tipo-Decimales no cuadran"),IF(Diseño!D215 ="A",CONCATENATE("A",Diseño!C215),CONCATENATE("I",Diseño!C215)))</f>
        <v>A1</v>
      </c>
      <c r="F215" s="11"/>
      <c r="G215" s="47">
        <f t="shared" si="8"/>
        <v>1669</v>
      </c>
      <c r="H215" s="47">
        <f t="shared" si="7"/>
        <v>213</v>
      </c>
      <c r="I215" s="79" t="s">
        <v>970</v>
      </c>
      <c r="J215" s="18" t="s">
        <v>421</v>
      </c>
      <c r="K215" s="11" t="s">
        <v>976</v>
      </c>
      <c r="L215" s="87" t="s">
        <v>980</v>
      </c>
      <c r="M215" s="86" t="s">
        <v>1024</v>
      </c>
    </row>
    <row r="216" spans="1:13" x14ac:dyDescent="0.25">
      <c r="A216" s="3" t="s">
        <v>202</v>
      </c>
      <c r="B216" s="3" t="s">
        <v>203</v>
      </c>
      <c r="C216" s="5">
        <v>1</v>
      </c>
      <c r="D216" s="11" t="s">
        <v>8</v>
      </c>
      <c r="E216" s="44" t="str">
        <f>IF(COUNTBLANK(Diseño!F216)=0,IF(Diseño!D216 ="N",CONCATENATE("F",Diseño!C216),"ko. Tipo-Decimales no cuadran"),IF(Diseño!D216 ="A",CONCATENATE("A",Diseño!C216),CONCATENATE("I",Diseño!C216)))</f>
        <v>A1</v>
      </c>
      <c r="F216" s="11"/>
      <c r="G216" s="47">
        <f t="shared" si="8"/>
        <v>1670</v>
      </c>
      <c r="H216" s="47">
        <f t="shared" si="7"/>
        <v>214</v>
      </c>
      <c r="I216" s="79" t="s">
        <v>970</v>
      </c>
      <c r="J216" s="27" t="s">
        <v>422</v>
      </c>
      <c r="K216" s="11" t="s">
        <v>976</v>
      </c>
      <c r="L216" s="88"/>
      <c r="M216" s="86" t="s">
        <v>1024</v>
      </c>
    </row>
    <row r="217" spans="1:13" x14ac:dyDescent="0.25">
      <c r="A217" s="12" t="s">
        <v>204</v>
      </c>
      <c r="B217" s="3"/>
      <c r="C217" s="10">
        <v>5</v>
      </c>
      <c r="D217" s="11" t="s">
        <v>6</v>
      </c>
      <c r="E217" s="44" t="str">
        <f>IF(COUNTBLANK(Diseño!F217)=0,IF(Diseño!D217 ="N",CONCATENATE("F",Diseño!C217),"ko. Tipo-Decimales no cuadran"),IF(Diseño!D217 ="A",CONCATENATE("A",Diseño!C217),CONCATENATE("I",Diseño!C217)))</f>
        <v>I5</v>
      </c>
      <c r="F217" s="11"/>
      <c r="G217" s="47">
        <f t="shared" si="8"/>
        <v>1671</v>
      </c>
      <c r="H217" s="47">
        <f t="shared" si="7"/>
        <v>215</v>
      </c>
      <c r="I217" s="47"/>
      <c r="J217" s="7" t="s">
        <v>779</v>
      </c>
      <c r="K217" s="11" t="s">
        <v>976</v>
      </c>
      <c r="L217" s="87" t="s">
        <v>980</v>
      </c>
      <c r="M217" s="86" t="s">
        <v>1024</v>
      </c>
    </row>
    <row r="218" spans="1:13" x14ac:dyDescent="0.25">
      <c r="A218" s="12" t="s">
        <v>205</v>
      </c>
      <c r="B218" s="3"/>
      <c r="C218" s="10">
        <v>5</v>
      </c>
      <c r="D218" s="11" t="s">
        <v>6</v>
      </c>
      <c r="E218" s="44" t="str">
        <f>IF(COUNTBLANK(Diseño!F218)=0,IF(Diseño!D218 ="N",CONCATENATE("F",Diseño!C218),"ko. Tipo-Decimales no cuadran"),IF(Diseño!D218 ="A",CONCATENATE("A",Diseño!C218),CONCATENATE("I",Diseño!C218)))</f>
        <v>I5</v>
      </c>
      <c r="F218" s="11"/>
      <c r="G218" s="47">
        <f t="shared" si="8"/>
        <v>1676</v>
      </c>
      <c r="H218" s="47">
        <f t="shared" si="7"/>
        <v>216</v>
      </c>
      <c r="I218" s="47"/>
      <c r="J218" s="7" t="s">
        <v>780</v>
      </c>
      <c r="K218" s="11" t="s">
        <v>976</v>
      </c>
      <c r="L218" s="87" t="s">
        <v>980</v>
      </c>
      <c r="M218" s="86" t="s">
        <v>1024</v>
      </c>
    </row>
    <row r="219" spans="1:13" x14ac:dyDescent="0.25">
      <c r="A219" s="12" t="s">
        <v>206</v>
      </c>
      <c r="B219" s="3"/>
      <c r="C219" s="10">
        <v>5</v>
      </c>
      <c r="D219" s="11" t="s">
        <v>6</v>
      </c>
      <c r="E219" s="44" t="str">
        <f>IF(COUNTBLANK(Diseño!F219)=0,IF(Diseño!D219 ="N",CONCATENATE("F",Diseño!C219),"ko. Tipo-Decimales no cuadran"),IF(Diseño!D219 ="A",CONCATENATE("A",Diseño!C219),CONCATENATE("I",Diseño!C219)))</f>
        <v>I5</v>
      </c>
      <c r="F219" s="11"/>
      <c r="G219" s="47">
        <f t="shared" si="8"/>
        <v>1681</v>
      </c>
      <c r="H219" s="47">
        <f t="shared" si="7"/>
        <v>217</v>
      </c>
      <c r="I219" s="47"/>
      <c r="J219" s="7" t="s">
        <v>781</v>
      </c>
      <c r="K219" s="11" t="s">
        <v>976</v>
      </c>
      <c r="L219" s="87" t="s">
        <v>980</v>
      </c>
      <c r="M219" s="86" t="s">
        <v>1024</v>
      </c>
    </row>
    <row r="220" spans="1:13" x14ac:dyDescent="0.25">
      <c r="A220" s="12" t="s">
        <v>207</v>
      </c>
      <c r="B220" s="3"/>
      <c r="C220" s="10">
        <v>5</v>
      </c>
      <c r="D220" s="11" t="s">
        <v>6</v>
      </c>
      <c r="E220" s="44" t="str">
        <f>IF(COUNTBLANK(Diseño!F220)=0,IF(Diseño!D220 ="N",CONCATENATE("F",Diseño!C220),"ko. Tipo-Decimales no cuadran"),IF(Diseño!D220 ="A",CONCATENATE("A",Diseño!C220),CONCATENATE("I",Diseño!C220)))</f>
        <v>I5</v>
      </c>
      <c r="F220" s="11"/>
      <c r="G220" s="47">
        <f t="shared" si="8"/>
        <v>1686</v>
      </c>
      <c r="H220" s="47">
        <f t="shared" si="7"/>
        <v>218</v>
      </c>
      <c r="I220" s="47"/>
      <c r="J220" s="7" t="s">
        <v>782</v>
      </c>
      <c r="K220" s="11" t="s">
        <v>976</v>
      </c>
      <c r="L220" s="87" t="s">
        <v>980</v>
      </c>
      <c r="M220" s="86" t="s">
        <v>1024</v>
      </c>
    </row>
    <row r="221" spans="1:13" x14ac:dyDescent="0.25">
      <c r="A221" s="12" t="s">
        <v>208</v>
      </c>
      <c r="B221" s="3"/>
      <c r="C221" s="10">
        <v>5</v>
      </c>
      <c r="D221" s="11" t="s">
        <v>6</v>
      </c>
      <c r="E221" s="44" t="str">
        <f>IF(COUNTBLANK(Diseño!F221)=0,IF(Diseño!D221 ="N",CONCATENATE("F",Diseño!C221),"ko. Tipo-Decimales no cuadran"),IF(Diseño!D221 ="A",CONCATENATE("A",Diseño!C221),CONCATENATE("I",Diseño!C221)))</f>
        <v>I5</v>
      </c>
      <c r="F221" s="11"/>
      <c r="G221" s="47">
        <f t="shared" si="8"/>
        <v>1691</v>
      </c>
      <c r="H221" s="47">
        <f t="shared" si="7"/>
        <v>219</v>
      </c>
      <c r="I221" s="47"/>
      <c r="J221" s="7" t="s">
        <v>783</v>
      </c>
      <c r="K221" s="11" t="s">
        <v>976</v>
      </c>
      <c r="L221" s="87" t="s">
        <v>980</v>
      </c>
      <c r="M221" s="86" t="s">
        <v>1024</v>
      </c>
    </row>
    <row r="222" spans="1:13" x14ac:dyDescent="0.25">
      <c r="A222" s="12" t="s">
        <v>209</v>
      </c>
      <c r="B222" s="3"/>
      <c r="C222" s="10">
        <v>5</v>
      </c>
      <c r="D222" s="11" t="s">
        <v>6</v>
      </c>
      <c r="E222" s="44" t="str">
        <f>IF(COUNTBLANK(Diseño!F222)=0,IF(Diseño!D222 ="N",CONCATENATE("F",Diseño!C222),"ko. Tipo-Decimales no cuadran"),IF(Diseño!D222 ="A",CONCATENATE("A",Diseño!C222),CONCATENATE("I",Diseño!C222)))</f>
        <v>I5</v>
      </c>
      <c r="F222" s="11"/>
      <c r="G222" s="47">
        <f t="shared" si="8"/>
        <v>1696</v>
      </c>
      <c r="H222" s="47">
        <f t="shared" si="7"/>
        <v>220</v>
      </c>
      <c r="I222" s="47"/>
      <c r="J222" s="7" t="s">
        <v>784</v>
      </c>
      <c r="K222" s="11" t="s">
        <v>976</v>
      </c>
      <c r="L222" s="87" t="s">
        <v>980</v>
      </c>
      <c r="M222" s="86" t="s">
        <v>1024</v>
      </c>
    </row>
    <row r="223" spans="1:13" x14ac:dyDescent="0.25">
      <c r="A223" s="12" t="s">
        <v>210</v>
      </c>
      <c r="B223" s="3"/>
      <c r="C223" s="10">
        <v>5</v>
      </c>
      <c r="D223" s="11" t="s">
        <v>6</v>
      </c>
      <c r="E223" s="44" t="str">
        <f>IF(COUNTBLANK(Diseño!F223)=0,IF(Diseño!D223 ="N",CONCATENATE("F",Diseño!C223),"ko. Tipo-Decimales no cuadran"),IF(Diseño!D223 ="A",CONCATENATE("A",Diseño!C223),CONCATENATE("I",Diseño!C223)))</f>
        <v>I5</v>
      </c>
      <c r="F223" s="11"/>
      <c r="G223" s="47">
        <f t="shared" si="8"/>
        <v>1701</v>
      </c>
      <c r="H223" s="47">
        <f t="shared" si="7"/>
        <v>221</v>
      </c>
      <c r="I223" s="47"/>
      <c r="J223" s="7" t="s">
        <v>785</v>
      </c>
      <c r="K223" s="11" t="s">
        <v>976</v>
      </c>
      <c r="L223" s="87" t="s">
        <v>980</v>
      </c>
      <c r="M223" s="86" t="s">
        <v>1024</v>
      </c>
    </row>
    <row r="224" spans="1:13" x14ac:dyDescent="0.25">
      <c r="A224" s="12" t="s">
        <v>211</v>
      </c>
      <c r="B224" s="3"/>
      <c r="C224" s="10">
        <v>5</v>
      </c>
      <c r="D224" s="11" t="s">
        <v>6</v>
      </c>
      <c r="E224" s="44" t="str">
        <f>IF(COUNTBLANK(Diseño!F224)=0,IF(Diseño!D224 ="N",CONCATENATE("F",Diseño!C224),"ko. Tipo-Decimales no cuadran"),IF(Diseño!D224 ="A",CONCATENATE("A",Diseño!C224),CONCATENATE("I",Diseño!C224)))</f>
        <v>I5</v>
      </c>
      <c r="F224" s="11"/>
      <c r="G224" s="47">
        <f t="shared" si="8"/>
        <v>1706</v>
      </c>
      <c r="H224" s="47">
        <f t="shared" si="7"/>
        <v>222</v>
      </c>
      <c r="I224" s="47"/>
      <c r="J224" s="7" t="s">
        <v>786</v>
      </c>
      <c r="K224" s="11" t="s">
        <v>976</v>
      </c>
      <c r="L224" s="87" t="s">
        <v>980</v>
      </c>
      <c r="M224" s="86" t="s">
        <v>1024</v>
      </c>
    </row>
    <row r="225" spans="1:13" x14ac:dyDescent="0.25">
      <c r="A225" s="12" t="s">
        <v>212</v>
      </c>
      <c r="B225" s="3"/>
      <c r="C225" s="10">
        <v>5</v>
      </c>
      <c r="D225" s="11" t="s">
        <v>6</v>
      </c>
      <c r="E225" s="44" t="str">
        <f>IF(COUNTBLANK(Diseño!F225)=0,IF(Diseño!D225 ="N",CONCATENATE("F",Diseño!C225),"ko. Tipo-Decimales no cuadran"),IF(Diseño!D225 ="A",CONCATENATE("A",Diseño!C225),CONCATENATE("I",Diseño!C225)))</f>
        <v>I5</v>
      </c>
      <c r="F225" s="11"/>
      <c r="G225" s="47">
        <f t="shared" si="8"/>
        <v>1711</v>
      </c>
      <c r="H225" s="47">
        <f t="shared" si="7"/>
        <v>223</v>
      </c>
      <c r="I225" s="47"/>
      <c r="J225" s="7" t="s">
        <v>787</v>
      </c>
      <c r="K225" s="11" t="s">
        <v>976</v>
      </c>
      <c r="L225" s="87" t="s">
        <v>980</v>
      </c>
      <c r="M225" s="86" t="s">
        <v>1024</v>
      </c>
    </row>
    <row r="226" spans="1:13" x14ac:dyDescent="0.25">
      <c r="A226" s="12" t="s">
        <v>213</v>
      </c>
      <c r="B226" s="3"/>
      <c r="C226" s="10">
        <v>5</v>
      </c>
      <c r="D226" s="11" t="s">
        <v>6</v>
      </c>
      <c r="E226" s="44" t="str">
        <f>IF(COUNTBLANK(Diseño!F226)=0,IF(Diseño!D226 ="N",CONCATENATE("F",Diseño!C226),"ko. Tipo-Decimales no cuadran"),IF(Diseño!D226 ="A",CONCATENATE("A",Diseño!C226),CONCATENATE("I",Diseño!C226)))</f>
        <v>I5</v>
      </c>
      <c r="F226" s="11"/>
      <c r="G226" s="47">
        <f t="shared" si="8"/>
        <v>1716</v>
      </c>
      <c r="H226" s="47">
        <f t="shared" si="7"/>
        <v>224</v>
      </c>
      <c r="I226" s="47"/>
      <c r="J226" s="7" t="s">
        <v>788</v>
      </c>
      <c r="K226" s="11" t="s">
        <v>976</v>
      </c>
      <c r="L226" s="87" t="s">
        <v>980</v>
      </c>
      <c r="M226" s="86" t="s">
        <v>1024</v>
      </c>
    </row>
    <row r="227" spans="1:13" x14ac:dyDescent="0.25">
      <c r="A227" s="12" t="s">
        <v>214</v>
      </c>
      <c r="B227" s="3"/>
      <c r="C227" s="10">
        <v>5</v>
      </c>
      <c r="D227" s="11" t="s">
        <v>6</v>
      </c>
      <c r="E227" s="44" t="str">
        <f>IF(COUNTBLANK(Diseño!F227)=0,IF(Diseño!D227 ="N",CONCATENATE("F",Diseño!C227),"ko. Tipo-Decimales no cuadran"),IF(Diseño!D227 ="A",CONCATENATE("A",Diseño!C227),CONCATENATE("I",Diseño!C227)))</f>
        <v>I5</v>
      </c>
      <c r="F227" s="11"/>
      <c r="G227" s="47">
        <f t="shared" si="8"/>
        <v>1721</v>
      </c>
      <c r="H227" s="47">
        <f t="shared" si="7"/>
        <v>225</v>
      </c>
      <c r="I227" s="47"/>
      <c r="J227" s="7" t="s">
        <v>789</v>
      </c>
      <c r="K227" s="11" t="s">
        <v>976</v>
      </c>
      <c r="L227" s="87" t="s">
        <v>980</v>
      </c>
      <c r="M227" s="86" t="s">
        <v>1024</v>
      </c>
    </row>
    <row r="228" spans="1:13" x14ac:dyDescent="0.25">
      <c r="A228" s="12" t="s">
        <v>215</v>
      </c>
      <c r="B228" s="3"/>
      <c r="C228" s="10">
        <v>5</v>
      </c>
      <c r="D228" s="11" t="s">
        <v>6</v>
      </c>
      <c r="E228" s="44" t="str">
        <f>IF(COUNTBLANK(Diseño!F228)=0,IF(Diseño!D228 ="N",CONCATENATE("F",Diseño!C228),"ko. Tipo-Decimales no cuadran"),IF(Diseño!D228 ="A",CONCATENATE("A",Diseño!C228),CONCATENATE("I",Diseño!C228)))</f>
        <v>I5</v>
      </c>
      <c r="F228" s="11"/>
      <c r="G228" s="47">
        <f t="shared" si="8"/>
        <v>1726</v>
      </c>
      <c r="H228" s="47">
        <f t="shared" si="7"/>
        <v>226</v>
      </c>
      <c r="I228" s="47"/>
      <c r="J228" s="7" t="s">
        <v>790</v>
      </c>
      <c r="K228" s="11" t="s">
        <v>976</v>
      </c>
      <c r="L228" s="87" t="s">
        <v>980</v>
      </c>
      <c r="M228" s="86" t="s">
        <v>1024</v>
      </c>
    </row>
    <row r="229" spans="1:13" x14ac:dyDescent="0.25">
      <c r="A229" s="12" t="s">
        <v>216</v>
      </c>
      <c r="B229" s="3"/>
      <c r="C229" s="10">
        <v>5</v>
      </c>
      <c r="D229" s="11" t="s">
        <v>6</v>
      </c>
      <c r="E229" s="44" t="str">
        <f>IF(COUNTBLANK(Diseño!F229)=0,IF(Diseño!D229 ="N",CONCATENATE("F",Diseño!C229),"ko. Tipo-Decimales no cuadran"),IF(Diseño!D229 ="A",CONCATENATE("A",Diseño!C229),CONCATENATE("I",Diseño!C229)))</f>
        <v>I5</v>
      </c>
      <c r="F229" s="11"/>
      <c r="G229" s="47">
        <f t="shared" si="8"/>
        <v>1731</v>
      </c>
      <c r="H229" s="47">
        <f t="shared" si="7"/>
        <v>227</v>
      </c>
      <c r="I229" s="47"/>
      <c r="J229" s="7" t="s">
        <v>791</v>
      </c>
      <c r="K229" s="11" t="s">
        <v>976</v>
      </c>
      <c r="L229" s="87" t="s">
        <v>980</v>
      </c>
      <c r="M229" s="86" t="s">
        <v>1024</v>
      </c>
    </row>
    <row r="230" spans="1:13" x14ac:dyDescent="0.25">
      <c r="A230" s="12" t="s">
        <v>217</v>
      </c>
      <c r="B230" s="3"/>
      <c r="C230" s="10">
        <v>5</v>
      </c>
      <c r="D230" s="11" t="s">
        <v>6</v>
      </c>
      <c r="E230" s="44" t="str">
        <f>IF(COUNTBLANK(Diseño!F230)=0,IF(Diseño!D230 ="N",CONCATENATE("F",Diseño!C230),"ko. Tipo-Decimales no cuadran"),IF(Diseño!D230 ="A",CONCATENATE("A",Diseño!C230),CONCATENATE("I",Diseño!C230)))</f>
        <v>I5</v>
      </c>
      <c r="F230" s="11"/>
      <c r="G230" s="47">
        <f t="shared" si="8"/>
        <v>1736</v>
      </c>
      <c r="H230" s="47">
        <f t="shared" si="7"/>
        <v>228</v>
      </c>
      <c r="I230" s="47"/>
      <c r="J230" s="7" t="s">
        <v>792</v>
      </c>
      <c r="K230" s="11" t="s">
        <v>976</v>
      </c>
      <c r="L230" s="87" t="s">
        <v>980</v>
      </c>
      <c r="M230" s="86" t="s">
        <v>1024</v>
      </c>
    </row>
    <row r="231" spans="1:13" x14ac:dyDescent="0.25">
      <c r="A231" s="12" t="s">
        <v>218</v>
      </c>
      <c r="B231" s="3"/>
      <c r="C231" s="10">
        <v>5</v>
      </c>
      <c r="D231" s="11" t="s">
        <v>6</v>
      </c>
      <c r="E231" s="44" t="str">
        <f>IF(COUNTBLANK(Diseño!F231)=0,IF(Diseño!D231 ="N",CONCATENATE("F",Diseño!C231),"ko. Tipo-Decimales no cuadran"),IF(Diseño!D231 ="A",CONCATENATE("A",Diseño!C231),CONCATENATE("I",Diseño!C231)))</f>
        <v>I5</v>
      </c>
      <c r="F231" s="11"/>
      <c r="G231" s="47">
        <f t="shared" si="8"/>
        <v>1741</v>
      </c>
      <c r="H231" s="47">
        <f t="shared" si="7"/>
        <v>229</v>
      </c>
      <c r="I231" s="47"/>
      <c r="J231" s="7" t="s">
        <v>793</v>
      </c>
      <c r="K231" s="11" t="s">
        <v>976</v>
      </c>
      <c r="L231" s="87" t="s">
        <v>980</v>
      </c>
      <c r="M231" s="86" t="s">
        <v>1024</v>
      </c>
    </row>
    <row r="232" spans="1:13" x14ac:dyDescent="0.25">
      <c r="A232" s="12" t="s">
        <v>219</v>
      </c>
      <c r="B232" s="3"/>
      <c r="C232" s="10">
        <v>5</v>
      </c>
      <c r="D232" s="11" t="s">
        <v>6</v>
      </c>
      <c r="E232" s="44" t="str">
        <f>IF(COUNTBLANK(Diseño!F232)=0,IF(Diseño!D232 ="N",CONCATENATE("F",Diseño!C232),"ko. Tipo-Decimales no cuadran"),IF(Diseño!D232 ="A",CONCATENATE("A",Diseño!C232),CONCATENATE("I",Diseño!C232)))</f>
        <v>I5</v>
      </c>
      <c r="F232" s="11"/>
      <c r="G232" s="47">
        <f t="shared" si="8"/>
        <v>1746</v>
      </c>
      <c r="H232" s="47">
        <f t="shared" si="7"/>
        <v>230</v>
      </c>
      <c r="I232" s="47"/>
      <c r="J232" s="7" t="s">
        <v>794</v>
      </c>
      <c r="K232" s="11" t="s">
        <v>976</v>
      </c>
      <c r="L232" s="87" t="s">
        <v>980</v>
      </c>
      <c r="M232" s="86" t="s">
        <v>1024</v>
      </c>
    </row>
    <row r="233" spans="1:13" x14ac:dyDescent="0.25">
      <c r="A233" s="12" t="s">
        <v>220</v>
      </c>
      <c r="B233" s="3"/>
      <c r="C233" s="10">
        <v>5</v>
      </c>
      <c r="D233" s="11" t="s">
        <v>6</v>
      </c>
      <c r="E233" s="44" t="str">
        <f>IF(COUNTBLANK(Diseño!F233)=0,IF(Diseño!D233 ="N",CONCATENATE("F",Diseño!C233),"ko. Tipo-Decimales no cuadran"),IF(Diseño!D233 ="A",CONCATENATE("A",Diseño!C233),CONCATENATE("I",Diseño!C233)))</f>
        <v>I5</v>
      </c>
      <c r="F233" s="11"/>
      <c r="G233" s="47">
        <f t="shared" si="8"/>
        <v>1751</v>
      </c>
      <c r="H233" s="47">
        <f t="shared" si="7"/>
        <v>231</v>
      </c>
      <c r="I233" s="47"/>
      <c r="J233" s="7" t="s">
        <v>795</v>
      </c>
      <c r="K233" s="11" t="s">
        <v>976</v>
      </c>
      <c r="L233" s="87" t="s">
        <v>980</v>
      </c>
      <c r="M233" s="86" t="s">
        <v>1024</v>
      </c>
    </row>
    <row r="234" spans="1:13" x14ac:dyDescent="0.25">
      <c r="A234" s="12" t="s">
        <v>221</v>
      </c>
      <c r="B234" s="3"/>
      <c r="C234" s="10">
        <v>5</v>
      </c>
      <c r="D234" s="11" t="s">
        <v>6</v>
      </c>
      <c r="E234" s="44" t="str">
        <f>IF(COUNTBLANK(Diseño!F234)=0,IF(Diseño!D234 ="N",CONCATENATE("F",Diseño!C234),"ko. Tipo-Decimales no cuadran"),IF(Diseño!D234 ="A",CONCATENATE("A",Diseño!C234),CONCATENATE("I",Diseño!C234)))</f>
        <v>I5</v>
      </c>
      <c r="F234" s="11"/>
      <c r="G234" s="47">
        <f t="shared" si="8"/>
        <v>1756</v>
      </c>
      <c r="H234" s="47">
        <f t="shared" si="7"/>
        <v>232</v>
      </c>
      <c r="I234" s="47"/>
      <c r="J234" s="7" t="s">
        <v>796</v>
      </c>
      <c r="K234" s="11" t="s">
        <v>976</v>
      </c>
      <c r="L234" s="87" t="s">
        <v>980</v>
      </c>
      <c r="M234" s="86" t="s">
        <v>1024</v>
      </c>
    </row>
    <row r="235" spans="1:13" x14ac:dyDescent="0.25">
      <c r="A235" s="12" t="s">
        <v>222</v>
      </c>
      <c r="B235" s="3"/>
      <c r="C235" s="10">
        <v>5</v>
      </c>
      <c r="D235" s="11" t="s">
        <v>6</v>
      </c>
      <c r="E235" s="44" t="str">
        <f>IF(COUNTBLANK(Diseño!F235)=0,IF(Diseño!D235 ="N",CONCATENATE("F",Diseño!C235),"ko. Tipo-Decimales no cuadran"),IF(Diseño!D235 ="A",CONCATENATE("A",Diseño!C235),CONCATENATE("I",Diseño!C235)))</f>
        <v>I5</v>
      </c>
      <c r="F235" s="11"/>
      <c r="G235" s="47">
        <f t="shared" si="8"/>
        <v>1761</v>
      </c>
      <c r="H235" s="47">
        <f t="shared" si="7"/>
        <v>233</v>
      </c>
      <c r="I235" s="47"/>
      <c r="J235" s="7" t="s">
        <v>797</v>
      </c>
      <c r="K235" s="11" t="s">
        <v>976</v>
      </c>
      <c r="L235" s="87" t="s">
        <v>980</v>
      </c>
      <c r="M235" s="86" t="s">
        <v>1024</v>
      </c>
    </row>
    <row r="236" spans="1:13" x14ac:dyDescent="0.25">
      <c r="A236" s="12" t="s">
        <v>223</v>
      </c>
      <c r="B236" s="3"/>
      <c r="C236" s="10">
        <v>5</v>
      </c>
      <c r="D236" s="11" t="s">
        <v>6</v>
      </c>
      <c r="E236" s="44" t="str">
        <f>IF(COUNTBLANK(Diseño!F236)=0,IF(Diseño!D236 ="N",CONCATENATE("F",Diseño!C236),"ko. Tipo-Decimales no cuadran"),IF(Diseño!D236 ="A",CONCATENATE("A",Diseño!C236),CONCATENATE("I",Diseño!C236)))</f>
        <v>I5</v>
      </c>
      <c r="F236" s="11"/>
      <c r="G236" s="47">
        <f t="shared" si="8"/>
        <v>1766</v>
      </c>
      <c r="H236" s="47">
        <f t="shared" si="7"/>
        <v>234</v>
      </c>
      <c r="I236" s="47"/>
      <c r="J236" s="7" t="s">
        <v>798</v>
      </c>
      <c r="K236" s="11" t="s">
        <v>976</v>
      </c>
      <c r="L236" s="87" t="s">
        <v>980</v>
      </c>
      <c r="M236" s="86" t="s">
        <v>1024</v>
      </c>
    </row>
    <row r="237" spans="1:13" x14ac:dyDescent="0.25">
      <c r="A237" s="12" t="s">
        <v>224</v>
      </c>
      <c r="B237" s="3"/>
      <c r="C237" s="10">
        <v>5</v>
      </c>
      <c r="D237" s="11" t="s">
        <v>6</v>
      </c>
      <c r="E237" s="44" t="str">
        <f>IF(COUNTBLANK(Diseño!F237)=0,IF(Diseño!D237 ="N",CONCATENATE("F",Diseño!C237),"ko. Tipo-Decimales no cuadran"),IF(Diseño!D237 ="A",CONCATENATE("A",Diseño!C237),CONCATENATE("I",Diseño!C237)))</f>
        <v>I5</v>
      </c>
      <c r="F237" s="11"/>
      <c r="G237" s="47">
        <f t="shared" si="8"/>
        <v>1771</v>
      </c>
      <c r="H237" s="47">
        <f t="shared" si="7"/>
        <v>235</v>
      </c>
      <c r="I237" s="47"/>
      <c r="J237" s="7" t="s">
        <v>799</v>
      </c>
      <c r="K237" s="11" t="s">
        <v>976</v>
      </c>
      <c r="L237" s="87" t="s">
        <v>980</v>
      </c>
      <c r="M237" s="86" t="s">
        <v>1024</v>
      </c>
    </row>
    <row r="238" spans="1:13" x14ac:dyDescent="0.25">
      <c r="A238" s="12" t="s">
        <v>225</v>
      </c>
      <c r="B238" s="3"/>
      <c r="C238" s="10">
        <v>5</v>
      </c>
      <c r="D238" s="11" t="s">
        <v>6</v>
      </c>
      <c r="E238" s="44" t="str">
        <f>IF(COUNTBLANK(Diseño!F238)=0,IF(Diseño!D238 ="N",CONCATENATE("F",Diseño!C238),"ko. Tipo-Decimales no cuadran"),IF(Diseño!D238 ="A",CONCATENATE("A",Diseño!C238),CONCATENATE("I",Diseño!C238)))</f>
        <v>I5</v>
      </c>
      <c r="F238" s="11"/>
      <c r="G238" s="47">
        <f t="shared" si="8"/>
        <v>1776</v>
      </c>
      <c r="H238" s="47">
        <f t="shared" si="7"/>
        <v>236</v>
      </c>
      <c r="I238" s="47"/>
      <c r="J238" s="7" t="s">
        <v>800</v>
      </c>
      <c r="K238" s="11" t="s">
        <v>976</v>
      </c>
      <c r="L238" s="87" t="s">
        <v>980</v>
      </c>
      <c r="M238" s="86" t="s">
        <v>1024</v>
      </c>
    </row>
    <row r="239" spans="1:13" x14ac:dyDescent="0.25">
      <c r="A239" s="12" t="s">
        <v>226</v>
      </c>
      <c r="B239" s="3"/>
      <c r="C239" s="10">
        <v>5</v>
      </c>
      <c r="D239" s="11" t="s">
        <v>6</v>
      </c>
      <c r="E239" s="44" t="str">
        <f>IF(COUNTBLANK(Diseño!F239)=0,IF(Diseño!D239 ="N",CONCATENATE("F",Diseño!C239),"ko. Tipo-Decimales no cuadran"),IF(Diseño!D239 ="A",CONCATENATE("A",Diseño!C239),CONCATENATE("I",Diseño!C239)))</f>
        <v>I5</v>
      </c>
      <c r="F239" s="11"/>
      <c r="G239" s="47">
        <f t="shared" si="8"/>
        <v>1781</v>
      </c>
      <c r="H239" s="47">
        <f t="shared" si="7"/>
        <v>237</v>
      </c>
      <c r="I239" s="47"/>
      <c r="J239" s="7" t="s">
        <v>801</v>
      </c>
      <c r="K239" s="11" t="s">
        <v>976</v>
      </c>
      <c r="L239" s="87" t="s">
        <v>980</v>
      </c>
      <c r="M239" s="86" t="s">
        <v>1024</v>
      </c>
    </row>
    <row r="240" spans="1:13" x14ac:dyDescent="0.25">
      <c r="A240" s="12" t="s">
        <v>227</v>
      </c>
      <c r="B240" s="3"/>
      <c r="C240" s="10">
        <v>5</v>
      </c>
      <c r="D240" s="11" t="s">
        <v>6</v>
      </c>
      <c r="E240" s="44" t="str">
        <f>IF(COUNTBLANK(Diseño!F240)=0,IF(Diseño!D240 ="N",CONCATENATE("F",Diseño!C240),"ko. Tipo-Decimales no cuadran"),IF(Diseño!D240 ="A",CONCATENATE("A",Diseño!C240),CONCATENATE("I",Diseño!C240)))</f>
        <v>I5</v>
      </c>
      <c r="F240" s="11"/>
      <c r="G240" s="47">
        <f t="shared" si="8"/>
        <v>1786</v>
      </c>
      <c r="H240" s="47">
        <f t="shared" si="7"/>
        <v>238</v>
      </c>
      <c r="I240" s="47"/>
      <c r="J240" s="7" t="s">
        <v>802</v>
      </c>
      <c r="K240" s="11" t="s">
        <v>976</v>
      </c>
      <c r="L240" s="87" t="s">
        <v>980</v>
      </c>
      <c r="M240" s="86" t="s">
        <v>1024</v>
      </c>
    </row>
    <row r="241" spans="1:13" x14ac:dyDescent="0.25">
      <c r="A241" s="12" t="s">
        <v>228</v>
      </c>
      <c r="B241" s="3"/>
      <c r="C241" s="9">
        <v>6</v>
      </c>
      <c r="D241" s="11" t="s">
        <v>6</v>
      </c>
      <c r="E241" s="44" t="str">
        <f>IF(COUNTBLANK(Diseño!F241)=0,IF(Diseño!D241 ="N",CONCATENATE("F",Diseño!C241),"ko. Tipo-Decimales no cuadran"),IF(Diseño!D241 ="A",CONCATENATE("A",Diseño!C241),CONCATENATE("I",Diseño!C241)))</f>
        <v>I6</v>
      </c>
      <c r="F241" s="11"/>
      <c r="G241" s="47">
        <f t="shared" si="8"/>
        <v>1791</v>
      </c>
      <c r="H241" s="47">
        <f t="shared" si="7"/>
        <v>239</v>
      </c>
      <c r="I241" s="47"/>
      <c r="J241" s="27" t="s">
        <v>423</v>
      </c>
      <c r="K241" s="11" t="s">
        <v>976</v>
      </c>
      <c r="L241" s="87" t="s">
        <v>980</v>
      </c>
      <c r="M241" s="86" t="s">
        <v>1024</v>
      </c>
    </row>
    <row r="242" spans="1:13" x14ac:dyDescent="0.25">
      <c r="A242" s="12" t="s">
        <v>229</v>
      </c>
      <c r="B242" s="3"/>
      <c r="C242" s="9">
        <v>6</v>
      </c>
      <c r="D242" s="11" t="s">
        <v>6</v>
      </c>
      <c r="E242" s="44" t="str">
        <f>IF(COUNTBLANK(Diseño!F242)=0,IF(Diseño!D242 ="N",CONCATENATE("F",Diseño!C242),"ko. Tipo-Decimales no cuadran"),IF(Diseño!D242 ="A",CONCATENATE("A",Diseño!C242),CONCATENATE("I",Diseño!C242)))</f>
        <v>I6</v>
      </c>
      <c r="F242" s="11"/>
      <c r="G242" s="47">
        <f t="shared" si="8"/>
        <v>1797</v>
      </c>
      <c r="H242" s="47">
        <f t="shared" si="7"/>
        <v>240</v>
      </c>
      <c r="I242" s="47"/>
      <c r="J242" s="27" t="s">
        <v>424</v>
      </c>
      <c r="K242" s="11" t="s">
        <v>976</v>
      </c>
      <c r="L242" s="87" t="s">
        <v>980</v>
      </c>
      <c r="M242" s="86" t="s">
        <v>1024</v>
      </c>
    </row>
    <row r="243" spans="1:13" s="50" customFormat="1" ht="30.75" customHeight="1" x14ac:dyDescent="0.25">
      <c r="A243" s="12" t="s">
        <v>803</v>
      </c>
      <c r="B243" s="3"/>
      <c r="C243" s="9">
        <v>8</v>
      </c>
      <c r="D243" s="11" t="s">
        <v>6</v>
      </c>
      <c r="E243" s="44" t="str">
        <f>IF(COUNTBLANK(Diseño!F243)=0,IF(Diseño!D243 ="N",CONCATENATE("F",Diseño!C243),"ko. Tipo-Decimales no cuadran"),IF(Diseño!D243 ="A",CONCATENATE("A",Diseño!C243),CONCATENATE("I",Diseño!C243)))</f>
        <v>F8</v>
      </c>
      <c r="F243" s="11">
        <v>3</v>
      </c>
      <c r="G243" s="47">
        <f t="shared" si="8"/>
        <v>1803</v>
      </c>
      <c r="H243" s="47">
        <f t="shared" si="7"/>
        <v>241</v>
      </c>
      <c r="I243" s="47"/>
      <c r="J243" s="27" t="s">
        <v>810</v>
      </c>
      <c r="K243" s="11" t="s">
        <v>976</v>
      </c>
      <c r="L243" s="93" t="s">
        <v>1025</v>
      </c>
      <c r="M243" s="86"/>
    </row>
    <row r="244" spans="1:13" s="50" customFormat="1" x14ac:dyDescent="0.25">
      <c r="A244" s="12" t="s">
        <v>809</v>
      </c>
      <c r="B244" s="3"/>
      <c r="C244" s="9">
        <v>5</v>
      </c>
      <c r="D244" s="11" t="s">
        <v>6</v>
      </c>
      <c r="E244" s="44" t="str">
        <f>IF(COUNTBLANK(Diseño!F244)=0,IF(Diseño!D244 ="N",CONCATENATE("F",Diseño!C244),"ko. Tipo-Decimales no cuadran"),IF(Diseño!D244 ="A",CONCATENATE("A",Diseño!C244),CONCATENATE("I",Diseño!C244)))</f>
        <v>F5</v>
      </c>
      <c r="F244" s="11">
        <v>3</v>
      </c>
      <c r="G244" s="47">
        <f t="shared" si="8"/>
        <v>1811</v>
      </c>
      <c r="H244" s="47">
        <f t="shared" si="7"/>
        <v>242</v>
      </c>
      <c r="I244" s="47"/>
      <c r="J244" s="27" t="s">
        <v>814</v>
      </c>
      <c r="K244" s="11" t="s">
        <v>976</v>
      </c>
      <c r="L244" s="87" t="s">
        <v>980</v>
      </c>
      <c r="M244" s="86"/>
    </row>
    <row r="245" spans="1:13" s="50" customFormat="1" ht="28.5" customHeight="1" x14ac:dyDescent="0.25">
      <c r="A245" s="12" t="s">
        <v>777</v>
      </c>
      <c r="B245" s="3"/>
      <c r="C245" s="9">
        <v>8</v>
      </c>
      <c r="D245" s="11" t="s">
        <v>6</v>
      </c>
      <c r="E245" s="44" t="str">
        <f>IF(COUNTBLANK(Diseño!F245)=0,IF(Diseño!D245 ="N",CONCATENATE("F",Diseño!C245),"ko. Tipo-Decimales no cuadran"),IF(Diseño!D245 ="A",CONCATENATE("A",Diseño!C245),CONCATENATE("I",Diseño!C245)))</f>
        <v>F8</v>
      </c>
      <c r="F245" s="11">
        <v>3</v>
      </c>
      <c r="G245" s="47">
        <f t="shared" si="8"/>
        <v>1816</v>
      </c>
      <c r="H245" s="47">
        <f t="shared" si="7"/>
        <v>243</v>
      </c>
      <c r="I245" s="47"/>
      <c r="J245" s="27" t="s">
        <v>815</v>
      </c>
      <c r="K245" s="11" t="s">
        <v>976</v>
      </c>
      <c r="L245" s="94" t="s">
        <v>1026</v>
      </c>
      <c r="M245" s="86"/>
    </row>
    <row r="246" spans="1:13" s="50" customFormat="1" x14ac:dyDescent="0.25">
      <c r="A246" s="12" t="s">
        <v>805</v>
      </c>
      <c r="B246" s="3"/>
      <c r="C246" s="9">
        <v>8</v>
      </c>
      <c r="D246" s="11" t="s">
        <v>6</v>
      </c>
      <c r="E246" s="44" t="str">
        <f>IF(COUNTBLANK(Diseño!F246)=0,IF(Diseño!D246 ="N",CONCATENATE("F",Diseño!C246),"ko. Tipo-Decimales no cuadran"),IF(Diseño!D246 ="A",CONCATENATE("A",Diseño!C246),CONCATENATE("I",Diseño!C246)))</f>
        <v>F8</v>
      </c>
      <c r="F246" s="11">
        <v>3</v>
      </c>
      <c r="G246" s="47">
        <f t="shared" si="8"/>
        <v>1824</v>
      </c>
      <c r="H246" s="47">
        <f t="shared" si="7"/>
        <v>244</v>
      </c>
      <c r="I246" s="47"/>
      <c r="J246" s="27" t="s">
        <v>816</v>
      </c>
      <c r="K246" s="11" t="s">
        <v>976</v>
      </c>
      <c r="L246" s="87" t="s">
        <v>980</v>
      </c>
      <c r="M246" s="86"/>
    </row>
    <row r="247" spans="1:13" s="50" customFormat="1" x14ac:dyDescent="0.25">
      <c r="A247" s="12" t="s">
        <v>804</v>
      </c>
      <c r="B247" s="3"/>
      <c r="C247" s="9">
        <v>8</v>
      </c>
      <c r="D247" s="11" t="s">
        <v>6</v>
      </c>
      <c r="E247" s="44" t="str">
        <f>IF(COUNTBLANK(Diseño!F247)=0,IF(Diseño!D247 ="N",CONCATENATE("F",Diseño!C247),"ko. Tipo-Decimales no cuadran"),IF(Diseño!D247 ="A",CONCATENATE("A",Diseño!C247),CONCATENATE("I",Diseño!C247)))</f>
        <v>F8</v>
      </c>
      <c r="F247" s="11">
        <v>3</v>
      </c>
      <c r="G247" s="47">
        <f t="shared" si="8"/>
        <v>1832</v>
      </c>
      <c r="H247" s="47">
        <f t="shared" si="7"/>
        <v>245</v>
      </c>
      <c r="I247" s="47"/>
      <c r="J247" s="27" t="s">
        <v>817</v>
      </c>
      <c r="K247" s="11" t="s">
        <v>976</v>
      </c>
      <c r="L247" s="87" t="s">
        <v>980</v>
      </c>
      <c r="M247" s="86"/>
    </row>
    <row r="248" spans="1:13" s="50" customFormat="1" ht="26.25" x14ac:dyDescent="0.25">
      <c r="A248" s="12" t="s">
        <v>778</v>
      </c>
      <c r="B248" s="3"/>
      <c r="C248" s="9">
        <v>8</v>
      </c>
      <c r="D248" s="11" t="s">
        <v>6</v>
      </c>
      <c r="E248" s="44" t="str">
        <f>IF(COUNTBLANK(Diseño!F248)=0,IF(Diseño!D248 ="N",CONCATENATE("F",Diseño!C248),"ko. Tipo-Decimales no cuadran"),IF(Diseño!D248 ="A",CONCATENATE("A",Diseño!C248),CONCATENATE("I",Diseño!C248)))</f>
        <v>F8</v>
      </c>
      <c r="F248" s="11">
        <v>3</v>
      </c>
      <c r="G248" s="47">
        <f t="shared" si="8"/>
        <v>1840</v>
      </c>
      <c r="H248" s="47">
        <f t="shared" si="7"/>
        <v>246</v>
      </c>
      <c r="I248" s="47"/>
      <c r="J248" s="27" t="s">
        <v>818</v>
      </c>
      <c r="K248" s="11" t="s">
        <v>976</v>
      </c>
      <c r="L248" s="94" t="s">
        <v>1027</v>
      </c>
      <c r="M248" s="86"/>
    </row>
    <row r="249" spans="1:13" s="50" customFormat="1" x14ac:dyDescent="0.25">
      <c r="A249" s="12" t="s">
        <v>806</v>
      </c>
      <c r="B249" s="3"/>
      <c r="C249" s="9">
        <v>8</v>
      </c>
      <c r="D249" s="11" t="s">
        <v>6</v>
      </c>
      <c r="E249" s="44" t="str">
        <f>IF(COUNTBLANK(Diseño!F249)=0,IF(Diseño!D249 ="N",CONCATENATE("F",Diseño!C249),"ko. Tipo-Decimales no cuadran"),IF(Diseño!D249 ="A",CONCATENATE("A",Diseño!C249),CONCATENATE("I",Diseño!C249)))</f>
        <v>F8</v>
      </c>
      <c r="F249" s="11">
        <v>3</v>
      </c>
      <c r="G249" s="47">
        <f t="shared" si="8"/>
        <v>1848</v>
      </c>
      <c r="H249" s="47">
        <f t="shared" si="7"/>
        <v>247</v>
      </c>
      <c r="I249" s="47"/>
      <c r="J249" s="27" t="s">
        <v>819</v>
      </c>
      <c r="K249" s="11" t="s">
        <v>976</v>
      </c>
      <c r="L249" s="87" t="s">
        <v>980</v>
      </c>
      <c r="M249" s="86"/>
    </row>
    <row r="250" spans="1:13" s="50" customFormat="1" x14ac:dyDescent="0.25">
      <c r="A250" s="12" t="s">
        <v>807</v>
      </c>
      <c r="B250" s="3"/>
      <c r="C250" s="9">
        <v>8</v>
      </c>
      <c r="D250" s="11" t="s">
        <v>6</v>
      </c>
      <c r="E250" s="44" t="str">
        <f>IF(COUNTBLANK(Diseño!F250)=0,IF(Diseño!D250 ="N",CONCATENATE("F",Diseño!C250),"ko. Tipo-Decimales no cuadran"),IF(Diseño!D250 ="A",CONCATENATE("A",Diseño!C250),CONCATENATE("I",Diseño!C250)))</f>
        <v>F8</v>
      </c>
      <c r="F250" s="11">
        <v>3</v>
      </c>
      <c r="G250" s="47">
        <f t="shared" si="8"/>
        <v>1856</v>
      </c>
      <c r="H250" s="47">
        <f t="shared" si="7"/>
        <v>248</v>
      </c>
      <c r="I250" s="47"/>
      <c r="J250" s="27" t="s">
        <v>820</v>
      </c>
      <c r="K250" s="11" t="s">
        <v>976</v>
      </c>
      <c r="L250" s="87" t="s">
        <v>980</v>
      </c>
      <c r="M250" s="86"/>
    </row>
    <row r="251" spans="1:13" s="50" customFormat="1" x14ac:dyDescent="0.25">
      <c r="A251" s="12" t="s">
        <v>808</v>
      </c>
      <c r="B251" s="3"/>
      <c r="C251" s="9">
        <v>8</v>
      </c>
      <c r="D251" s="11" t="s">
        <v>6</v>
      </c>
      <c r="E251" s="44" t="str">
        <f>IF(COUNTBLANK(Diseño!F251)=0,IF(Diseño!D251 ="N",CONCATENATE("F",Diseño!C251),"ko. Tipo-Decimales no cuadran"),IF(Diseño!D251 ="A",CONCATENATE("A",Diseño!C251),CONCATENATE("I",Diseño!C251)))</f>
        <v>F8</v>
      </c>
      <c r="F251" s="11">
        <v>3</v>
      </c>
      <c r="G251" s="47">
        <f t="shared" si="8"/>
        <v>1864</v>
      </c>
      <c r="H251" s="47">
        <f t="shared" si="7"/>
        <v>249</v>
      </c>
      <c r="I251" s="47"/>
      <c r="J251" s="27" t="s">
        <v>821</v>
      </c>
      <c r="K251" s="11" t="s">
        <v>976</v>
      </c>
      <c r="L251" s="87" t="s">
        <v>980</v>
      </c>
      <c r="M251" s="86"/>
    </row>
    <row r="252" spans="1:13" x14ac:dyDescent="0.25">
      <c r="A252" s="12" t="s">
        <v>230</v>
      </c>
      <c r="B252" s="3"/>
      <c r="C252" s="5">
        <v>1</v>
      </c>
      <c r="D252" s="11" t="s">
        <v>8</v>
      </c>
      <c r="E252" s="44" t="str">
        <f>IF(COUNTBLANK(Diseño!F252)=0,IF(Diseño!D252 ="N",CONCATENATE("F",Diseño!C252),"ko. Tipo-Decimales no cuadran"),IF(Diseño!D252 ="A",CONCATENATE("A",Diseño!C252),CONCATENATE("I",Diseño!C252)))</f>
        <v>A1</v>
      </c>
      <c r="F252" s="11"/>
      <c r="G252" s="47">
        <f t="shared" si="8"/>
        <v>1872</v>
      </c>
      <c r="H252" s="47">
        <f t="shared" si="7"/>
        <v>250</v>
      </c>
      <c r="I252" s="47"/>
      <c r="J252" s="7" t="s">
        <v>425</v>
      </c>
      <c r="K252" s="11" t="s">
        <v>976</v>
      </c>
      <c r="L252" s="40"/>
      <c r="M252" s="86" t="s">
        <v>1024</v>
      </c>
    </row>
    <row r="253" spans="1:13" x14ac:dyDescent="0.25">
      <c r="A253" s="12" t="s">
        <v>231</v>
      </c>
      <c r="B253" s="3"/>
      <c r="C253" s="5">
        <v>1</v>
      </c>
      <c r="D253" s="11" t="s">
        <v>8</v>
      </c>
      <c r="E253" s="44" t="str">
        <f>IF(COUNTBLANK(Diseño!F253)=0,IF(Diseño!D253 ="N",CONCATENATE("F",Diseño!C253),"ko. Tipo-Decimales no cuadran"),IF(Diseño!D253 ="A",CONCATENATE("A",Diseño!C253),CONCATENATE("I",Diseño!C253)))</f>
        <v>A1</v>
      </c>
      <c r="F253" s="11"/>
      <c r="G253" s="47">
        <f t="shared" si="8"/>
        <v>1873</v>
      </c>
      <c r="H253" s="47">
        <f t="shared" si="7"/>
        <v>251</v>
      </c>
      <c r="I253" s="47"/>
      <c r="J253" s="7" t="s">
        <v>426</v>
      </c>
      <c r="K253" s="11" t="s">
        <v>976</v>
      </c>
      <c r="L253" s="40"/>
      <c r="M253" s="86" t="s">
        <v>1024</v>
      </c>
    </row>
    <row r="254" spans="1:13" x14ac:dyDescent="0.25">
      <c r="A254" s="12" t="s">
        <v>232</v>
      </c>
      <c r="B254" s="3"/>
      <c r="C254" s="5">
        <v>1</v>
      </c>
      <c r="D254" s="11" t="s">
        <v>8</v>
      </c>
      <c r="E254" s="44" t="str">
        <f>IF(COUNTBLANK(Diseño!F254)=0,IF(Diseño!D254 ="N",CONCATENATE("F",Diseño!C254),"ko. Tipo-Decimales no cuadran"),IF(Diseño!D254 ="A",CONCATENATE("A",Diseño!C254),CONCATENATE("I",Diseño!C254)))</f>
        <v>A1</v>
      </c>
      <c r="F254" s="11"/>
      <c r="G254" s="47">
        <f t="shared" si="8"/>
        <v>1874</v>
      </c>
      <c r="H254" s="47">
        <f t="shared" si="7"/>
        <v>252</v>
      </c>
      <c r="I254" s="47"/>
      <c r="J254" s="7" t="s">
        <v>427</v>
      </c>
      <c r="K254" s="11" t="s">
        <v>976</v>
      </c>
      <c r="L254" s="40"/>
      <c r="M254" s="86" t="s">
        <v>1024</v>
      </c>
    </row>
    <row r="255" spans="1:13" x14ac:dyDescent="0.25">
      <c r="A255" s="12" t="s">
        <v>233</v>
      </c>
      <c r="B255" s="3"/>
      <c r="C255" s="5">
        <v>1</v>
      </c>
      <c r="D255" s="11" t="s">
        <v>8</v>
      </c>
      <c r="E255" s="44" t="str">
        <f>IF(COUNTBLANK(Diseño!F255)=0,IF(Diseño!D255 ="N",CONCATENATE("F",Diseño!C255),"ko. Tipo-Decimales no cuadran"),IF(Diseño!D255 ="A",CONCATENATE("A",Diseño!C255),CONCATENATE("I",Diseño!C255)))</f>
        <v>A1</v>
      </c>
      <c r="F255" s="11"/>
      <c r="G255" s="47">
        <f t="shared" si="8"/>
        <v>1875</v>
      </c>
      <c r="H255" s="47">
        <f t="shared" si="7"/>
        <v>253</v>
      </c>
      <c r="I255" s="47"/>
      <c r="J255" s="7" t="s">
        <v>428</v>
      </c>
      <c r="K255" s="11" t="s">
        <v>976</v>
      </c>
      <c r="L255" s="40"/>
      <c r="M255" s="86" t="s">
        <v>1024</v>
      </c>
    </row>
    <row r="256" spans="1:13" x14ac:dyDescent="0.25">
      <c r="A256" s="12" t="s">
        <v>234</v>
      </c>
      <c r="B256" s="3"/>
      <c r="C256" s="5">
        <v>1</v>
      </c>
      <c r="D256" s="11" t="s">
        <v>8</v>
      </c>
      <c r="E256" s="44" t="str">
        <f>IF(COUNTBLANK(Diseño!F256)=0,IF(Diseño!D256 ="N",CONCATENATE("F",Diseño!C256),"ko. Tipo-Decimales no cuadran"),IF(Diseño!D256 ="A",CONCATENATE("A",Diseño!C256),CONCATENATE("I",Diseño!C256)))</f>
        <v>A1</v>
      </c>
      <c r="F256" s="11"/>
      <c r="G256" s="47">
        <f t="shared" si="8"/>
        <v>1876</v>
      </c>
      <c r="H256" s="47">
        <f t="shared" si="7"/>
        <v>254</v>
      </c>
      <c r="I256" s="47"/>
      <c r="J256" s="7" t="s">
        <v>429</v>
      </c>
      <c r="K256" s="11" t="s">
        <v>976</v>
      </c>
      <c r="L256" s="40"/>
      <c r="M256" s="86" t="s">
        <v>1024</v>
      </c>
    </row>
    <row r="257" spans="1:13" x14ac:dyDescent="0.25">
      <c r="A257" s="12" t="s">
        <v>235</v>
      </c>
      <c r="B257" s="3"/>
      <c r="C257" s="5">
        <v>1</v>
      </c>
      <c r="D257" s="11" t="s">
        <v>8</v>
      </c>
      <c r="E257" s="44" t="str">
        <f>IF(COUNTBLANK(Diseño!F257)=0,IF(Diseño!D257 ="N",CONCATENATE("F",Diseño!C257),"ko. Tipo-Decimales no cuadran"),IF(Diseño!D257 ="A",CONCATENATE("A",Diseño!C257),CONCATENATE("I",Diseño!C257)))</f>
        <v>A1</v>
      </c>
      <c r="F257" s="11"/>
      <c r="G257" s="47">
        <f t="shared" si="8"/>
        <v>1877</v>
      </c>
      <c r="H257" s="47">
        <f t="shared" si="7"/>
        <v>255</v>
      </c>
      <c r="I257" s="47"/>
      <c r="J257" s="7" t="s">
        <v>430</v>
      </c>
      <c r="K257" s="11" t="s">
        <v>976</v>
      </c>
      <c r="L257" s="40"/>
      <c r="M257" s="86" t="s">
        <v>1024</v>
      </c>
    </row>
    <row r="258" spans="1:13" x14ac:dyDescent="0.25">
      <c r="A258" s="12" t="s">
        <v>236</v>
      </c>
      <c r="B258" s="3"/>
      <c r="C258" s="5">
        <v>1</v>
      </c>
      <c r="D258" s="11" t="s">
        <v>8</v>
      </c>
      <c r="E258" s="44" t="str">
        <f>IF(COUNTBLANK(Diseño!F258)=0,IF(Diseño!D258 ="N",CONCATENATE("F",Diseño!C258),"ko. Tipo-Decimales no cuadran"),IF(Diseño!D258 ="A",CONCATENATE("A",Diseño!C258),CONCATENATE("I",Diseño!C258)))</f>
        <v>A1</v>
      </c>
      <c r="F258" s="11"/>
      <c r="G258" s="47">
        <f t="shared" si="8"/>
        <v>1878</v>
      </c>
      <c r="H258" s="47">
        <f t="shared" si="7"/>
        <v>256</v>
      </c>
      <c r="I258" s="47"/>
      <c r="J258" s="7" t="s">
        <v>431</v>
      </c>
      <c r="K258" s="11" t="s">
        <v>976</v>
      </c>
      <c r="L258" s="40"/>
      <c r="M258" s="86" t="s">
        <v>1024</v>
      </c>
    </row>
    <row r="259" spans="1:13" x14ac:dyDescent="0.25">
      <c r="A259" s="12" t="s">
        <v>237</v>
      </c>
      <c r="B259" s="3"/>
      <c r="C259" s="5">
        <v>1</v>
      </c>
      <c r="D259" s="11" t="s">
        <v>8</v>
      </c>
      <c r="E259" s="44" t="str">
        <f>IF(COUNTBLANK(Diseño!F259)=0,IF(Diseño!D259 ="N",CONCATENATE("F",Diseño!C259),"ko. Tipo-Decimales no cuadran"),IF(Diseño!D259 ="A",CONCATENATE("A",Diseño!C259),CONCATENATE("I",Diseño!C259)))</f>
        <v>A1</v>
      </c>
      <c r="F259" s="11"/>
      <c r="G259" s="47">
        <f t="shared" si="8"/>
        <v>1879</v>
      </c>
      <c r="H259" s="47">
        <f t="shared" si="7"/>
        <v>257</v>
      </c>
      <c r="I259" s="47"/>
      <c r="J259" s="7" t="s">
        <v>432</v>
      </c>
      <c r="K259" s="11" t="s">
        <v>976</v>
      </c>
      <c r="L259" s="40"/>
      <c r="M259" s="86" t="s">
        <v>1024</v>
      </c>
    </row>
    <row r="260" spans="1:13" x14ac:dyDescent="0.25">
      <c r="A260" s="12" t="s">
        <v>238</v>
      </c>
      <c r="B260" s="3"/>
      <c r="C260" s="5">
        <v>1</v>
      </c>
      <c r="D260" s="11" t="s">
        <v>8</v>
      </c>
      <c r="E260" s="44" t="str">
        <f>IF(COUNTBLANK(Diseño!F260)=0,IF(Diseño!D260 ="N",CONCATENATE("F",Diseño!C260),"ko. Tipo-Decimales no cuadran"),IF(Diseño!D260 ="A",CONCATENATE("A",Diseño!C260),CONCATENATE("I",Diseño!C260)))</f>
        <v>A1</v>
      </c>
      <c r="F260" s="11"/>
      <c r="G260" s="47">
        <f t="shared" si="8"/>
        <v>1880</v>
      </c>
      <c r="H260" s="47">
        <f t="shared" si="7"/>
        <v>258</v>
      </c>
      <c r="I260" s="47"/>
      <c r="J260" s="7" t="s">
        <v>433</v>
      </c>
      <c r="K260" s="11" t="s">
        <v>976</v>
      </c>
      <c r="L260" s="40"/>
      <c r="M260" s="86" t="s">
        <v>1024</v>
      </c>
    </row>
    <row r="261" spans="1:13" x14ac:dyDescent="0.25">
      <c r="A261" s="12" t="s">
        <v>239</v>
      </c>
      <c r="B261" s="3"/>
      <c r="C261" s="5">
        <v>1</v>
      </c>
      <c r="D261" s="11" t="s">
        <v>8</v>
      </c>
      <c r="E261" s="44" t="str">
        <f>IF(COUNTBLANK(Diseño!F261)=0,IF(Diseño!D261 ="N",CONCATENATE("F",Diseño!C261),"ko. Tipo-Decimales no cuadran"),IF(Diseño!D261 ="A",CONCATENATE("A",Diseño!C261),CONCATENATE("I",Diseño!C261)))</f>
        <v>A1</v>
      </c>
      <c r="F261" s="11"/>
      <c r="G261" s="47">
        <f t="shared" si="8"/>
        <v>1881</v>
      </c>
      <c r="H261" s="47">
        <f t="shared" si="7"/>
        <v>259</v>
      </c>
      <c r="I261" s="47"/>
      <c r="J261" s="7" t="s">
        <v>434</v>
      </c>
      <c r="K261" s="11" t="s">
        <v>976</v>
      </c>
      <c r="L261" s="40"/>
      <c r="M261" s="86" t="s">
        <v>1024</v>
      </c>
    </row>
    <row r="262" spans="1:13" x14ac:dyDescent="0.25">
      <c r="A262" s="12" t="s">
        <v>240</v>
      </c>
      <c r="B262" s="3"/>
      <c r="C262" s="5">
        <v>1</v>
      </c>
      <c r="D262" s="11" t="s">
        <v>8</v>
      </c>
      <c r="E262" s="44" t="str">
        <f>IF(COUNTBLANK(Diseño!F262)=0,IF(Diseño!D262 ="N",CONCATENATE("F",Diseño!C262),"ko. Tipo-Decimales no cuadran"),IF(Diseño!D262 ="A",CONCATENATE("A",Diseño!C262),CONCATENATE("I",Diseño!C262)))</f>
        <v>A1</v>
      </c>
      <c r="F262" s="11"/>
      <c r="G262" s="47">
        <f t="shared" si="8"/>
        <v>1882</v>
      </c>
      <c r="H262" s="47">
        <f t="shared" si="7"/>
        <v>260</v>
      </c>
      <c r="I262" s="47"/>
      <c r="J262" s="7" t="s">
        <v>435</v>
      </c>
      <c r="K262" s="11" t="s">
        <v>976</v>
      </c>
      <c r="L262" s="40"/>
      <c r="M262" s="86" t="s">
        <v>1024</v>
      </c>
    </row>
    <row r="263" spans="1:13" x14ac:dyDescent="0.25">
      <c r="A263" s="3" t="s">
        <v>241</v>
      </c>
      <c r="B263" s="3" t="s">
        <v>242</v>
      </c>
      <c r="C263" s="8">
        <v>1</v>
      </c>
      <c r="D263" s="11" t="s">
        <v>8</v>
      </c>
      <c r="E263" s="44" t="str">
        <f>IF(COUNTBLANK(Diseño!F263)=0,IF(Diseño!D263 ="N",CONCATENATE("F",Diseño!C263),"ko. Tipo-Decimales no cuadran"),IF(Diseño!D263 ="A",CONCATENATE("A",Diseño!C263),CONCATENATE("I",Diseño!C263)))</f>
        <v>A1</v>
      </c>
      <c r="F263" s="11"/>
      <c r="G263" s="47">
        <f t="shared" si="8"/>
        <v>1883</v>
      </c>
      <c r="H263" s="47">
        <f t="shared" si="7"/>
        <v>261</v>
      </c>
      <c r="I263" s="78" t="s">
        <v>970</v>
      </c>
      <c r="J263" s="7" t="s">
        <v>436</v>
      </c>
      <c r="K263" s="11" t="s">
        <v>976</v>
      </c>
      <c r="L263" s="40"/>
      <c r="M263" s="86" t="s">
        <v>1024</v>
      </c>
    </row>
    <row r="264" spans="1:13" x14ac:dyDescent="0.25">
      <c r="A264" s="3" t="s">
        <v>243</v>
      </c>
      <c r="B264" s="3" t="s">
        <v>822</v>
      </c>
      <c r="C264" s="5">
        <v>1</v>
      </c>
      <c r="D264" s="11" t="s">
        <v>8</v>
      </c>
      <c r="E264" s="44" t="str">
        <f>IF(COUNTBLANK(Diseño!F264)=0,IF(Diseño!D264 ="N",CONCATENATE("F",Diseño!C264),"ko. Tipo-Decimales no cuadran"),IF(Diseño!D264 ="A",CONCATENATE("A",Diseño!C264),CONCATENATE("I",Diseño!C264)))</f>
        <v>A1</v>
      </c>
      <c r="F264" s="11"/>
      <c r="G264" s="47">
        <f t="shared" si="8"/>
        <v>1884</v>
      </c>
      <c r="H264" s="47">
        <f t="shared" si="7"/>
        <v>262</v>
      </c>
      <c r="I264" s="78" t="s">
        <v>970</v>
      </c>
      <c r="J264" s="7" t="s">
        <v>826</v>
      </c>
      <c r="K264" s="11" t="s">
        <v>976</v>
      </c>
      <c r="L264" s="40"/>
      <c r="M264" s="86" t="s">
        <v>1024</v>
      </c>
    </row>
    <row r="265" spans="1:13" x14ac:dyDescent="0.25">
      <c r="A265" s="12" t="s">
        <v>244</v>
      </c>
      <c r="B265" s="3"/>
      <c r="C265" s="9">
        <v>2</v>
      </c>
      <c r="D265" s="11" t="s">
        <v>6</v>
      </c>
      <c r="E265" s="44" t="str">
        <f>IF(COUNTBLANK(Diseño!F265)=0,IF(Diseño!D265 ="N",CONCATENATE("F",Diseño!C265),"ko. Tipo-Decimales no cuadran"),IF(Diseño!D265 ="A",CONCATENATE("A",Diseño!C265),CONCATENATE("I",Diseño!C265)))</f>
        <v>I2</v>
      </c>
      <c r="F265" s="11"/>
      <c r="G265" s="47">
        <f t="shared" si="8"/>
        <v>1885</v>
      </c>
      <c r="H265" s="47">
        <f t="shared" ref="H265:H328" si="9">H264+1</f>
        <v>263</v>
      </c>
      <c r="I265" s="47"/>
      <c r="J265" s="7" t="s">
        <v>437</v>
      </c>
      <c r="K265" s="11" t="s">
        <v>976</v>
      </c>
      <c r="L265" s="40"/>
      <c r="M265" s="86" t="s">
        <v>1024</v>
      </c>
    </row>
    <row r="266" spans="1:13" x14ac:dyDescent="0.25">
      <c r="A266" s="12" t="s">
        <v>245</v>
      </c>
      <c r="B266" s="3"/>
      <c r="C266" s="9">
        <v>2</v>
      </c>
      <c r="D266" s="11" t="s">
        <v>6</v>
      </c>
      <c r="E266" s="44" t="str">
        <f>IF(COUNTBLANK(Diseño!F266)=0,IF(Diseño!D266 ="N",CONCATENATE("F",Diseño!C266),"ko. Tipo-Decimales no cuadran"),IF(Diseño!D266 ="A",CONCATENATE("A",Diseño!C266),CONCATENATE("I",Diseño!C266)))</f>
        <v>I2</v>
      </c>
      <c r="F266" s="11"/>
      <c r="G266" s="47">
        <f t="shared" si="8"/>
        <v>1887</v>
      </c>
      <c r="H266" s="47">
        <f t="shared" si="9"/>
        <v>264</v>
      </c>
      <c r="I266" s="47"/>
      <c r="J266" s="7" t="s">
        <v>438</v>
      </c>
      <c r="K266" s="11" t="s">
        <v>976</v>
      </c>
      <c r="L266" s="40"/>
      <c r="M266" s="86" t="s">
        <v>1024</v>
      </c>
    </row>
    <row r="267" spans="1:13" x14ac:dyDescent="0.25">
      <c r="A267" s="12" t="s">
        <v>246</v>
      </c>
      <c r="B267" s="3"/>
      <c r="C267" s="9">
        <v>2</v>
      </c>
      <c r="D267" s="11" t="s">
        <v>6</v>
      </c>
      <c r="E267" s="44" t="str">
        <f>IF(COUNTBLANK(Diseño!F267)=0,IF(Diseño!D267 ="N",CONCATENATE("F",Diseño!C267),"ko. Tipo-Decimales no cuadran"),IF(Diseño!D267 ="A",CONCATENATE("A",Diseño!C267),CONCATENATE("I",Diseño!C267)))</f>
        <v>I2</v>
      </c>
      <c r="F267" s="11"/>
      <c r="G267" s="47">
        <f t="shared" si="8"/>
        <v>1889</v>
      </c>
      <c r="H267" s="47">
        <f t="shared" si="9"/>
        <v>265</v>
      </c>
      <c r="I267" s="47"/>
      <c r="J267" s="7" t="s">
        <v>439</v>
      </c>
      <c r="K267" s="11" t="s">
        <v>976</v>
      </c>
      <c r="L267" s="40"/>
      <c r="M267" s="86" t="s">
        <v>1024</v>
      </c>
    </row>
    <row r="268" spans="1:13" x14ac:dyDescent="0.25">
      <c r="A268" s="12" t="s">
        <v>247</v>
      </c>
      <c r="B268" s="3"/>
      <c r="C268" s="9">
        <v>2</v>
      </c>
      <c r="D268" s="11" t="s">
        <v>6</v>
      </c>
      <c r="E268" s="44" t="str">
        <f>IF(COUNTBLANK(Diseño!F268)=0,IF(Diseño!D268 ="N",CONCATENATE("F",Diseño!C268),"ko. Tipo-Decimales no cuadran"),IF(Diseño!D268 ="A",CONCATENATE("A",Diseño!C268),CONCATENATE("I",Diseño!C268)))</f>
        <v>I2</v>
      </c>
      <c r="F268" s="11"/>
      <c r="G268" s="47">
        <f t="shared" si="8"/>
        <v>1891</v>
      </c>
      <c r="H268" s="47">
        <f t="shared" si="9"/>
        <v>266</v>
      </c>
      <c r="I268" s="47"/>
      <c r="J268" s="7" t="s">
        <v>440</v>
      </c>
      <c r="K268" s="11" t="s">
        <v>976</v>
      </c>
      <c r="L268" s="40"/>
      <c r="M268" s="86" t="s">
        <v>1024</v>
      </c>
    </row>
    <row r="269" spans="1:13" x14ac:dyDescent="0.25">
      <c r="A269" s="3" t="s">
        <v>248</v>
      </c>
      <c r="B269" s="3" t="s">
        <v>822</v>
      </c>
      <c r="C269" s="5">
        <v>1</v>
      </c>
      <c r="D269" s="11" t="s">
        <v>8</v>
      </c>
      <c r="E269" s="44" t="str">
        <f>IF(COUNTBLANK(Diseño!F269)=0,IF(Diseño!D269 ="N",CONCATENATE("F",Diseño!C269),"ko. Tipo-Decimales no cuadran"),IF(Diseño!D269 ="A",CONCATENATE("A",Diseño!C269),CONCATENATE("I",Diseño!C269)))</f>
        <v>A1</v>
      </c>
      <c r="F269" s="11"/>
      <c r="G269" s="47">
        <f t="shared" si="8"/>
        <v>1893</v>
      </c>
      <c r="H269" s="47">
        <f t="shared" si="9"/>
        <v>267</v>
      </c>
      <c r="I269" s="78" t="s">
        <v>970</v>
      </c>
      <c r="J269" s="28" t="s">
        <v>827</v>
      </c>
      <c r="K269" s="11" t="s">
        <v>976</v>
      </c>
      <c r="L269" s="40"/>
      <c r="M269" s="86" t="s">
        <v>1024</v>
      </c>
    </row>
    <row r="270" spans="1:13" x14ac:dyDescent="0.25">
      <c r="A270" s="12" t="s">
        <v>249</v>
      </c>
      <c r="B270" s="3"/>
      <c r="C270" s="9">
        <v>2</v>
      </c>
      <c r="D270" s="11" t="s">
        <v>6</v>
      </c>
      <c r="E270" s="44" t="str">
        <f>IF(COUNTBLANK(Diseño!F270)=0,IF(Diseño!D270 ="N",CONCATENATE("F",Diseño!C270),"ko. Tipo-Decimales no cuadran"),IF(Diseño!D270 ="A",CONCATENATE("A",Diseño!C270),CONCATENATE("I",Diseño!C270)))</f>
        <v>I2</v>
      </c>
      <c r="F270" s="11"/>
      <c r="G270" s="47">
        <f t="shared" si="8"/>
        <v>1894</v>
      </c>
      <c r="H270" s="47">
        <f t="shared" si="9"/>
        <v>268</v>
      </c>
      <c r="I270" s="47"/>
      <c r="J270" s="28" t="s">
        <v>441</v>
      </c>
      <c r="K270" s="11" t="s">
        <v>976</v>
      </c>
      <c r="L270" s="40"/>
      <c r="M270" s="86" t="s">
        <v>1024</v>
      </c>
    </row>
    <row r="271" spans="1:13" x14ac:dyDescent="0.25">
      <c r="A271" s="12" t="s">
        <v>250</v>
      </c>
      <c r="B271" s="3"/>
      <c r="C271" s="9">
        <v>2</v>
      </c>
      <c r="D271" s="11" t="s">
        <v>6</v>
      </c>
      <c r="E271" s="44" t="str">
        <f>IF(COUNTBLANK(Diseño!F271)=0,IF(Diseño!D271 ="N",CONCATENATE("F",Diseño!C271),"ko. Tipo-Decimales no cuadran"),IF(Diseño!D271 ="A",CONCATENATE("A",Diseño!C271),CONCATENATE("I",Diseño!C271)))</f>
        <v>I2</v>
      </c>
      <c r="F271" s="60"/>
      <c r="G271" s="47">
        <f t="shared" si="8"/>
        <v>1896</v>
      </c>
      <c r="H271" s="47">
        <f t="shared" si="9"/>
        <v>269</v>
      </c>
      <c r="I271" s="47"/>
      <c r="J271" s="28" t="s">
        <v>442</v>
      </c>
      <c r="K271" s="11" t="s">
        <v>976</v>
      </c>
      <c r="L271" s="40"/>
      <c r="M271" s="86" t="s">
        <v>1024</v>
      </c>
    </row>
    <row r="272" spans="1:13" x14ac:dyDescent="0.25">
      <c r="A272" s="13" t="s">
        <v>251</v>
      </c>
      <c r="B272" s="3"/>
      <c r="C272" s="8">
        <v>1</v>
      </c>
      <c r="D272" s="11" t="s">
        <v>8</v>
      </c>
      <c r="E272" s="44" t="str">
        <f>IF(COUNTBLANK(Diseño!F272)=0,IF(Diseño!D272 ="N",CONCATENATE("F",Diseño!C272),"ko. Tipo-Decimales no cuadran"),IF(Diseño!D272 ="A",CONCATENATE("A",Diseño!C272),CONCATENATE("I",Diseño!C272)))</f>
        <v>A1</v>
      </c>
      <c r="F272" s="11"/>
      <c r="G272" s="47">
        <f t="shared" si="8"/>
        <v>1898</v>
      </c>
      <c r="H272" s="47">
        <f t="shared" si="9"/>
        <v>270</v>
      </c>
      <c r="I272" s="47"/>
      <c r="J272" s="7" t="s">
        <v>443</v>
      </c>
      <c r="K272" s="11" t="s">
        <v>976</v>
      </c>
      <c r="L272" s="40"/>
      <c r="M272" s="86" t="s">
        <v>979</v>
      </c>
    </row>
    <row r="273" spans="1:13" x14ac:dyDescent="0.25">
      <c r="A273" s="13" t="s">
        <v>252</v>
      </c>
      <c r="B273" s="3"/>
      <c r="C273" s="8">
        <v>1</v>
      </c>
      <c r="D273" s="11" t="s">
        <v>8</v>
      </c>
      <c r="E273" s="44" t="str">
        <f>IF(COUNTBLANK(Diseño!F273)=0,IF(Diseño!D273 ="N",CONCATENATE("F",Diseño!C273),"ko. Tipo-Decimales no cuadran"),IF(Diseño!D273 ="A",CONCATENATE("A",Diseño!C273),CONCATENATE("I",Diseño!C273)))</f>
        <v>A1</v>
      </c>
      <c r="F273" s="11"/>
      <c r="G273" s="47">
        <f t="shared" si="8"/>
        <v>1899</v>
      </c>
      <c r="H273" s="47">
        <f t="shared" si="9"/>
        <v>271</v>
      </c>
      <c r="I273" s="47"/>
      <c r="J273" s="7" t="s">
        <v>444</v>
      </c>
      <c r="K273" s="11" t="s">
        <v>976</v>
      </c>
      <c r="L273" s="40"/>
      <c r="M273" s="86" t="s">
        <v>979</v>
      </c>
    </row>
    <row r="274" spans="1:13" x14ac:dyDescent="0.25">
      <c r="A274" s="13" t="s">
        <v>253</v>
      </c>
      <c r="B274" s="3"/>
      <c r="C274" s="8">
        <v>1</v>
      </c>
      <c r="D274" s="11" t="s">
        <v>8</v>
      </c>
      <c r="E274" s="44" t="str">
        <f>IF(COUNTBLANK(Diseño!F274)=0,IF(Diseño!D274 ="N",CONCATENATE("F",Diseño!C274),"ko. Tipo-Decimales no cuadran"),IF(Diseño!D274 ="A",CONCATENATE("A",Diseño!C274),CONCATENATE("I",Diseño!C274)))</f>
        <v>A1</v>
      </c>
      <c r="F274" s="11"/>
      <c r="G274" s="47">
        <f t="shared" ref="G274:G337" si="10">G273+C273</f>
        <v>1900</v>
      </c>
      <c r="H274" s="47">
        <f t="shared" si="9"/>
        <v>272</v>
      </c>
      <c r="I274" s="47"/>
      <c r="J274" s="27" t="s">
        <v>445</v>
      </c>
      <c r="K274" s="11" t="s">
        <v>976</v>
      </c>
      <c r="L274" s="40"/>
      <c r="M274" s="86" t="s">
        <v>979</v>
      </c>
    </row>
    <row r="275" spans="1:13" x14ac:dyDescent="0.25">
      <c r="A275" s="13" t="s">
        <v>254</v>
      </c>
      <c r="B275" s="3"/>
      <c r="C275" s="8">
        <v>1</v>
      </c>
      <c r="D275" s="11" t="s">
        <v>8</v>
      </c>
      <c r="E275" s="44" t="str">
        <f>IF(COUNTBLANK(Diseño!F275)=0,IF(Diseño!D275 ="N",CONCATENATE("F",Diseño!C275),"ko. Tipo-Decimales no cuadran"),IF(Diseño!D275 ="A",CONCATENATE("A",Diseño!C275),CONCATENATE("I",Diseño!C275)))</f>
        <v>A1</v>
      </c>
      <c r="F275" s="11"/>
      <c r="G275" s="47">
        <f t="shared" si="10"/>
        <v>1901</v>
      </c>
      <c r="H275" s="47">
        <f t="shared" si="9"/>
        <v>273</v>
      </c>
      <c r="I275" s="47"/>
      <c r="J275" s="27" t="s">
        <v>446</v>
      </c>
      <c r="K275" s="11" t="s">
        <v>976</v>
      </c>
      <c r="L275" s="40"/>
      <c r="M275" s="86" t="s">
        <v>979</v>
      </c>
    </row>
    <row r="276" spans="1:13" x14ac:dyDescent="0.25">
      <c r="A276" s="13" t="s">
        <v>255</v>
      </c>
      <c r="B276" s="3"/>
      <c r="C276" s="8">
        <v>1</v>
      </c>
      <c r="D276" s="11" t="s">
        <v>8</v>
      </c>
      <c r="E276" s="44" t="str">
        <f>IF(COUNTBLANK(Diseño!F276)=0,IF(Diseño!D276 ="N",CONCATENATE("F",Diseño!C276),"ko. Tipo-Decimales no cuadran"),IF(Diseño!D276 ="A",CONCATENATE("A",Diseño!C276),CONCATENATE("I",Diseño!C276)))</f>
        <v>A1</v>
      </c>
      <c r="F276" s="11"/>
      <c r="G276" s="47">
        <f t="shared" si="10"/>
        <v>1902</v>
      </c>
      <c r="H276" s="47">
        <f t="shared" si="9"/>
        <v>274</v>
      </c>
      <c r="I276" s="47"/>
      <c r="J276" s="27" t="s">
        <v>447</v>
      </c>
      <c r="K276" s="11" t="s">
        <v>976</v>
      </c>
      <c r="L276" s="40"/>
      <c r="M276" s="86" t="s">
        <v>979</v>
      </c>
    </row>
    <row r="277" spans="1:13" x14ac:dyDescent="0.25">
      <c r="A277" s="13" t="s">
        <v>256</v>
      </c>
      <c r="B277" s="3"/>
      <c r="C277" s="8">
        <v>1</v>
      </c>
      <c r="D277" s="11" t="s">
        <v>8</v>
      </c>
      <c r="E277" s="44" t="str">
        <f>IF(COUNTBLANK(Diseño!F277)=0,IF(Diseño!D277 ="N",CONCATENATE("F",Diseño!C277),"ko. Tipo-Decimales no cuadran"),IF(Diseño!D277 ="A",CONCATENATE("A",Diseño!C277),CONCATENATE("I",Diseño!C277)))</f>
        <v>A1</v>
      </c>
      <c r="F277" s="11"/>
      <c r="G277" s="47">
        <f t="shared" si="10"/>
        <v>1903</v>
      </c>
      <c r="H277" s="47">
        <f t="shared" si="9"/>
        <v>275</v>
      </c>
      <c r="I277" s="47"/>
      <c r="J277" s="27" t="s">
        <v>448</v>
      </c>
      <c r="K277" s="11" t="s">
        <v>976</v>
      </c>
      <c r="L277" s="40"/>
      <c r="M277" s="86" t="s">
        <v>979</v>
      </c>
    </row>
    <row r="278" spans="1:13" x14ac:dyDescent="0.25">
      <c r="A278" s="13" t="s">
        <v>257</v>
      </c>
      <c r="B278" s="3"/>
      <c r="C278" s="8">
        <v>1</v>
      </c>
      <c r="D278" s="11" t="s">
        <v>8</v>
      </c>
      <c r="E278" s="44" t="str">
        <f>IF(COUNTBLANK(Diseño!F278)=0,IF(Diseño!D278 ="N",CONCATENATE("F",Diseño!C278),"ko. Tipo-Decimales no cuadran"),IF(Diseño!D278 ="A",CONCATENATE("A",Diseño!C278),CONCATENATE("I",Diseño!C278)))</f>
        <v>A1</v>
      </c>
      <c r="F278" s="11"/>
      <c r="G278" s="47">
        <f t="shared" si="10"/>
        <v>1904</v>
      </c>
      <c r="H278" s="47">
        <f t="shared" si="9"/>
        <v>276</v>
      </c>
      <c r="I278" s="47"/>
      <c r="J278" s="27" t="s">
        <v>449</v>
      </c>
      <c r="K278" s="11" t="s">
        <v>976</v>
      </c>
      <c r="L278" s="40"/>
      <c r="M278" s="86" t="s">
        <v>979</v>
      </c>
    </row>
    <row r="279" spans="1:13" x14ac:dyDescent="0.25">
      <c r="A279" s="13" t="s">
        <v>258</v>
      </c>
      <c r="B279" s="3"/>
      <c r="C279" s="8">
        <v>1</v>
      </c>
      <c r="D279" s="11" t="s">
        <v>8</v>
      </c>
      <c r="E279" s="44" t="str">
        <f>IF(COUNTBLANK(Diseño!F279)=0,IF(Diseño!D279 ="N",CONCATENATE("F",Diseño!C279),"ko. Tipo-Decimales no cuadran"),IF(Diseño!D279 ="A",CONCATENATE("A",Diseño!C279),CONCATENATE("I",Diseño!C279)))</f>
        <v>A1</v>
      </c>
      <c r="F279" s="11"/>
      <c r="G279" s="47">
        <f t="shared" si="10"/>
        <v>1905</v>
      </c>
      <c r="H279" s="47">
        <f t="shared" si="9"/>
        <v>277</v>
      </c>
      <c r="I279" s="47"/>
      <c r="J279" s="27" t="s">
        <v>450</v>
      </c>
      <c r="K279" s="11" t="s">
        <v>976</v>
      </c>
      <c r="L279" s="40"/>
      <c r="M279" s="86" t="s">
        <v>979</v>
      </c>
    </row>
    <row r="280" spans="1:13" x14ac:dyDescent="0.25">
      <c r="A280" s="13" t="s">
        <v>259</v>
      </c>
      <c r="B280" s="3"/>
      <c r="C280" s="8">
        <v>1</v>
      </c>
      <c r="D280" s="11" t="s">
        <v>8</v>
      </c>
      <c r="E280" s="44" t="str">
        <f>IF(COUNTBLANK(Diseño!F280)=0,IF(Diseño!D280 ="N",CONCATENATE("F",Diseño!C280),"ko. Tipo-Decimales no cuadran"),IF(Diseño!D280 ="A",CONCATENATE("A",Diseño!C280),CONCATENATE("I",Diseño!C280)))</f>
        <v>A1</v>
      </c>
      <c r="F280" s="11"/>
      <c r="G280" s="47">
        <f t="shared" si="10"/>
        <v>1906</v>
      </c>
      <c r="H280" s="47">
        <f t="shared" si="9"/>
        <v>278</v>
      </c>
      <c r="I280" s="47"/>
      <c r="J280" s="27" t="s">
        <v>451</v>
      </c>
      <c r="K280" s="11" t="s">
        <v>976</v>
      </c>
      <c r="L280" s="40"/>
      <c r="M280" s="86" t="s">
        <v>979</v>
      </c>
    </row>
    <row r="281" spans="1:13" x14ac:dyDescent="0.25">
      <c r="A281" s="13" t="s">
        <v>260</v>
      </c>
      <c r="B281" s="3"/>
      <c r="C281" s="8">
        <v>1</v>
      </c>
      <c r="D281" s="11" t="s">
        <v>8</v>
      </c>
      <c r="E281" s="44" t="str">
        <f>IF(COUNTBLANK(Diseño!F281)=0,IF(Diseño!D281 ="N",CONCATENATE("F",Diseño!C281),"ko. Tipo-Decimales no cuadran"),IF(Diseño!D281 ="A",CONCATENATE("A",Diseño!C281),CONCATENATE("I",Diseño!C281)))</f>
        <v>A1</v>
      </c>
      <c r="F281" s="11"/>
      <c r="G281" s="47">
        <f t="shared" si="10"/>
        <v>1907</v>
      </c>
      <c r="H281" s="47">
        <f t="shared" si="9"/>
        <v>279</v>
      </c>
      <c r="I281" s="47"/>
      <c r="J281" s="27" t="s">
        <v>452</v>
      </c>
      <c r="K281" s="11" t="s">
        <v>976</v>
      </c>
      <c r="L281" s="40"/>
      <c r="M281" s="86" t="s">
        <v>979</v>
      </c>
    </row>
    <row r="282" spans="1:13" x14ac:dyDescent="0.25">
      <c r="A282" s="13" t="s">
        <v>261</v>
      </c>
      <c r="B282" s="3"/>
      <c r="C282" s="8">
        <v>1</v>
      </c>
      <c r="D282" s="11" t="s">
        <v>8</v>
      </c>
      <c r="E282" s="44" t="str">
        <f>IF(COUNTBLANK(Diseño!F282)=0,IF(Diseño!D282 ="N",CONCATENATE("F",Diseño!C282),"ko. Tipo-Decimales no cuadran"),IF(Diseño!D282 ="A",CONCATENATE("A",Diseño!C282),CONCATENATE("I",Diseño!C282)))</f>
        <v>A1</v>
      </c>
      <c r="F282" s="11"/>
      <c r="G282" s="47">
        <f t="shared" si="10"/>
        <v>1908</v>
      </c>
      <c r="H282" s="47">
        <f t="shared" si="9"/>
        <v>280</v>
      </c>
      <c r="I282" s="47"/>
      <c r="J282" s="27" t="s">
        <v>453</v>
      </c>
      <c r="K282" s="11" t="s">
        <v>976</v>
      </c>
      <c r="L282" s="40"/>
      <c r="M282" s="86" t="s">
        <v>979</v>
      </c>
    </row>
    <row r="283" spans="1:13" x14ac:dyDescent="0.25">
      <c r="A283" s="13" t="s">
        <v>262</v>
      </c>
      <c r="B283" s="3"/>
      <c r="C283" s="8">
        <v>1</v>
      </c>
      <c r="D283" s="11" t="s">
        <v>8</v>
      </c>
      <c r="E283" s="44" t="str">
        <f>IF(COUNTBLANK(Diseño!F283)=0,IF(Diseño!D283 ="N",CONCATENATE("F",Diseño!C283),"ko. Tipo-Decimales no cuadran"),IF(Diseño!D283 ="A",CONCATENATE("A",Diseño!C283),CONCATENATE("I",Diseño!C283)))</f>
        <v>A1</v>
      </c>
      <c r="F283" s="11"/>
      <c r="G283" s="47">
        <f t="shared" si="10"/>
        <v>1909</v>
      </c>
      <c r="H283" s="47">
        <f t="shared" si="9"/>
        <v>281</v>
      </c>
      <c r="I283" s="47"/>
      <c r="J283" s="27" t="s">
        <v>454</v>
      </c>
      <c r="K283" s="11" t="s">
        <v>976</v>
      </c>
      <c r="L283" s="40"/>
      <c r="M283" s="86" t="s">
        <v>979</v>
      </c>
    </row>
    <row r="284" spans="1:13" x14ac:dyDescent="0.25">
      <c r="A284" s="14" t="s">
        <v>263</v>
      </c>
      <c r="B284" s="3"/>
      <c r="C284" s="9">
        <v>1</v>
      </c>
      <c r="D284" s="11" t="s">
        <v>8</v>
      </c>
      <c r="E284" s="44" t="str">
        <f>IF(COUNTBLANK(Diseño!F284)=0,IF(Diseño!D284 ="N",CONCATENATE("F",Diseño!C284),"ko. Tipo-Decimales no cuadran"),IF(Diseño!D284 ="A",CONCATENATE("A",Diseño!C284),CONCATENATE("I",Diseño!C284)))</f>
        <v>A1</v>
      </c>
      <c r="F284" s="11"/>
      <c r="G284" s="47">
        <f t="shared" si="10"/>
        <v>1910</v>
      </c>
      <c r="H284" s="47">
        <f t="shared" si="9"/>
        <v>282</v>
      </c>
      <c r="I284" s="47"/>
      <c r="J284" s="7" t="s">
        <v>455</v>
      </c>
      <c r="K284" s="11" t="s">
        <v>976</v>
      </c>
      <c r="L284" s="40"/>
      <c r="M284" s="86" t="s">
        <v>979</v>
      </c>
    </row>
    <row r="285" spans="1:13" x14ac:dyDescent="0.25">
      <c r="A285" s="14" t="s">
        <v>264</v>
      </c>
      <c r="B285" s="3"/>
      <c r="C285" s="9">
        <v>7</v>
      </c>
      <c r="D285" s="11" t="s">
        <v>6</v>
      </c>
      <c r="E285" s="44" t="str">
        <f>IF(COUNTBLANK(Diseño!F285)=0,IF(Diseño!D285 ="N",CONCATENATE("F",Diseño!C285),"ko. Tipo-Decimales no cuadran"),IF(Diseño!D285 ="A",CONCATENATE("A",Diseño!C285),CONCATENATE("I",Diseño!C285)))</f>
        <v>I7</v>
      </c>
      <c r="F285" s="11"/>
      <c r="G285" s="47">
        <f t="shared" si="10"/>
        <v>1911</v>
      </c>
      <c r="H285" s="47">
        <f t="shared" si="9"/>
        <v>283</v>
      </c>
      <c r="I285" s="47"/>
      <c r="J285" s="7" t="s">
        <v>456</v>
      </c>
      <c r="K285" s="11" t="s">
        <v>976</v>
      </c>
      <c r="L285" s="40"/>
      <c r="M285" s="86" t="s">
        <v>1028</v>
      </c>
    </row>
    <row r="286" spans="1:13" x14ac:dyDescent="0.25">
      <c r="A286" s="14" t="s">
        <v>265</v>
      </c>
      <c r="B286" s="3"/>
      <c r="C286" s="9">
        <v>7</v>
      </c>
      <c r="D286" s="11" t="s">
        <v>6</v>
      </c>
      <c r="E286" s="44" t="str">
        <f>IF(COUNTBLANK(Diseño!F286)=0,IF(Diseño!D286 ="N",CONCATENATE("F",Diseño!C286),"ko. Tipo-Decimales no cuadran"),IF(Diseño!D286 ="A",CONCATENATE("A",Diseño!C286),CONCATENATE("I",Diseño!C286)))</f>
        <v>I7</v>
      </c>
      <c r="F286" s="11"/>
      <c r="G286" s="47">
        <f t="shared" si="10"/>
        <v>1918</v>
      </c>
      <c r="H286" s="47">
        <f t="shared" si="9"/>
        <v>284</v>
      </c>
      <c r="I286" s="47"/>
      <c r="J286" s="7" t="s">
        <v>457</v>
      </c>
      <c r="K286" s="11" t="s">
        <v>976</v>
      </c>
      <c r="L286" s="40"/>
      <c r="M286" s="86" t="s">
        <v>1028</v>
      </c>
    </row>
    <row r="287" spans="1:13" x14ac:dyDescent="0.25">
      <c r="A287" s="14" t="s">
        <v>266</v>
      </c>
      <c r="B287" s="3"/>
      <c r="C287" s="9">
        <v>7</v>
      </c>
      <c r="D287" s="11" t="s">
        <v>6</v>
      </c>
      <c r="E287" s="44" t="str">
        <f>IF(COUNTBLANK(Diseño!F287)=0,IF(Diseño!D287 ="N",CONCATENATE("F",Diseño!C287),"ko. Tipo-Decimales no cuadran"),IF(Diseño!D287 ="A",CONCATENATE("A",Diseño!C287),CONCATENATE("I",Diseño!C287)))</f>
        <v>I7</v>
      </c>
      <c r="F287" s="11"/>
      <c r="G287" s="47">
        <f t="shared" si="10"/>
        <v>1925</v>
      </c>
      <c r="H287" s="47">
        <f t="shared" si="9"/>
        <v>285</v>
      </c>
      <c r="I287" s="47"/>
      <c r="J287" s="7" t="s">
        <v>458</v>
      </c>
      <c r="K287" s="11" t="s">
        <v>976</v>
      </c>
      <c r="L287" s="40"/>
      <c r="M287" s="86" t="s">
        <v>1028</v>
      </c>
    </row>
    <row r="288" spans="1:13" x14ac:dyDescent="0.25">
      <c r="A288" s="14" t="s">
        <v>267</v>
      </c>
      <c r="B288" s="3"/>
      <c r="C288" s="9">
        <v>7</v>
      </c>
      <c r="D288" s="11" t="s">
        <v>6</v>
      </c>
      <c r="E288" s="44" t="str">
        <f>IF(COUNTBLANK(Diseño!F288)=0,IF(Diseño!D288 ="N",CONCATENATE("F",Diseño!C288),"ko. Tipo-Decimales no cuadran"),IF(Diseño!D288 ="A",CONCATENATE("A",Diseño!C288),CONCATENATE("I",Diseño!C288)))</f>
        <v>I7</v>
      </c>
      <c r="F288" s="11"/>
      <c r="G288" s="47">
        <f t="shared" si="10"/>
        <v>1932</v>
      </c>
      <c r="H288" s="47">
        <f t="shared" si="9"/>
        <v>286</v>
      </c>
      <c r="I288" s="47"/>
      <c r="J288" s="7" t="s">
        <v>459</v>
      </c>
      <c r="K288" s="11" t="s">
        <v>976</v>
      </c>
      <c r="L288" s="40"/>
      <c r="M288" s="86" t="s">
        <v>1028</v>
      </c>
    </row>
    <row r="289" spans="1:13" x14ac:dyDescent="0.25">
      <c r="A289" s="14" t="s">
        <v>268</v>
      </c>
      <c r="B289" s="3"/>
      <c r="C289" s="9">
        <v>7</v>
      </c>
      <c r="D289" s="11" t="s">
        <v>6</v>
      </c>
      <c r="E289" s="44" t="str">
        <f>IF(COUNTBLANK(Diseño!F289)=0,IF(Diseño!D289 ="N",CONCATENATE("F",Diseño!C289),"ko. Tipo-Decimales no cuadran"),IF(Diseño!D289 ="A",CONCATENATE("A",Diseño!C289),CONCATENATE("I",Diseño!C289)))</f>
        <v>I7</v>
      </c>
      <c r="F289" s="11"/>
      <c r="G289" s="47">
        <f t="shared" si="10"/>
        <v>1939</v>
      </c>
      <c r="H289" s="47">
        <f t="shared" si="9"/>
        <v>287</v>
      </c>
      <c r="I289" s="47"/>
      <c r="J289" s="7" t="s">
        <v>460</v>
      </c>
      <c r="K289" s="11" t="s">
        <v>976</v>
      </c>
      <c r="L289" s="40"/>
      <c r="M289" s="86" t="s">
        <v>1028</v>
      </c>
    </row>
    <row r="290" spans="1:13" x14ac:dyDescent="0.25">
      <c r="A290" s="14" t="s">
        <v>269</v>
      </c>
      <c r="B290" s="3"/>
      <c r="C290" s="9">
        <v>7</v>
      </c>
      <c r="D290" s="11" t="s">
        <v>6</v>
      </c>
      <c r="E290" s="44" t="str">
        <f>IF(COUNTBLANK(Diseño!F290)=0,IF(Diseño!D290 ="N",CONCATENATE("F",Diseño!C290),"ko. Tipo-Decimales no cuadran"),IF(Diseño!D290 ="A",CONCATENATE("A",Diseño!C290),CONCATENATE("I",Diseño!C290)))</f>
        <v>I7</v>
      </c>
      <c r="F290" s="11"/>
      <c r="G290" s="47">
        <f t="shared" si="10"/>
        <v>1946</v>
      </c>
      <c r="H290" s="47">
        <f t="shared" si="9"/>
        <v>288</v>
      </c>
      <c r="I290" s="47"/>
      <c r="J290" s="7" t="s">
        <v>461</v>
      </c>
      <c r="K290" s="11" t="s">
        <v>976</v>
      </c>
      <c r="L290" s="40"/>
      <c r="M290" s="86" t="s">
        <v>1028</v>
      </c>
    </row>
    <row r="291" spans="1:13" x14ac:dyDescent="0.25">
      <c r="A291" s="14" t="s">
        <v>270</v>
      </c>
      <c r="B291" s="3"/>
      <c r="C291" s="9">
        <v>7</v>
      </c>
      <c r="D291" s="11" t="s">
        <v>6</v>
      </c>
      <c r="E291" s="44" t="str">
        <f>IF(COUNTBLANK(Diseño!F291)=0,IF(Diseño!D291 ="N",CONCATENATE("F",Diseño!C291),"ko. Tipo-Decimales no cuadran"),IF(Diseño!D291 ="A",CONCATENATE("A",Diseño!C291),CONCATENATE("I",Diseño!C291)))</f>
        <v>I7</v>
      </c>
      <c r="F291" s="11"/>
      <c r="G291" s="47">
        <f t="shared" si="10"/>
        <v>1953</v>
      </c>
      <c r="H291" s="47">
        <f t="shared" si="9"/>
        <v>289</v>
      </c>
      <c r="I291" s="47"/>
      <c r="J291" s="7" t="s">
        <v>462</v>
      </c>
      <c r="K291" s="11" t="s">
        <v>976</v>
      </c>
      <c r="L291" s="40"/>
      <c r="M291" s="86" t="s">
        <v>1028</v>
      </c>
    </row>
    <row r="292" spans="1:13" x14ac:dyDescent="0.25">
      <c r="A292" s="14" t="s">
        <v>271</v>
      </c>
      <c r="B292" s="3"/>
      <c r="C292" s="9">
        <v>7</v>
      </c>
      <c r="D292" s="11" t="s">
        <v>6</v>
      </c>
      <c r="E292" s="44" t="str">
        <f>IF(COUNTBLANK(Diseño!F292)=0,IF(Diseño!D292 ="N",CONCATENATE("F",Diseño!C292),"ko. Tipo-Decimales no cuadran"),IF(Diseño!D292 ="A",CONCATENATE("A",Diseño!C292),CONCATENATE("I",Diseño!C292)))</f>
        <v>I7</v>
      </c>
      <c r="F292" s="11"/>
      <c r="G292" s="47">
        <f t="shared" si="10"/>
        <v>1960</v>
      </c>
      <c r="H292" s="47">
        <f t="shared" si="9"/>
        <v>290</v>
      </c>
      <c r="I292" s="47"/>
      <c r="J292" s="7" t="s">
        <v>463</v>
      </c>
      <c r="K292" s="11" t="s">
        <v>976</v>
      </c>
      <c r="L292" s="40"/>
      <c r="M292" s="86" t="s">
        <v>1028</v>
      </c>
    </row>
    <row r="293" spans="1:13" x14ac:dyDescent="0.25">
      <c r="A293" s="14" t="s">
        <v>272</v>
      </c>
      <c r="B293" s="3"/>
      <c r="C293" s="9">
        <v>2</v>
      </c>
      <c r="D293" s="11" t="s">
        <v>6</v>
      </c>
      <c r="E293" s="44" t="str">
        <f>IF(COUNTBLANK(Diseño!F293)=0,IF(Diseño!D293 ="N",CONCATENATE("F",Diseño!C293),"ko. Tipo-Decimales no cuadran"),IF(Diseño!D293 ="A",CONCATENATE("A",Diseño!C293),CONCATENATE("I",Diseño!C293)))</f>
        <v>I2</v>
      </c>
      <c r="F293" s="11"/>
      <c r="G293" s="47">
        <f t="shared" si="10"/>
        <v>1967</v>
      </c>
      <c r="H293" s="47">
        <f t="shared" si="9"/>
        <v>291</v>
      </c>
      <c r="I293" s="47"/>
      <c r="J293" s="7" t="s">
        <v>464</v>
      </c>
      <c r="K293" s="11" t="s">
        <v>976</v>
      </c>
      <c r="L293" s="40"/>
      <c r="M293" s="86" t="s">
        <v>1028</v>
      </c>
    </row>
    <row r="294" spans="1:13" x14ac:dyDescent="0.25">
      <c r="A294" s="14" t="s">
        <v>273</v>
      </c>
      <c r="B294" s="3"/>
      <c r="C294" s="5">
        <v>1</v>
      </c>
      <c r="D294" s="11" t="s">
        <v>8</v>
      </c>
      <c r="E294" s="44" t="str">
        <f>IF(COUNTBLANK(Diseño!F294)=0,IF(Diseño!D294 ="N",CONCATENATE("F",Diseño!C294),"ko. Tipo-Decimales no cuadran"),IF(Diseño!D294 ="A",CONCATENATE("A",Diseño!C294),CONCATENATE("I",Diseño!C294)))</f>
        <v>A1</v>
      </c>
      <c r="F294" s="11"/>
      <c r="G294" s="47">
        <f t="shared" si="10"/>
        <v>1969</v>
      </c>
      <c r="H294" s="47">
        <f t="shared" si="9"/>
        <v>292</v>
      </c>
      <c r="I294" s="47"/>
      <c r="J294" s="7" t="s">
        <v>465</v>
      </c>
      <c r="K294" s="11" t="s">
        <v>976</v>
      </c>
      <c r="L294" s="40"/>
      <c r="M294" s="86" t="s">
        <v>1028</v>
      </c>
    </row>
    <row r="295" spans="1:13" x14ac:dyDescent="0.25">
      <c r="A295" s="14" t="s">
        <v>274</v>
      </c>
      <c r="B295" s="3"/>
      <c r="C295" s="9">
        <v>7</v>
      </c>
      <c r="D295" s="11" t="s">
        <v>6</v>
      </c>
      <c r="E295" s="44" t="str">
        <f>IF(COUNTBLANK(Diseño!F295)=0,IF(Diseño!D295 ="N",CONCATENATE("F",Diseño!C295),"ko. Tipo-Decimales no cuadran"),IF(Diseño!D295 ="A",CONCATENATE("A",Diseño!C295),CONCATENATE("I",Diseño!C295)))</f>
        <v>I7</v>
      </c>
      <c r="F295" s="11"/>
      <c r="G295" s="47">
        <f t="shared" si="10"/>
        <v>1970</v>
      </c>
      <c r="H295" s="47">
        <f t="shared" si="9"/>
        <v>293</v>
      </c>
      <c r="I295" s="47"/>
      <c r="J295" s="7" t="s">
        <v>466</v>
      </c>
      <c r="K295" s="11" t="s">
        <v>976</v>
      </c>
      <c r="L295" s="40"/>
      <c r="M295" s="86" t="s">
        <v>1028</v>
      </c>
    </row>
    <row r="296" spans="1:13" x14ac:dyDescent="0.25">
      <c r="A296" s="14" t="s">
        <v>275</v>
      </c>
      <c r="B296" s="3"/>
      <c r="C296" s="9">
        <v>7</v>
      </c>
      <c r="D296" s="11" t="s">
        <v>6</v>
      </c>
      <c r="E296" s="44" t="str">
        <f>IF(COUNTBLANK(Diseño!F296)=0,IF(Diseño!D296 ="N",CONCATENATE("F",Diseño!C296),"ko. Tipo-Decimales no cuadran"),IF(Diseño!D296 ="A",CONCATENATE("A",Diseño!C296),CONCATENATE("I",Diseño!C296)))</f>
        <v>I7</v>
      </c>
      <c r="F296" s="11"/>
      <c r="G296" s="47">
        <f t="shared" si="10"/>
        <v>1977</v>
      </c>
      <c r="H296" s="47">
        <f t="shared" si="9"/>
        <v>294</v>
      </c>
      <c r="I296" s="47"/>
      <c r="J296" s="7" t="s">
        <v>467</v>
      </c>
      <c r="K296" s="11" t="s">
        <v>976</v>
      </c>
      <c r="L296" s="40"/>
      <c r="M296" s="86" t="s">
        <v>1028</v>
      </c>
    </row>
    <row r="297" spans="1:13" x14ac:dyDescent="0.25">
      <c r="A297" s="14" t="s">
        <v>276</v>
      </c>
      <c r="B297" s="3"/>
      <c r="C297" s="9">
        <v>7</v>
      </c>
      <c r="D297" s="11" t="s">
        <v>6</v>
      </c>
      <c r="E297" s="44" t="str">
        <f>IF(COUNTBLANK(Diseño!F297)=0,IF(Diseño!D297 ="N",CONCATENATE("F",Diseño!C297),"ko. Tipo-Decimales no cuadran"),IF(Diseño!D297 ="A",CONCATENATE("A",Diseño!C297),CONCATENATE("I",Diseño!C297)))</f>
        <v>I7</v>
      </c>
      <c r="F297" s="11"/>
      <c r="G297" s="47">
        <f t="shared" si="10"/>
        <v>1984</v>
      </c>
      <c r="H297" s="47">
        <f t="shared" si="9"/>
        <v>295</v>
      </c>
      <c r="I297" s="47"/>
      <c r="J297" s="7" t="s">
        <v>468</v>
      </c>
      <c r="K297" s="11" t="s">
        <v>976</v>
      </c>
      <c r="L297" s="40"/>
      <c r="M297" s="86" t="s">
        <v>1028</v>
      </c>
    </row>
    <row r="298" spans="1:13" x14ac:dyDescent="0.25">
      <c r="A298" s="14" t="s">
        <v>277</v>
      </c>
      <c r="B298" s="3"/>
      <c r="C298" s="9">
        <v>7</v>
      </c>
      <c r="D298" s="11" t="s">
        <v>6</v>
      </c>
      <c r="E298" s="44" t="str">
        <f>IF(COUNTBLANK(Diseño!F298)=0,IF(Diseño!D298 ="N",CONCATENATE("F",Diseño!C298),"ko. Tipo-Decimales no cuadran"),IF(Diseño!D298 ="A",CONCATENATE("A",Diseño!C298),CONCATENATE("I",Diseño!C298)))</f>
        <v>I7</v>
      </c>
      <c r="F298" s="11"/>
      <c r="G298" s="47">
        <f t="shared" si="10"/>
        <v>1991</v>
      </c>
      <c r="H298" s="47">
        <f t="shared" si="9"/>
        <v>296</v>
      </c>
      <c r="I298" s="47"/>
      <c r="J298" s="7" t="s">
        <v>469</v>
      </c>
      <c r="K298" s="11" t="s">
        <v>976</v>
      </c>
      <c r="L298" s="40"/>
      <c r="M298" s="86" t="s">
        <v>1028</v>
      </c>
    </row>
    <row r="299" spans="1:13" x14ac:dyDescent="0.25">
      <c r="A299" s="14" t="s">
        <v>278</v>
      </c>
      <c r="B299" s="3"/>
      <c r="C299" s="9">
        <v>7</v>
      </c>
      <c r="D299" s="11" t="s">
        <v>6</v>
      </c>
      <c r="E299" s="44" t="str">
        <f>IF(COUNTBLANK(Diseño!F299)=0,IF(Diseño!D299 ="N",CONCATENATE("F",Diseño!C299),"ko. Tipo-Decimales no cuadran"),IF(Diseño!D299 ="A",CONCATENATE("A",Diseño!C299),CONCATENATE("I",Diseño!C299)))</f>
        <v>I7</v>
      </c>
      <c r="F299" s="11"/>
      <c r="G299" s="47">
        <f t="shared" si="10"/>
        <v>1998</v>
      </c>
      <c r="H299" s="47">
        <f t="shared" si="9"/>
        <v>297</v>
      </c>
      <c r="I299" s="47"/>
      <c r="J299" s="7" t="s">
        <v>470</v>
      </c>
      <c r="K299" s="11" t="s">
        <v>976</v>
      </c>
      <c r="L299" s="40"/>
      <c r="M299" s="86" t="s">
        <v>1028</v>
      </c>
    </row>
    <row r="300" spans="1:13" x14ac:dyDescent="0.25">
      <c r="A300" s="14" t="s">
        <v>279</v>
      </c>
      <c r="B300" s="3"/>
      <c r="C300" s="9">
        <v>7</v>
      </c>
      <c r="D300" s="11" t="s">
        <v>6</v>
      </c>
      <c r="E300" s="44" t="str">
        <f>IF(COUNTBLANK(Diseño!F300)=0,IF(Diseño!D300 ="N",CONCATENATE("F",Diseño!C300),"ko. Tipo-Decimales no cuadran"),IF(Diseño!D300 ="A",CONCATENATE("A",Diseño!C300),CONCATENATE("I",Diseño!C300)))</f>
        <v>I7</v>
      </c>
      <c r="F300" s="11"/>
      <c r="G300" s="47">
        <f t="shared" si="10"/>
        <v>2005</v>
      </c>
      <c r="H300" s="47">
        <f t="shared" si="9"/>
        <v>298</v>
      </c>
      <c r="I300" s="47"/>
      <c r="J300" s="7" t="s">
        <v>471</v>
      </c>
      <c r="K300" s="11" t="s">
        <v>976</v>
      </c>
      <c r="L300" s="40"/>
      <c r="M300" s="86" t="s">
        <v>1028</v>
      </c>
    </row>
    <row r="301" spans="1:13" x14ac:dyDescent="0.25">
      <c r="A301" s="14" t="s">
        <v>280</v>
      </c>
      <c r="B301" s="3"/>
      <c r="C301" s="9">
        <v>7</v>
      </c>
      <c r="D301" s="11" t="s">
        <v>6</v>
      </c>
      <c r="E301" s="44" t="str">
        <f>IF(COUNTBLANK(Diseño!F301)=0,IF(Diseño!D301 ="N",CONCATENATE("F",Diseño!C301),"ko. Tipo-Decimales no cuadran"),IF(Diseño!D301 ="A",CONCATENATE("A",Diseño!C301),CONCATENATE("I",Diseño!C301)))</f>
        <v>I7</v>
      </c>
      <c r="F301" s="11"/>
      <c r="G301" s="47">
        <f t="shared" si="10"/>
        <v>2012</v>
      </c>
      <c r="H301" s="47">
        <f t="shared" si="9"/>
        <v>299</v>
      </c>
      <c r="I301" s="47"/>
      <c r="J301" s="7" t="s">
        <v>472</v>
      </c>
      <c r="K301" s="11" t="s">
        <v>976</v>
      </c>
      <c r="L301" s="40"/>
      <c r="M301" s="86" t="s">
        <v>1028</v>
      </c>
    </row>
    <row r="302" spans="1:13" x14ac:dyDescent="0.25">
      <c r="A302" s="14" t="s">
        <v>281</v>
      </c>
      <c r="B302" s="3"/>
      <c r="C302" s="9">
        <v>7</v>
      </c>
      <c r="D302" s="11" t="s">
        <v>6</v>
      </c>
      <c r="E302" s="44" t="str">
        <f>IF(COUNTBLANK(Diseño!F302)=0,IF(Diseño!D302 ="N",CONCATENATE("F",Diseño!C302),"ko. Tipo-Decimales no cuadran"),IF(Diseño!D302 ="A",CONCATENATE("A",Diseño!C302),CONCATENATE("I",Diseño!C302)))</f>
        <v>I7</v>
      </c>
      <c r="F302" s="11"/>
      <c r="G302" s="47">
        <f t="shared" si="10"/>
        <v>2019</v>
      </c>
      <c r="H302" s="47">
        <f t="shared" si="9"/>
        <v>300</v>
      </c>
      <c r="I302" s="47"/>
      <c r="J302" s="7" t="s">
        <v>473</v>
      </c>
      <c r="K302" s="11" t="s">
        <v>976</v>
      </c>
      <c r="L302" s="40"/>
      <c r="M302" s="86" t="s">
        <v>1028</v>
      </c>
    </row>
    <row r="303" spans="1:13" x14ac:dyDescent="0.25">
      <c r="A303" s="14" t="s">
        <v>282</v>
      </c>
      <c r="B303" s="3"/>
      <c r="C303" s="9">
        <v>2</v>
      </c>
      <c r="D303" s="11" t="s">
        <v>6</v>
      </c>
      <c r="E303" s="44" t="str">
        <f>IF(COUNTBLANK(Diseño!F303)=0,IF(Diseño!D303 ="N",CONCATENATE("F",Diseño!C303),"ko. Tipo-Decimales no cuadran"),IF(Diseño!D303 ="A",CONCATENATE("A",Diseño!C303),CONCATENATE("I",Diseño!C303)))</f>
        <v>I2</v>
      </c>
      <c r="F303" s="11"/>
      <c r="G303" s="47">
        <f t="shared" si="10"/>
        <v>2026</v>
      </c>
      <c r="H303" s="47">
        <f t="shared" si="9"/>
        <v>301</v>
      </c>
      <c r="I303" s="47"/>
      <c r="J303" s="7" t="s">
        <v>474</v>
      </c>
      <c r="K303" s="11" t="s">
        <v>976</v>
      </c>
      <c r="L303" s="40"/>
      <c r="M303" s="86" t="s">
        <v>1028</v>
      </c>
    </row>
    <row r="304" spans="1:13" x14ac:dyDescent="0.25">
      <c r="A304" s="14" t="s">
        <v>283</v>
      </c>
      <c r="B304" s="3"/>
      <c r="C304" s="5">
        <v>1</v>
      </c>
      <c r="D304" s="11" t="s">
        <v>8</v>
      </c>
      <c r="E304" s="44" t="str">
        <f>IF(COUNTBLANK(Diseño!F304)=0,IF(Diseño!D304 ="N",CONCATENATE("F",Diseño!C304),"ko. Tipo-Decimales no cuadran"),IF(Diseño!D304 ="A",CONCATENATE("A",Diseño!C304),CONCATENATE("I",Diseño!C304)))</f>
        <v>A1</v>
      </c>
      <c r="F304" s="11"/>
      <c r="G304" s="47">
        <f t="shared" si="10"/>
        <v>2028</v>
      </c>
      <c r="H304" s="47">
        <f t="shared" si="9"/>
        <v>302</v>
      </c>
      <c r="I304" s="47"/>
      <c r="J304" s="7" t="s">
        <v>475</v>
      </c>
      <c r="K304" s="11" t="s">
        <v>976</v>
      </c>
      <c r="L304" s="40"/>
      <c r="M304" s="86" t="s">
        <v>1028</v>
      </c>
    </row>
    <row r="305" spans="1:13" x14ac:dyDescent="0.25">
      <c r="A305" s="14" t="s">
        <v>284</v>
      </c>
      <c r="B305" s="3"/>
      <c r="C305" s="9">
        <v>7</v>
      </c>
      <c r="D305" s="11" t="s">
        <v>6</v>
      </c>
      <c r="E305" s="44" t="str">
        <f>IF(COUNTBLANK(Diseño!F305)=0,IF(Diseño!D305 ="N",CONCATENATE("F",Diseño!C305),"ko. Tipo-Decimales no cuadran"),IF(Diseño!D305 ="A",CONCATENATE("A",Diseño!C305),CONCATENATE("I",Diseño!C305)))</f>
        <v>I7</v>
      </c>
      <c r="F305" s="11"/>
      <c r="G305" s="47">
        <f t="shared" si="10"/>
        <v>2029</v>
      </c>
      <c r="H305" s="47">
        <f t="shared" si="9"/>
        <v>303</v>
      </c>
      <c r="I305" s="47"/>
      <c r="J305" s="7" t="s">
        <v>476</v>
      </c>
      <c r="K305" s="11" t="s">
        <v>976</v>
      </c>
      <c r="L305" s="40"/>
      <c r="M305" s="86" t="s">
        <v>1028</v>
      </c>
    </row>
    <row r="306" spans="1:13" x14ac:dyDescent="0.25">
      <c r="A306" s="14" t="s">
        <v>285</v>
      </c>
      <c r="B306" s="3"/>
      <c r="C306" s="9">
        <v>7</v>
      </c>
      <c r="D306" s="11" t="s">
        <v>6</v>
      </c>
      <c r="E306" s="44" t="str">
        <f>IF(COUNTBLANK(Diseño!F306)=0,IF(Diseño!D306 ="N",CONCATENATE("F",Diseño!C306),"ko. Tipo-Decimales no cuadran"),IF(Diseño!D306 ="A",CONCATENATE("A",Diseño!C306),CONCATENATE("I",Diseño!C306)))</f>
        <v>I7</v>
      </c>
      <c r="F306" s="11"/>
      <c r="G306" s="47">
        <f t="shared" si="10"/>
        <v>2036</v>
      </c>
      <c r="H306" s="47">
        <f t="shared" si="9"/>
        <v>304</v>
      </c>
      <c r="I306" s="47"/>
      <c r="J306" s="7" t="s">
        <v>477</v>
      </c>
      <c r="K306" s="11" t="s">
        <v>976</v>
      </c>
      <c r="L306" s="40"/>
      <c r="M306" s="86" t="s">
        <v>1028</v>
      </c>
    </row>
    <row r="307" spans="1:13" x14ac:dyDescent="0.25">
      <c r="A307" s="14" t="s">
        <v>286</v>
      </c>
      <c r="B307" s="3"/>
      <c r="C307" s="9">
        <v>7</v>
      </c>
      <c r="D307" s="11" t="s">
        <v>6</v>
      </c>
      <c r="E307" s="44" t="str">
        <f>IF(COUNTBLANK(Diseño!F307)=0,IF(Diseño!D307 ="N",CONCATENATE("F",Diseño!C307),"ko. Tipo-Decimales no cuadran"),IF(Diseño!D307 ="A",CONCATENATE("A",Diseño!C307),CONCATENATE("I",Diseño!C307)))</f>
        <v>I7</v>
      </c>
      <c r="F307" s="11"/>
      <c r="G307" s="47">
        <f t="shared" si="10"/>
        <v>2043</v>
      </c>
      <c r="H307" s="47">
        <f t="shared" si="9"/>
        <v>305</v>
      </c>
      <c r="I307" s="47"/>
      <c r="J307" s="7" t="s">
        <v>478</v>
      </c>
      <c r="K307" s="11" t="s">
        <v>976</v>
      </c>
      <c r="L307" s="40"/>
      <c r="M307" s="86" t="s">
        <v>1028</v>
      </c>
    </row>
    <row r="308" spans="1:13" x14ac:dyDescent="0.25">
      <c r="A308" s="14" t="s">
        <v>287</v>
      </c>
      <c r="B308" s="3"/>
      <c r="C308" s="9">
        <v>7</v>
      </c>
      <c r="D308" s="11" t="s">
        <v>6</v>
      </c>
      <c r="E308" s="44" t="str">
        <f>IF(COUNTBLANK(Diseño!F308)=0,IF(Diseño!D308 ="N",CONCATENATE("F",Diseño!C308),"ko. Tipo-Decimales no cuadran"),IF(Diseño!D308 ="A",CONCATENATE("A",Diseño!C308),CONCATENATE("I",Diseño!C308)))</f>
        <v>I7</v>
      </c>
      <c r="F308" s="11"/>
      <c r="G308" s="47">
        <f t="shared" si="10"/>
        <v>2050</v>
      </c>
      <c r="H308" s="47">
        <f t="shared" si="9"/>
        <v>306</v>
      </c>
      <c r="I308" s="47"/>
      <c r="J308" s="7" t="s">
        <v>479</v>
      </c>
      <c r="K308" s="11" t="s">
        <v>976</v>
      </c>
      <c r="L308" s="40"/>
      <c r="M308" s="86" t="s">
        <v>1028</v>
      </c>
    </row>
    <row r="309" spans="1:13" x14ac:dyDescent="0.25">
      <c r="A309" s="14" t="s">
        <v>288</v>
      </c>
      <c r="B309" s="3"/>
      <c r="C309" s="9">
        <v>7</v>
      </c>
      <c r="D309" s="11" t="s">
        <v>6</v>
      </c>
      <c r="E309" s="44" t="str">
        <f>IF(COUNTBLANK(Diseño!F309)=0,IF(Diseño!D309 ="N",CONCATENATE("F",Diseño!C309),"ko. Tipo-Decimales no cuadran"),IF(Diseño!D309 ="A",CONCATENATE("A",Diseño!C309),CONCATENATE("I",Diseño!C309)))</f>
        <v>I7</v>
      </c>
      <c r="F309" s="11"/>
      <c r="G309" s="47">
        <f t="shared" si="10"/>
        <v>2057</v>
      </c>
      <c r="H309" s="47">
        <f t="shared" si="9"/>
        <v>307</v>
      </c>
      <c r="I309" s="47"/>
      <c r="J309" s="7" t="s">
        <v>480</v>
      </c>
      <c r="K309" s="11" t="s">
        <v>976</v>
      </c>
      <c r="L309" s="40"/>
      <c r="M309" s="86" t="s">
        <v>1028</v>
      </c>
    </row>
    <row r="310" spans="1:13" x14ac:dyDescent="0.25">
      <c r="A310" s="14" t="s">
        <v>289</v>
      </c>
      <c r="B310" s="3"/>
      <c r="C310" s="9">
        <v>7</v>
      </c>
      <c r="D310" s="11" t="s">
        <v>6</v>
      </c>
      <c r="E310" s="44" t="str">
        <f>IF(COUNTBLANK(Diseño!F310)=0,IF(Diseño!D310 ="N",CONCATENATE("F",Diseño!C310),"ko. Tipo-Decimales no cuadran"),IF(Diseño!D310 ="A",CONCATENATE("A",Diseño!C310),CONCATENATE("I",Diseño!C310)))</f>
        <v>I7</v>
      </c>
      <c r="F310" s="11"/>
      <c r="G310" s="47">
        <f t="shared" si="10"/>
        <v>2064</v>
      </c>
      <c r="H310" s="47">
        <f t="shared" si="9"/>
        <v>308</v>
      </c>
      <c r="I310" s="47"/>
      <c r="J310" s="7" t="s">
        <v>481</v>
      </c>
      <c r="K310" s="11" t="s">
        <v>976</v>
      </c>
      <c r="L310" s="40"/>
      <c r="M310" s="86" t="s">
        <v>1028</v>
      </c>
    </row>
    <row r="311" spans="1:13" x14ac:dyDescent="0.25">
      <c r="A311" s="14" t="s">
        <v>290</v>
      </c>
      <c r="B311" s="3"/>
      <c r="C311" s="9">
        <v>7</v>
      </c>
      <c r="D311" s="11" t="s">
        <v>6</v>
      </c>
      <c r="E311" s="44" t="str">
        <f>IF(COUNTBLANK(Diseño!F311)=0,IF(Diseño!D311 ="N",CONCATENATE("F",Diseño!C311),"ko. Tipo-Decimales no cuadran"),IF(Diseño!D311 ="A",CONCATENATE("A",Diseño!C311),CONCATENATE("I",Diseño!C311)))</f>
        <v>I7</v>
      </c>
      <c r="F311" s="11"/>
      <c r="G311" s="47">
        <f t="shared" si="10"/>
        <v>2071</v>
      </c>
      <c r="H311" s="47">
        <f t="shared" si="9"/>
        <v>309</v>
      </c>
      <c r="I311" s="47"/>
      <c r="J311" s="29" t="s">
        <v>482</v>
      </c>
      <c r="K311" s="11" t="s">
        <v>976</v>
      </c>
      <c r="L311" s="40"/>
      <c r="M311" s="86" t="s">
        <v>1028</v>
      </c>
    </row>
    <row r="312" spans="1:13" x14ac:dyDescent="0.25">
      <c r="A312" s="14" t="s">
        <v>291</v>
      </c>
      <c r="B312" s="3"/>
      <c r="C312" s="9">
        <v>2</v>
      </c>
      <c r="D312" s="11" t="s">
        <v>6</v>
      </c>
      <c r="E312" s="44" t="str">
        <f>IF(COUNTBLANK(Diseño!F312)=0,IF(Diseño!D312 ="N",CONCATENATE("F",Diseño!C312),"ko. Tipo-Decimales no cuadran"),IF(Diseño!D312 ="A",CONCATENATE("A",Diseño!C312),CONCATENATE("I",Diseño!C312)))</f>
        <v>I2</v>
      </c>
      <c r="F312" s="11"/>
      <c r="G312" s="47">
        <f t="shared" si="10"/>
        <v>2078</v>
      </c>
      <c r="H312" s="47">
        <f t="shared" si="9"/>
        <v>310</v>
      </c>
      <c r="I312" s="47"/>
      <c r="J312" s="29" t="s">
        <v>483</v>
      </c>
      <c r="K312" s="11" t="s">
        <v>976</v>
      </c>
      <c r="L312" s="40"/>
      <c r="M312" s="86" t="s">
        <v>1028</v>
      </c>
    </row>
    <row r="313" spans="1:13" x14ac:dyDescent="0.25">
      <c r="A313" s="14" t="s">
        <v>292</v>
      </c>
      <c r="B313" s="3"/>
      <c r="C313" s="9">
        <v>7</v>
      </c>
      <c r="D313" s="11" t="s">
        <v>6</v>
      </c>
      <c r="E313" s="44" t="str">
        <f>IF(COUNTBLANK(Diseño!F313)=0,IF(Diseño!D313 ="N",CONCATENATE("F",Diseño!C313),"ko. Tipo-Decimales no cuadran"),IF(Diseño!D313 ="A",CONCATENATE("A",Diseño!C313),CONCATENATE("I",Diseño!C313)))</f>
        <v>I7</v>
      </c>
      <c r="F313" s="11"/>
      <c r="G313" s="47">
        <f t="shared" si="10"/>
        <v>2080</v>
      </c>
      <c r="H313" s="47">
        <f t="shared" si="9"/>
        <v>311</v>
      </c>
      <c r="I313" s="47"/>
      <c r="J313" s="7" t="s">
        <v>484</v>
      </c>
      <c r="K313" s="11" t="s">
        <v>976</v>
      </c>
      <c r="L313" s="40"/>
      <c r="M313" s="86" t="s">
        <v>1028</v>
      </c>
    </row>
    <row r="314" spans="1:13" x14ac:dyDescent="0.25">
      <c r="A314" s="14" t="s">
        <v>293</v>
      </c>
      <c r="B314" s="3"/>
      <c r="C314" s="9">
        <v>7</v>
      </c>
      <c r="D314" s="11" t="s">
        <v>6</v>
      </c>
      <c r="E314" s="44" t="str">
        <f>IF(COUNTBLANK(Diseño!F314)=0,IF(Diseño!D314 ="N",CONCATENATE("F",Diseño!C314),"ko. Tipo-Decimales no cuadran"),IF(Diseño!D314 ="A",CONCATENATE("A",Diseño!C314),CONCATENATE("I",Diseño!C314)))</f>
        <v>I7</v>
      </c>
      <c r="F314" s="11"/>
      <c r="G314" s="47">
        <f t="shared" si="10"/>
        <v>2087</v>
      </c>
      <c r="H314" s="47">
        <f t="shared" si="9"/>
        <v>312</v>
      </c>
      <c r="I314" s="47"/>
      <c r="J314" s="7" t="s">
        <v>485</v>
      </c>
      <c r="K314" s="11" t="s">
        <v>976</v>
      </c>
      <c r="L314" s="40"/>
      <c r="M314" s="86" t="s">
        <v>1028</v>
      </c>
    </row>
    <row r="315" spans="1:13" x14ac:dyDescent="0.25">
      <c r="A315" s="14" t="s">
        <v>294</v>
      </c>
      <c r="B315" s="3"/>
      <c r="C315" s="9">
        <v>7</v>
      </c>
      <c r="D315" s="11" t="s">
        <v>6</v>
      </c>
      <c r="E315" s="44" t="str">
        <f>IF(COUNTBLANK(Diseño!F315)=0,IF(Diseño!D315 ="N",CONCATENATE("F",Diseño!C315),"ko. Tipo-Decimales no cuadran"),IF(Diseño!D315 ="A",CONCATENATE("A",Diseño!C315),CONCATENATE("I",Diseño!C315)))</f>
        <v>I7</v>
      </c>
      <c r="F315" s="11"/>
      <c r="G315" s="47">
        <f t="shared" si="10"/>
        <v>2094</v>
      </c>
      <c r="H315" s="47">
        <f t="shared" si="9"/>
        <v>313</v>
      </c>
      <c r="I315" s="47"/>
      <c r="J315" s="7" t="s">
        <v>486</v>
      </c>
      <c r="K315" s="11" t="s">
        <v>976</v>
      </c>
      <c r="L315" s="40"/>
      <c r="M315" s="86" t="s">
        <v>1028</v>
      </c>
    </row>
    <row r="316" spans="1:13" x14ac:dyDescent="0.25">
      <c r="A316" s="14" t="s">
        <v>295</v>
      </c>
      <c r="B316" s="3"/>
      <c r="C316" s="9">
        <v>7</v>
      </c>
      <c r="D316" s="11" t="s">
        <v>6</v>
      </c>
      <c r="E316" s="44" t="str">
        <f>IF(COUNTBLANK(Diseño!F316)=0,IF(Diseño!D316 ="N",CONCATENATE("F",Diseño!C316),"ko. Tipo-Decimales no cuadran"),IF(Diseño!D316 ="A",CONCATENATE("A",Diseño!C316),CONCATENATE("I",Diseño!C316)))</f>
        <v>I7</v>
      </c>
      <c r="F316" s="11"/>
      <c r="G316" s="47">
        <f t="shared" si="10"/>
        <v>2101</v>
      </c>
      <c r="H316" s="47">
        <f t="shared" si="9"/>
        <v>314</v>
      </c>
      <c r="I316" s="47"/>
      <c r="J316" s="7" t="s">
        <v>487</v>
      </c>
      <c r="K316" s="11" t="s">
        <v>976</v>
      </c>
      <c r="L316" s="40"/>
      <c r="M316" s="86" t="s">
        <v>1028</v>
      </c>
    </row>
    <row r="317" spans="1:13" x14ac:dyDescent="0.25">
      <c r="A317" s="14" t="s">
        <v>296</v>
      </c>
      <c r="B317" s="3"/>
      <c r="C317" s="9">
        <v>7</v>
      </c>
      <c r="D317" s="11" t="s">
        <v>6</v>
      </c>
      <c r="E317" s="44" t="str">
        <f>IF(COUNTBLANK(Diseño!F317)=0,IF(Diseño!D317 ="N",CONCATENATE("F",Diseño!C317),"ko. Tipo-Decimales no cuadran"),IF(Diseño!D317 ="A",CONCATENATE("A",Diseño!C317),CONCATENATE("I",Diseño!C317)))</f>
        <v>I7</v>
      </c>
      <c r="F317" s="11"/>
      <c r="G317" s="47">
        <f t="shared" si="10"/>
        <v>2108</v>
      </c>
      <c r="H317" s="47">
        <f t="shared" si="9"/>
        <v>315</v>
      </c>
      <c r="I317" s="47"/>
      <c r="J317" s="7" t="s">
        <v>488</v>
      </c>
      <c r="K317" s="11" t="s">
        <v>976</v>
      </c>
      <c r="L317" s="40"/>
      <c r="M317" s="86" t="s">
        <v>1028</v>
      </c>
    </row>
    <row r="318" spans="1:13" x14ac:dyDescent="0.25">
      <c r="A318" s="14" t="s">
        <v>297</v>
      </c>
      <c r="B318" s="3"/>
      <c r="C318" s="9">
        <v>7</v>
      </c>
      <c r="D318" s="11" t="s">
        <v>6</v>
      </c>
      <c r="E318" s="44" t="str">
        <f>IF(COUNTBLANK(Diseño!F318)=0,IF(Diseño!D318 ="N",CONCATENATE("F",Diseño!C318),"ko. Tipo-Decimales no cuadran"),IF(Diseño!D318 ="A",CONCATENATE("A",Diseño!C318),CONCATENATE("I",Diseño!C318)))</f>
        <v>I7</v>
      </c>
      <c r="F318" s="11"/>
      <c r="G318" s="47">
        <f t="shared" si="10"/>
        <v>2115</v>
      </c>
      <c r="H318" s="47">
        <f t="shared" si="9"/>
        <v>316</v>
      </c>
      <c r="I318" s="47"/>
      <c r="J318" s="7" t="s">
        <v>489</v>
      </c>
      <c r="K318" s="11" t="s">
        <v>976</v>
      </c>
      <c r="L318" s="40"/>
      <c r="M318" s="86" t="s">
        <v>1028</v>
      </c>
    </row>
    <row r="319" spans="1:13" x14ac:dyDescent="0.25">
      <c r="A319" s="14" t="s">
        <v>298</v>
      </c>
      <c r="B319" s="3"/>
      <c r="C319" s="9">
        <v>7</v>
      </c>
      <c r="D319" s="11" t="s">
        <v>6</v>
      </c>
      <c r="E319" s="44" t="str">
        <f>IF(COUNTBLANK(Diseño!F319)=0,IF(Diseño!D319 ="N",CONCATENATE("F",Diseño!C319),"ko. Tipo-Decimales no cuadran"),IF(Diseño!D319 ="A",CONCATENATE("A",Diseño!C319),CONCATENATE("I",Diseño!C319)))</f>
        <v>I7</v>
      </c>
      <c r="F319" s="11"/>
      <c r="G319" s="47">
        <f t="shared" si="10"/>
        <v>2122</v>
      </c>
      <c r="H319" s="47">
        <f t="shared" si="9"/>
        <v>317</v>
      </c>
      <c r="I319" s="47"/>
      <c r="J319" s="7" t="s">
        <v>490</v>
      </c>
      <c r="K319" s="11" t="s">
        <v>976</v>
      </c>
      <c r="L319" s="40"/>
      <c r="M319" s="86" t="s">
        <v>1028</v>
      </c>
    </row>
    <row r="320" spans="1:13" x14ac:dyDescent="0.25">
      <c r="A320" s="14" t="s">
        <v>299</v>
      </c>
      <c r="B320" s="3"/>
      <c r="C320" s="5">
        <v>1</v>
      </c>
      <c r="D320" s="11" t="s">
        <v>8</v>
      </c>
      <c r="E320" s="44" t="str">
        <f>IF(COUNTBLANK(Diseño!F320)=0,IF(Diseño!D320 ="N",CONCATENATE("F",Diseño!C320),"ko. Tipo-Decimales no cuadran"),IF(Diseño!D320 ="A",CONCATENATE("A",Diseño!C320),CONCATENATE("I",Diseño!C320)))</f>
        <v>A1</v>
      </c>
      <c r="F320" s="11"/>
      <c r="G320" s="47">
        <f t="shared" si="10"/>
        <v>2129</v>
      </c>
      <c r="H320" s="47">
        <f t="shared" si="9"/>
        <v>318</v>
      </c>
      <c r="I320" s="47"/>
      <c r="J320" s="7" t="s">
        <v>491</v>
      </c>
      <c r="K320" s="11" t="s">
        <v>976</v>
      </c>
      <c r="L320" s="40"/>
      <c r="M320" s="86" t="s">
        <v>1028</v>
      </c>
    </row>
    <row r="321" spans="1:13" x14ac:dyDescent="0.25">
      <c r="A321" s="14" t="s">
        <v>300</v>
      </c>
      <c r="B321" s="3"/>
      <c r="C321" s="9">
        <v>7</v>
      </c>
      <c r="D321" s="11" t="s">
        <v>6</v>
      </c>
      <c r="E321" s="44" t="str">
        <f>IF(COUNTBLANK(Diseño!F321)=0,IF(Diseño!D321 ="N",CONCATENATE("F",Diseño!C321),"ko. Tipo-Decimales no cuadran"),IF(Diseño!D321 ="A",CONCATENATE("A",Diseño!C321),CONCATENATE("I",Diseño!C321)))</f>
        <v>I7</v>
      </c>
      <c r="F321" s="11"/>
      <c r="G321" s="47">
        <f t="shared" si="10"/>
        <v>2130</v>
      </c>
      <c r="H321" s="47">
        <f t="shared" si="9"/>
        <v>319</v>
      </c>
      <c r="I321" s="47"/>
      <c r="J321" s="7" t="s">
        <v>492</v>
      </c>
      <c r="K321" s="11" t="s">
        <v>976</v>
      </c>
      <c r="L321" s="40"/>
      <c r="M321" s="86" t="s">
        <v>1028</v>
      </c>
    </row>
    <row r="322" spans="1:13" x14ac:dyDescent="0.25">
      <c r="A322" s="14" t="s">
        <v>301</v>
      </c>
      <c r="B322" s="3"/>
      <c r="C322" s="9">
        <v>7</v>
      </c>
      <c r="D322" s="11" t="s">
        <v>6</v>
      </c>
      <c r="E322" s="44" t="str">
        <f>IF(COUNTBLANK(Diseño!F322)=0,IF(Diseño!D322 ="N",CONCATENATE("F",Diseño!C322),"ko. Tipo-Decimales no cuadran"),IF(Diseño!D322 ="A",CONCATENATE("A",Diseño!C322),CONCATENATE("I",Diseño!C322)))</f>
        <v>I7</v>
      </c>
      <c r="F322" s="11"/>
      <c r="G322" s="47">
        <f t="shared" si="10"/>
        <v>2137</v>
      </c>
      <c r="H322" s="47">
        <f t="shared" si="9"/>
        <v>320</v>
      </c>
      <c r="I322" s="47"/>
      <c r="J322" s="7" t="s">
        <v>493</v>
      </c>
      <c r="K322" s="11" t="s">
        <v>976</v>
      </c>
      <c r="L322" s="40"/>
      <c r="M322" s="86" t="s">
        <v>1028</v>
      </c>
    </row>
    <row r="323" spans="1:13" x14ac:dyDescent="0.25">
      <c r="A323" s="14" t="s">
        <v>302</v>
      </c>
      <c r="B323" s="3"/>
      <c r="C323" s="9">
        <v>7</v>
      </c>
      <c r="D323" s="11" t="s">
        <v>6</v>
      </c>
      <c r="E323" s="44" t="str">
        <f>IF(COUNTBLANK(Diseño!F323)=0,IF(Diseño!D323 ="N",CONCATENATE("F",Diseño!C323),"ko. Tipo-Decimales no cuadran"),IF(Diseño!D323 ="A",CONCATENATE("A",Diseño!C323),CONCATENATE("I",Diseño!C323)))</f>
        <v>I7</v>
      </c>
      <c r="F323" s="11"/>
      <c r="G323" s="47">
        <f t="shared" si="10"/>
        <v>2144</v>
      </c>
      <c r="H323" s="47">
        <f t="shared" si="9"/>
        <v>321</v>
      </c>
      <c r="I323" s="47"/>
      <c r="J323" s="7" t="s">
        <v>494</v>
      </c>
      <c r="K323" s="11" t="s">
        <v>976</v>
      </c>
      <c r="L323" s="40"/>
      <c r="M323" s="86" t="s">
        <v>1028</v>
      </c>
    </row>
    <row r="324" spans="1:13" x14ac:dyDescent="0.25">
      <c r="A324" s="14" t="s">
        <v>303</v>
      </c>
      <c r="B324" s="3"/>
      <c r="C324" s="9">
        <v>7</v>
      </c>
      <c r="D324" s="11" t="s">
        <v>6</v>
      </c>
      <c r="E324" s="44" t="str">
        <f>IF(COUNTBLANK(Diseño!F324)=0,IF(Diseño!D324 ="N",CONCATENATE("F",Diseño!C324),"ko. Tipo-Decimales no cuadran"),IF(Diseño!D324 ="A",CONCATENATE("A",Diseño!C324),CONCATENATE("I",Diseño!C324)))</f>
        <v>I7</v>
      </c>
      <c r="F324" s="11"/>
      <c r="G324" s="47">
        <f t="shared" si="10"/>
        <v>2151</v>
      </c>
      <c r="H324" s="47">
        <f t="shared" si="9"/>
        <v>322</v>
      </c>
      <c r="I324" s="47"/>
      <c r="J324" s="7" t="s">
        <v>495</v>
      </c>
      <c r="K324" s="11" t="s">
        <v>976</v>
      </c>
      <c r="L324" s="40"/>
      <c r="M324" s="86" t="s">
        <v>1028</v>
      </c>
    </row>
    <row r="325" spans="1:13" x14ac:dyDescent="0.25">
      <c r="A325" s="14" t="s">
        <v>304</v>
      </c>
      <c r="B325" s="3"/>
      <c r="C325" s="9">
        <v>7</v>
      </c>
      <c r="D325" s="11" t="s">
        <v>6</v>
      </c>
      <c r="E325" s="44" t="str">
        <f>IF(COUNTBLANK(Diseño!F325)=0,IF(Diseño!D325 ="N",CONCATENATE("F",Diseño!C325),"ko. Tipo-Decimales no cuadran"),IF(Diseño!D325 ="A",CONCATENATE("A",Diseño!C325),CONCATENATE("I",Diseño!C325)))</f>
        <v>I7</v>
      </c>
      <c r="F325" s="11"/>
      <c r="G325" s="47">
        <f t="shared" si="10"/>
        <v>2158</v>
      </c>
      <c r="H325" s="47">
        <f t="shared" si="9"/>
        <v>323</v>
      </c>
      <c r="I325" s="47"/>
      <c r="J325" s="7" t="s">
        <v>496</v>
      </c>
      <c r="K325" s="11" t="s">
        <v>976</v>
      </c>
      <c r="L325" s="40"/>
      <c r="M325" s="86" t="s">
        <v>1028</v>
      </c>
    </row>
    <row r="326" spans="1:13" x14ac:dyDescent="0.25">
      <c r="A326" s="14" t="s">
        <v>305</v>
      </c>
      <c r="B326" s="3"/>
      <c r="C326" s="9">
        <v>7</v>
      </c>
      <c r="D326" s="11" t="s">
        <v>6</v>
      </c>
      <c r="E326" s="44" t="str">
        <f>IF(COUNTBLANK(Diseño!F326)=0,IF(Diseño!D326 ="N",CONCATENATE("F",Diseño!C326),"ko. Tipo-Decimales no cuadran"),IF(Diseño!D326 ="A",CONCATENATE("A",Diseño!C326),CONCATENATE("I",Diseño!C326)))</f>
        <v>I7</v>
      </c>
      <c r="F326" s="11"/>
      <c r="G326" s="47">
        <f t="shared" si="10"/>
        <v>2165</v>
      </c>
      <c r="H326" s="47">
        <f t="shared" si="9"/>
        <v>324</v>
      </c>
      <c r="I326" s="47"/>
      <c r="J326" s="7" t="s">
        <v>497</v>
      </c>
      <c r="K326" s="11" t="s">
        <v>976</v>
      </c>
      <c r="L326" s="40"/>
      <c r="M326" s="86" t="s">
        <v>1028</v>
      </c>
    </row>
    <row r="327" spans="1:13" x14ac:dyDescent="0.25">
      <c r="A327" s="14" t="s">
        <v>307</v>
      </c>
      <c r="B327" s="3"/>
      <c r="C327" s="9">
        <v>7</v>
      </c>
      <c r="D327" s="11" t="s">
        <v>6</v>
      </c>
      <c r="E327" s="44" t="str">
        <f>IF(COUNTBLANK(Diseño!F327)=0,IF(Diseño!D327 ="N",CONCATENATE("F",Diseño!C327),"ko. Tipo-Decimales no cuadran"),IF(Diseño!D327 ="A",CONCATENATE("A",Diseño!C327),CONCATENATE("I",Diseño!C327)))</f>
        <v>I7</v>
      </c>
      <c r="F327" s="11"/>
      <c r="G327" s="47">
        <f t="shared" si="10"/>
        <v>2172</v>
      </c>
      <c r="H327" s="47">
        <f t="shared" si="9"/>
        <v>325</v>
      </c>
      <c r="I327" s="47"/>
      <c r="J327" s="7" t="s">
        <v>499</v>
      </c>
      <c r="K327" s="11" t="s">
        <v>976</v>
      </c>
      <c r="L327" s="40"/>
      <c r="M327" s="86" t="s">
        <v>1028</v>
      </c>
    </row>
    <row r="328" spans="1:13" x14ac:dyDescent="0.25">
      <c r="A328" s="14" t="s">
        <v>306</v>
      </c>
      <c r="B328" s="3"/>
      <c r="C328" s="9">
        <v>7</v>
      </c>
      <c r="D328" s="11" t="s">
        <v>6</v>
      </c>
      <c r="E328" s="44" t="str">
        <f>IF(COUNTBLANK(Diseño!F328)=0,IF(Diseño!D328 ="N",CONCATENATE("F",Diseño!C328),"ko. Tipo-Decimales no cuadran"),IF(Diseño!D328 ="A",CONCATENATE("A",Diseño!C328),CONCATENATE("I",Diseño!C328)))</f>
        <v>I7</v>
      </c>
      <c r="F328" s="11"/>
      <c r="G328" s="47">
        <f t="shared" si="10"/>
        <v>2179</v>
      </c>
      <c r="H328" s="47">
        <f t="shared" si="9"/>
        <v>326</v>
      </c>
      <c r="I328" s="47"/>
      <c r="J328" s="7" t="s">
        <v>498</v>
      </c>
      <c r="K328" s="11" t="s">
        <v>976</v>
      </c>
      <c r="L328" s="40"/>
      <c r="M328" s="86" t="s">
        <v>1028</v>
      </c>
    </row>
    <row r="329" spans="1:13" x14ac:dyDescent="0.25">
      <c r="A329" s="14" t="s">
        <v>308</v>
      </c>
      <c r="B329" s="3"/>
      <c r="C329" s="9">
        <v>9</v>
      </c>
      <c r="D329" s="11" t="s">
        <v>6</v>
      </c>
      <c r="E329" s="44" t="str">
        <f>IF(COUNTBLANK(Diseño!F329)=0,IF(Diseño!D329 ="N",CONCATENATE("F",Diseño!C329),"ko. Tipo-Decimales no cuadran"),IF(Diseño!D329 ="A",CONCATENATE("A",Diseño!C329),CONCATENATE("I",Diseño!C329)))</f>
        <v>F9</v>
      </c>
      <c r="F329" s="11">
        <v>2</v>
      </c>
      <c r="G329" s="47">
        <f t="shared" si="10"/>
        <v>2186</v>
      </c>
      <c r="H329" s="47">
        <f t="shared" ref="H329:H357" si="11">H328+1</f>
        <v>327</v>
      </c>
      <c r="I329" s="47"/>
      <c r="J329" s="28" t="s">
        <v>964</v>
      </c>
      <c r="K329" s="11" t="s">
        <v>976</v>
      </c>
      <c r="L329" s="40"/>
      <c r="M329" s="86" t="s">
        <v>1028</v>
      </c>
    </row>
    <row r="330" spans="1:13" x14ac:dyDescent="0.25">
      <c r="A330" s="14" t="s">
        <v>309</v>
      </c>
      <c r="B330" s="3"/>
      <c r="C330" s="9">
        <v>9</v>
      </c>
      <c r="D330" s="11" t="s">
        <v>6</v>
      </c>
      <c r="E330" s="44" t="str">
        <f>IF(COUNTBLANK(Diseño!F330)=0,IF(Diseño!D330 ="N",CONCATENATE("F",Diseño!C330),"ko. Tipo-Decimales no cuadran"),IF(Diseño!D330 ="A",CONCATENATE("A",Diseño!C330),CONCATENATE("I",Diseño!C330)))</f>
        <v>F9</v>
      </c>
      <c r="F330" s="11">
        <v>2</v>
      </c>
      <c r="G330" s="47">
        <f t="shared" si="10"/>
        <v>2195</v>
      </c>
      <c r="H330" s="47">
        <f t="shared" si="11"/>
        <v>328</v>
      </c>
      <c r="I330" s="47"/>
      <c r="J330" s="28" t="s">
        <v>965</v>
      </c>
      <c r="K330" s="11" t="s">
        <v>976</v>
      </c>
      <c r="L330" s="40"/>
      <c r="M330" s="86" t="s">
        <v>1028</v>
      </c>
    </row>
    <row r="331" spans="1:13" x14ac:dyDescent="0.25">
      <c r="A331" s="14" t="s">
        <v>310</v>
      </c>
      <c r="B331" s="3"/>
      <c r="C331" s="9">
        <v>9</v>
      </c>
      <c r="D331" s="11" t="s">
        <v>6</v>
      </c>
      <c r="E331" s="44" t="str">
        <f>IF(COUNTBLANK(Diseño!F331)=0,IF(Diseño!D331 ="N",CONCATENATE("F",Diseño!C331),"ko. Tipo-Decimales no cuadran"),IF(Diseño!D331 ="A",CONCATENATE("A",Diseño!C331),CONCATENATE("I",Diseño!C331)))</f>
        <v>F9</v>
      </c>
      <c r="F331" s="11">
        <v>2</v>
      </c>
      <c r="G331" s="47">
        <f t="shared" si="10"/>
        <v>2204</v>
      </c>
      <c r="H331" s="47">
        <f t="shared" si="11"/>
        <v>329</v>
      </c>
      <c r="I331" s="47"/>
      <c r="J331" s="27" t="s">
        <v>500</v>
      </c>
      <c r="K331" s="11" t="s">
        <v>976</v>
      </c>
      <c r="L331" s="40"/>
      <c r="M331" s="86" t="s">
        <v>1028</v>
      </c>
    </row>
    <row r="332" spans="1:13" x14ac:dyDescent="0.25">
      <c r="A332" s="14" t="s">
        <v>311</v>
      </c>
      <c r="B332" s="3"/>
      <c r="C332" s="9">
        <v>9</v>
      </c>
      <c r="D332" s="11" t="s">
        <v>6</v>
      </c>
      <c r="E332" s="44" t="str">
        <f>IF(COUNTBLANK(Diseño!F332)=0,IF(Diseño!D332 ="N",CONCATENATE("F",Diseño!C332),"ko. Tipo-Decimales no cuadran"),IF(Diseño!D332 ="A",CONCATENATE("A",Diseño!C332),CONCATENATE("I",Diseño!C332)))</f>
        <v>F9</v>
      </c>
      <c r="F332" s="11">
        <v>2</v>
      </c>
      <c r="G332" s="47">
        <f t="shared" si="10"/>
        <v>2213</v>
      </c>
      <c r="H332" s="47">
        <f t="shared" si="11"/>
        <v>330</v>
      </c>
      <c r="I332" s="47"/>
      <c r="J332" s="27" t="s">
        <v>501</v>
      </c>
      <c r="K332" s="11" t="s">
        <v>976</v>
      </c>
      <c r="L332" s="40"/>
      <c r="M332" s="86" t="s">
        <v>1028</v>
      </c>
    </row>
    <row r="333" spans="1:13" x14ac:dyDescent="0.25">
      <c r="A333" s="14" t="s">
        <v>312</v>
      </c>
      <c r="B333" s="3"/>
      <c r="C333" s="9">
        <v>9</v>
      </c>
      <c r="D333" s="11" t="s">
        <v>6</v>
      </c>
      <c r="E333" s="44" t="str">
        <f>IF(COUNTBLANK(Diseño!F333)=0,IF(Diseño!D333 ="N",CONCATENATE("F",Diseño!C333),"ko. Tipo-Decimales no cuadran"),IF(Diseño!D333 ="A",CONCATENATE("A",Diseño!C333),CONCATENATE("I",Diseño!C333)))</f>
        <v>F9</v>
      </c>
      <c r="F333" s="11">
        <v>2</v>
      </c>
      <c r="G333" s="47">
        <f t="shared" si="10"/>
        <v>2222</v>
      </c>
      <c r="H333" s="47">
        <f t="shared" si="11"/>
        <v>331</v>
      </c>
      <c r="I333" s="47"/>
      <c r="J333" s="27" t="s">
        <v>502</v>
      </c>
      <c r="K333" s="11" t="s">
        <v>976</v>
      </c>
      <c r="L333" s="40"/>
      <c r="M333" s="86" t="s">
        <v>1028</v>
      </c>
    </row>
    <row r="334" spans="1:13" x14ac:dyDescent="0.25">
      <c r="A334" s="14" t="s">
        <v>313</v>
      </c>
      <c r="B334" s="3"/>
      <c r="C334" s="9">
        <v>9</v>
      </c>
      <c r="D334" s="11" t="s">
        <v>6</v>
      </c>
      <c r="E334" s="44" t="str">
        <f>IF(COUNTBLANK(Diseño!F334)=0,IF(Diseño!D334 ="N",CONCATENATE("F",Diseño!C334),"ko. Tipo-Decimales no cuadran"),IF(Diseño!D334 ="A",CONCATENATE("A",Diseño!C334),CONCATENATE("I",Diseño!C334)))</f>
        <v>F9</v>
      </c>
      <c r="F334" s="11">
        <v>2</v>
      </c>
      <c r="G334" s="47">
        <f t="shared" si="10"/>
        <v>2231</v>
      </c>
      <c r="H334" s="47">
        <f t="shared" si="11"/>
        <v>332</v>
      </c>
      <c r="I334" s="47"/>
      <c r="J334" s="27" t="s">
        <v>503</v>
      </c>
      <c r="K334" s="11" t="s">
        <v>976</v>
      </c>
      <c r="L334" s="40"/>
      <c r="M334" s="86" t="s">
        <v>1028</v>
      </c>
    </row>
    <row r="335" spans="1:13" x14ac:dyDescent="0.25">
      <c r="A335" s="14" t="s">
        <v>314</v>
      </c>
      <c r="B335" s="3"/>
      <c r="C335" s="9">
        <v>9</v>
      </c>
      <c r="D335" s="11" t="s">
        <v>6</v>
      </c>
      <c r="E335" s="44" t="str">
        <f>IF(COUNTBLANK(Diseño!F335)=0,IF(Diseño!D335 ="N",CONCATENATE("F",Diseño!C335),"ko. Tipo-Decimales no cuadran"),IF(Diseño!D335 ="A",CONCATENATE("A",Diseño!C335),CONCATENATE("I",Diseño!C335)))</f>
        <v>F9</v>
      </c>
      <c r="F335" s="11">
        <v>2</v>
      </c>
      <c r="G335" s="47">
        <f t="shared" si="10"/>
        <v>2240</v>
      </c>
      <c r="H335" s="47">
        <f t="shared" si="11"/>
        <v>333</v>
      </c>
      <c r="I335" s="47"/>
      <c r="J335" s="28" t="s">
        <v>504</v>
      </c>
      <c r="K335" s="11" t="s">
        <v>976</v>
      </c>
      <c r="L335" s="40"/>
      <c r="M335" s="86" t="s">
        <v>1028</v>
      </c>
    </row>
    <row r="336" spans="1:13" x14ac:dyDescent="0.25">
      <c r="A336" s="3" t="s">
        <v>315</v>
      </c>
      <c r="B336" s="3"/>
      <c r="C336" s="8">
        <v>3</v>
      </c>
      <c r="D336" s="11" t="s">
        <v>6</v>
      </c>
      <c r="E336" s="44" t="str">
        <f>IF(COUNTBLANK(Diseño!F336)=0,IF(Diseño!D336 ="N",CONCATENATE("F",Diseño!C336),"ko. Tipo-Decimales no cuadran"),IF(Diseño!D336 ="A",CONCATENATE("A",Diseño!C336),CONCATENATE("I",Diseño!C336)))</f>
        <v>I3</v>
      </c>
      <c r="F336" s="11"/>
      <c r="G336" s="47">
        <f t="shared" si="10"/>
        <v>2249</v>
      </c>
      <c r="H336" s="47">
        <f t="shared" si="11"/>
        <v>334</v>
      </c>
      <c r="I336" s="47"/>
      <c r="J336" s="28" t="s">
        <v>505</v>
      </c>
      <c r="K336" s="11" t="s">
        <v>976</v>
      </c>
      <c r="L336" s="40"/>
      <c r="M336" s="86" t="s">
        <v>1028</v>
      </c>
    </row>
    <row r="337" spans="1:13" x14ac:dyDescent="0.25">
      <c r="A337" s="3" t="s">
        <v>316</v>
      </c>
      <c r="B337" s="3"/>
      <c r="C337" s="8">
        <v>3</v>
      </c>
      <c r="D337" s="11" t="s">
        <v>6</v>
      </c>
      <c r="E337" s="44" t="str">
        <f>IF(COUNTBLANK(Diseño!F337)=0,IF(Diseño!D337 ="N",CONCATENATE("F",Diseño!C337),"ko. Tipo-Decimales no cuadran"),IF(Diseño!D337 ="A",CONCATENATE("A",Diseño!C337),CONCATENATE("I",Diseño!C337)))</f>
        <v>I3</v>
      </c>
      <c r="F337" s="11"/>
      <c r="G337" s="47">
        <f t="shared" si="10"/>
        <v>2252</v>
      </c>
      <c r="H337" s="47">
        <f t="shared" si="11"/>
        <v>335</v>
      </c>
      <c r="I337" s="47"/>
      <c r="J337" s="28" t="s">
        <v>506</v>
      </c>
      <c r="K337" s="11" t="s">
        <v>976</v>
      </c>
      <c r="L337" s="40"/>
      <c r="M337" s="86" t="s">
        <v>1028</v>
      </c>
    </row>
    <row r="338" spans="1:13" x14ac:dyDescent="0.25">
      <c r="A338" s="3" t="s">
        <v>317</v>
      </c>
      <c r="B338" s="3"/>
      <c r="C338" s="8">
        <v>3</v>
      </c>
      <c r="D338" s="11" t="s">
        <v>6</v>
      </c>
      <c r="E338" s="44" t="str">
        <f>IF(COUNTBLANK(Diseño!F338)=0,IF(Diseño!D338 ="N",CONCATENATE("F",Diseño!C338),"ko. Tipo-Decimales no cuadran"),IF(Diseño!D338 ="A",CONCATENATE("A",Diseño!C338),CONCATENATE("I",Diseño!C338)))</f>
        <v>I3</v>
      </c>
      <c r="F338" s="11"/>
      <c r="G338" s="47">
        <f t="shared" ref="G338:G357" si="12">G337+C337</f>
        <v>2255</v>
      </c>
      <c r="H338" s="47">
        <f t="shared" si="11"/>
        <v>336</v>
      </c>
      <c r="I338" s="47"/>
      <c r="J338" s="28" t="s">
        <v>507</v>
      </c>
      <c r="K338" s="11" t="s">
        <v>976</v>
      </c>
      <c r="L338" s="40"/>
      <c r="M338" s="86" t="s">
        <v>1028</v>
      </c>
    </row>
    <row r="339" spans="1:13" x14ac:dyDescent="0.25">
      <c r="A339" s="3" t="s">
        <v>318</v>
      </c>
      <c r="B339" s="3"/>
      <c r="C339" s="8">
        <v>3</v>
      </c>
      <c r="D339" s="11" t="s">
        <v>6</v>
      </c>
      <c r="E339" s="44" t="str">
        <f>IF(COUNTBLANK(Diseño!F339)=0,IF(Diseño!D339 ="N",CONCATENATE("F",Diseño!C339),"ko. Tipo-Decimales no cuadran"),IF(Diseño!D339 ="A",CONCATENATE("A",Diseño!C339),CONCATENATE("I",Diseño!C339)))</f>
        <v>I3</v>
      </c>
      <c r="F339" s="11"/>
      <c r="G339" s="47">
        <f t="shared" si="12"/>
        <v>2258</v>
      </c>
      <c r="H339" s="47">
        <f t="shared" si="11"/>
        <v>337</v>
      </c>
      <c r="I339" s="47"/>
      <c r="J339" s="28" t="s">
        <v>508</v>
      </c>
      <c r="K339" s="11" t="s">
        <v>976</v>
      </c>
      <c r="L339" s="40"/>
      <c r="M339" s="86" t="s">
        <v>1028</v>
      </c>
    </row>
    <row r="340" spans="1:13" x14ac:dyDescent="0.25">
      <c r="A340" s="3" t="s">
        <v>319</v>
      </c>
      <c r="B340" s="3"/>
      <c r="C340" s="8">
        <v>3</v>
      </c>
      <c r="D340" s="11" t="s">
        <v>6</v>
      </c>
      <c r="E340" s="44" t="str">
        <f>IF(COUNTBLANK(Diseño!F340)=0,IF(Diseño!D340 ="N",CONCATENATE("F",Diseño!C340),"ko. Tipo-Decimales no cuadran"),IF(Diseño!D340 ="A",CONCATENATE("A",Diseño!C340),CONCATENATE("I",Diseño!C340)))</f>
        <v>I3</v>
      </c>
      <c r="F340" s="11"/>
      <c r="G340" s="47">
        <f t="shared" si="12"/>
        <v>2261</v>
      </c>
      <c r="H340" s="47">
        <f t="shared" si="11"/>
        <v>338</v>
      </c>
      <c r="I340" s="47"/>
      <c r="J340" s="28" t="s">
        <v>509</v>
      </c>
      <c r="K340" s="11" t="s">
        <v>976</v>
      </c>
      <c r="L340" s="40"/>
      <c r="M340" s="86" t="s">
        <v>1028</v>
      </c>
    </row>
    <row r="341" spans="1:13" x14ac:dyDescent="0.25">
      <c r="A341" s="3" t="s">
        <v>320</v>
      </c>
      <c r="B341" s="3"/>
      <c r="C341" s="8">
        <v>3</v>
      </c>
      <c r="D341" s="11" t="s">
        <v>6</v>
      </c>
      <c r="E341" s="44" t="str">
        <f>IF(COUNTBLANK(Diseño!F341)=0,IF(Diseño!D341 ="N",CONCATENATE("F",Diseño!C341),"ko. Tipo-Decimales no cuadran"),IF(Diseño!D341 ="A",CONCATENATE("A",Diseño!C341),CONCATENATE("I",Diseño!C341)))</f>
        <v>I3</v>
      </c>
      <c r="F341" s="11"/>
      <c r="G341" s="47">
        <f t="shared" si="12"/>
        <v>2264</v>
      </c>
      <c r="H341" s="47">
        <f t="shared" si="11"/>
        <v>339</v>
      </c>
      <c r="I341" s="47"/>
      <c r="J341" s="28" t="s">
        <v>510</v>
      </c>
      <c r="K341" s="11" t="s">
        <v>976</v>
      </c>
      <c r="L341" s="40"/>
      <c r="M341" s="86" t="s">
        <v>1028</v>
      </c>
    </row>
    <row r="342" spans="1:13" x14ac:dyDescent="0.25">
      <c r="A342" s="3" t="s">
        <v>321</v>
      </c>
      <c r="B342" s="3"/>
      <c r="C342" s="8">
        <v>3</v>
      </c>
      <c r="D342" s="11" t="s">
        <v>6</v>
      </c>
      <c r="E342" s="44" t="str">
        <f>IF(COUNTBLANK(Diseño!F342)=0,IF(Diseño!D342 ="N",CONCATENATE("F",Diseño!C342),"ko. Tipo-Decimales no cuadran"),IF(Diseño!D342 ="A",CONCATENATE("A",Diseño!C342),CONCATENATE("I",Diseño!C342)))</f>
        <v>I3</v>
      </c>
      <c r="F342" s="11"/>
      <c r="G342" s="47">
        <f t="shared" si="12"/>
        <v>2267</v>
      </c>
      <c r="H342" s="47">
        <f t="shared" si="11"/>
        <v>340</v>
      </c>
      <c r="I342" s="47"/>
      <c r="J342" s="28" t="s">
        <v>844</v>
      </c>
      <c r="K342" s="11" t="s">
        <v>976</v>
      </c>
      <c r="L342" s="40"/>
      <c r="M342" s="86" t="s">
        <v>1028</v>
      </c>
    </row>
    <row r="343" spans="1:13" x14ac:dyDescent="0.25">
      <c r="A343" s="14" t="s">
        <v>322</v>
      </c>
      <c r="B343" s="3"/>
      <c r="C343" s="9">
        <v>3</v>
      </c>
      <c r="D343" s="11" t="s">
        <v>6</v>
      </c>
      <c r="E343" s="44" t="str">
        <f>IF(COUNTBLANK(Diseño!F343)=0,IF(Diseño!D343 ="N",CONCATENATE("F",Diseño!C343),"ko. Tipo-Decimales no cuadran"),IF(Diseño!D343 ="A",CONCATENATE("A",Diseño!C343),CONCATENATE("I",Diseño!C343)))</f>
        <v>I3</v>
      </c>
      <c r="F343" s="11"/>
      <c r="G343" s="47">
        <f t="shared" si="12"/>
        <v>2270</v>
      </c>
      <c r="H343" s="47">
        <f t="shared" si="11"/>
        <v>341</v>
      </c>
      <c r="I343" s="47"/>
      <c r="J343" s="28" t="s">
        <v>511</v>
      </c>
      <c r="K343" s="11" t="s">
        <v>976</v>
      </c>
      <c r="L343" s="40"/>
      <c r="M343" s="86" t="s">
        <v>1028</v>
      </c>
    </row>
    <row r="344" spans="1:13" x14ac:dyDescent="0.25">
      <c r="A344" s="14" t="s">
        <v>323</v>
      </c>
      <c r="B344" s="3"/>
      <c r="C344" s="9">
        <v>3</v>
      </c>
      <c r="D344" s="11" t="s">
        <v>6</v>
      </c>
      <c r="E344" s="44" t="str">
        <f>IF(COUNTBLANK(Diseño!F344)=0,IF(Diseño!D344 ="N",CONCATENATE("F",Diseño!C344),"ko. Tipo-Decimales no cuadran"),IF(Diseño!D344 ="A",CONCATENATE("A",Diseño!C344),CONCATENATE("I",Diseño!C344)))</f>
        <v>I3</v>
      </c>
      <c r="F344" s="11"/>
      <c r="G344" s="47">
        <f t="shared" si="12"/>
        <v>2273</v>
      </c>
      <c r="H344" s="47">
        <f t="shared" si="11"/>
        <v>342</v>
      </c>
      <c r="I344" s="47"/>
      <c r="J344" s="28" t="s">
        <v>512</v>
      </c>
      <c r="K344" s="11" t="s">
        <v>976</v>
      </c>
      <c r="L344" s="40"/>
      <c r="M344" s="86" t="s">
        <v>1028</v>
      </c>
    </row>
    <row r="345" spans="1:13" x14ac:dyDescent="0.25">
      <c r="A345" s="14" t="s">
        <v>324</v>
      </c>
      <c r="B345" s="3"/>
      <c r="C345" s="9">
        <v>3</v>
      </c>
      <c r="D345" s="11" t="s">
        <v>6</v>
      </c>
      <c r="E345" s="44" t="str">
        <f>IF(COUNTBLANK(Diseño!F345)=0,IF(Diseño!D345 ="N",CONCATENATE("F",Diseño!C345),"ko. Tipo-Decimales no cuadran"),IF(Diseño!D345 ="A",CONCATENATE("A",Diseño!C345),CONCATENATE("I",Diseño!C345)))</f>
        <v>I3</v>
      </c>
      <c r="F345" s="11"/>
      <c r="G345" s="47">
        <f t="shared" si="12"/>
        <v>2276</v>
      </c>
      <c r="H345" s="47">
        <f t="shared" si="11"/>
        <v>343</v>
      </c>
      <c r="I345" s="47"/>
      <c r="J345" s="28" t="s">
        <v>513</v>
      </c>
      <c r="K345" s="11" t="s">
        <v>976</v>
      </c>
      <c r="L345" s="40"/>
      <c r="M345" s="86" t="s">
        <v>1028</v>
      </c>
    </row>
    <row r="346" spans="1:13" x14ac:dyDescent="0.25">
      <c r="A346" s="14" t="s">
        <v>325</v>
      </c>
      <c r="B346" s="3"/>
      <c r="C346" s="9">
        <v>3</v>
      </c>
      <c r="D346" s="11" t="s">
        <v>6</v>
      </c>
      <c r="E346" s="44" t="str">
        <f>IF(COUNTBLANK(Diseño!F346)=0,IF(Diseño!D346 ="N",CONCATENATE("F",Diseño!C346),"ko. Tipo-Decimales no cuadran"),IF(Diseño!D346 ="A",CONCATENATE("A",Diseño!C346),CONCATENATE("I",Diseño!C346)))</f>
        <v>I3</v>
      </c>
      <c r="F346" s="11"/>
      <c r="G346" s="47">
        <f t="shared" si="12"/>
        <v>2279</v>
      </c>
      <c r="H346" s="47">
        <f t="shared" si="11"/>
        <v>344</v>
      </c>
      <c r="I346" s="47"/>
      <c r="J346" s="28" t="s">
        <v>514</v>
      </c>
      <c r="K346" s="11" t="s">
        <v>976</v>
      </c>
      <c r="L346" s="40"/>
      <c r="M346" s="86" t="s">
        <v>1028</v>
      </c>
    </row>
    <row r="347" spans="1:13" x14ac:dyDescent="0.25">
      <c r="A347" s="14" t="s">
        <v>326</v>
      </c>
      <c r="B347" s="3"/>
      <c r="C347" s="9">
        <v>3</v>
      </c>
      <c r="D347" s="11" t="s">
        <v>6</v>
      </c>
      <c r="E347" s="44" t="str">
        <f>IF(COUNTBLANK(Diseño!F347)=0,IF(Diseño!D347 ="N",CONCATENATE("F",Diseño!C347),"ko. Tipo-Decimales no cuadran"),IF(Diseño!D347 ="A",CONCATENATE("A",Diseño!C347),CONCATENATE("I",Diseño!C347)))</f>
        <v>I3</v>
      </c>
      <c r="F347" s="11"/>
      <c r="G347" s="47">
        <f t="shared" si="12"/>
        <v>2282</v>
      </c>
      <c r="H347" s="47">
        <f t="shared" si="11"/>
        <v>345</v>
      </c>
      <c r="I347" s="47"/>
      <c r="J347" s="28" t="s">
        <v>515</v>
      </c>
      <c r="K347" s="11" t="s">
        <v>976</v>
      </c>
      <c r="L347" s="40"/>
      <c r="M347" s="86" t="s">
        <v>1028</v>
      </c>
    </row>
    <row r="348" spans="1:13" x14ac:dyDescent="0.25">
      <c r="A348" s="14" t="s">
        <v>327</v>
      </c>
      <c r="B348" s="3"/>
      <c r="C348" s="9">
        <v>3</v>
      </c>
      <c r="D348" s="11" t="s">
        <v>6</v>
      </c>
      <c r="E348" s="44" t="str">
        <f>IF(COUNTBLANK(Diseño!F348)=0,IF(Diseño!D348 ="N",CONCATENATE("F",Diseño!C348),"ko. Tipo-Decimales no cuadran"),IF(Diseño!D348 ="A",CONCATENATE("A",Diseño!C348),CONCATENATE("I",Diseño!C348)))</f>
        <v>I3</v>
      </c>
      <c r="F348" s="11"/>
      <c r="G348" s="47">
        <f t="shared" si="12"/>
        <v>2285</v>
      </c>
      <c r="H348" s="47">
        <f t="shared" si="11"/>
        <v>346</v>
      </c>
      <c r="I348" s="47"/>
      <c r="J348" s="28" t="s">
        <v>516</v>
      </c>
      <c r="K348" s="11" t="s">
        <v>976</v>
      </c>
      <c r="L348" s="40"/>
      <c r="M348" s="86" t="s">
        <v>1028</v>
      </c>
    </row>
    <row r="349" spans="1:13" x14ac:dyDescent="0.25">
      <c r="A349" s="14" t="s">
        <v>328</v>
      </c>
      <c r="B349" s="3"/>
      <c r="C349" s="9">
        <v>3</v>
      </c>
      <c r="D349" s="11" t="s">
        <v>6</v>
      </c>
      <c r="E349" s="44" t="str">
        <f>IF(COUNTBLANK(Diseño!F349)=0,IF(Diseño!D349 ="N",CONCATENATE("F",Diseño!C349),"ko. Tipo-Decimales no cuadran"),IF(Diseño!D349 ="A",CONCATENATE("A",Diseño!C349),CONCATENATE("I",Diseño!C349)))</f>
        <v>I3</v>
      </c>
      <c r="F349" s="11"/>
      <c r="G349" s="47">
        <f t="shared" si="12"/>
        <v>2288</v>
      </c>
      <c r="H349" s="47">
        <f t="shared" si="11"/>
        <v>347</v>
      </c>
      <c r="I349" s="47"/>
      <c r="J349" s="28" t="s">
        <v>517</v>
      </c>
      <c r="K349" s="11" t="s">
        <v>976</v>
      </c>
      <c r="L349" s="40"/>
      <c r="M349" s="86" t="s">
        <v>1028</v>
      </c>
    </row>
    <row r="350" spans="1:13" x14ac:dyDescent="0.25">
      <c r="A350" s="14" t="s">
        <v>329</v>
      </c>
      <c r="B350" s="3"/>
      <c r="C350" s="9">
        <v>3</v>
      </c>
      <c r="D350" s="11" t="s">
        <v>6</v>
      </c>
      <c r="E350" s="44" t="str">
        <f>IF(COUNTBLANK(Diseño!F350)=0,IF(Diseño!D350 ="N",CONCATENATE("F",Diseño!C350),"ko. Tipo-Decimales no cuadran"),IF(Diseño!D350 ="A",CONCATENATE("A",Diseño!C350),CONCATENATE("I",Diseño!C350)))</f>
        <v>I3</v>
      </c>
      <c r="F350" s="11"/>
      <c r="G350" s="47">
        <f t="shared" si="12"/>
        <v>2291</v>
      </c>
      <c r="H350" s="47">
        <f t="shared" si="11"/>
        <v>348</v>
      </c>
      <c r="I350" s="47"/>
      <c r="J350" s="28" t="s">
        <v>518</v>
      </c>
      <c r="K350" s="11" t="s">
        <v>976</v>
      </c>
      <c r="L350" s="40"/>
      <c r="M350" s="86" t="s">
        <v>1028</v>
      </c>
    </row>
    <row r="351" spans="1:13" x14ac:dyDescent="0.25">
      <c r="A351" s="14" t="s">
        <v>330</v>
      </c>
      <c r="B351" s="3"/>
      <c r="C351" s="9">
        <v>3</v>
      </c>
      <c r="D351" s="11" t="s">
        <v>6</v>
      </c>
      <c r="E351" s="44" t="str">
        <f>IF(COUNTBLANK(Diseño!F351)=0,IF(Diseño!D351 ="N",CONCATENATE("F",Diseño!C351),"ko. Tipo-Decimales no cuadran"),IF(Diseño!D351 ="A",CONCATENATE("A",Diseño!C351),CONCATENATE("I",Diseño!C351)))</f>
        <v>I3</v>
      </c>
      <c r="F351" s="11"/>
      <c r="G351" s="47">
        <f t="shared" si="12"/>
        <v>2294</v>
      </c>
      <c r="H351" s="47">
        <f t="shared" si="11"/>
        <v>349</v>
      </c>
      <c r="I351" s="47"/>
      <c r="J351" s="28" t="s">
        <v>519</v>
      </c>
      <c r="K351" s="11" t="s">
        <v>976</v>
      </c>
      <c r="L351" s="40"/>
      <c r="M351" s="86" t="s">
        <v>1028</v>
      </c>
    </row>
    <row r="352" spans="1:13" x14ac:dyDescent="0.25">
      <c r="A352" s="14" t="s">
        <v>331</v>
      </c>
      <c r="B352" s="3"/>
      <c r="C352" s="9">
        <v>2</v>
      </c>
      <c r="D352" s="11" t="s">
        <v>6</v>
      </c>
      <c r="E352" s="44" t="str">
        <f>IF(COUNTBLANK(Diseño!F352)=0,IF(Diseño!D352 ="N",CONCATENATE("F",Diseño!C352),"ko. Tipo-Decimales no cuadran"),IF(Diseño!D352 ="A",CONCATENATE("A",Diseño!C352),CONCATENATE("I",Diseño!C352)))</f>
        <v>I2</v>
      </c>
      <c r="F352" s="11"/>
      <c r="G352" s="47">
        <f t="shared" si="12"/>
        <v>2297</v>
      </c>
      <c r="H352" s="47">
        <f t="shared" si="11"/>
        <v>350</v>
      </c>
      <c r="I352" s="47"/>
      <c r="J352" s="28" t="s">
        <v>520</v>
      </c>
      <c r="K352" s="11" t="s">
        <v>976</v>
      </c>
      <c r="L352" s="40"/>
      <c r="M352" s="86" t="s">
        <v>1028</v>
      </c>
    </row>
    <row r="353" spans="1:13" x14ac:dyDescent="0.25">
      <c r="A353" s="14" t="s">
        <v>332</v>
      </c>
      <c r="B353" s="3"/>
      <c r="C353" s="9">
        <v>2</v>
      </c>
      <c r="D353" s="11" t="s">
        <v>6</v>
      </c>
      <c r="E353" s="44" t="str">
        <f>IF(COUNTBLANK(Diseño!F353)=0,IF(Diseño!D353 ="N",CONCATENATE("F",Diseño!C353),"ko. Tipo-Decimales no cuadran"),IF(Diseño!D353 ="A",CONCATENATE("A",Diseño!C353),CONCATENATE("I",Diseño!C353)))</f>
        <v>I2</v>
      </c>
      <c r="F353" s="11"/>
      <c r="G353" s="47">
        <f t="shared" si="12"/>
        <v>2299</v>
      </c>
      <c r="H353" s="47">
        <f t="shared" si="11"/>
        <v>351</v>
      </c>
      <c r="I353" s="47"/>
      <c r="J353" s="28" t="s">
        <v>521</v>
      </c>
      <c r="K353" s="11" t="s">
        <v>976</v>
      </c>
      <c r="L353" s="40"/>
      <c r="M353" s="86" t="s">
        <v>1028</v>
      </c>
    </row>
    <row r="354" spans="1:13" x14ac:dyDescent="0.25">
      <c r="A354" s="14" t="s">
        <v>333</v>
      </c>
      <c r="B354" s="3"/>
      <c r="C354" s="9">
        <v>2</v>
      </c>
      <c r="D354" s="11" t="s">
        <v>6</v>
      </c>
      <c r="E354" s="44" t="str">
        <f>IF(COUNTBLANK(Diseño!F354)=0,IF(Diseño!D354 ="N",CONCATENATE("F",Diseño!C354),"ko. Tipo-Decimales no cuadran"),IF(Diseño!D354 ="A",CONCATENATE("A",Diseño!C354),CONCATENATE("I",Diseño!C354)))</f>
        <v>I2</v>
      </c>
      <c r="F354" s="11"/>
      <c r="G354" s="47">
        <f t="shared" si="12"/>
        <v>2301</v>
      </c>
      <c r="H354" s="47">
        <f t="shared" si="11"/>
        <v>352</v>
      </c>
      <c r="I354" s="47"/>
      <c r="J354" s="28" t="s">
        <v>522</v>
      </c>
      <c r="K354" s="11" t="s">
        <v>976</v>
      </c>
      <c r="L354" s="40"/>
      <c r="M354" s="86" t="s">
        <v>1028</v>
      </c>
    </row>
    <row r="355" spans="1:13" x14ac:dyDescent="0.25">
      <c r="A355" s="14" t="s">
        <v>334</v>
      </c>
      <c r="B355" s="3"/>
      <c r="C355" s="9">
        <v>2</v>
      </c>
      <c r="D355" s="11" t="s">
        <v>6</v>
      </c>
      <c r="E355" s="44" t="str">
        <f>IF(COUNTBLANK(Diseño!F355)=0,IF(Diseño!D355 ="N",CONCATENATE("F",Diseño!C355),"ko. Tipo-Decimales no cuadran"),IF(Diseño!D355 ="A",CONCATENATE("A",Diseño!C355),CONCATENATE("I",Diseño!C355)))</f>
        <v>I2</v>
      </c>
      <c r="F355" s="11"/>
      <c r="G355" s="47">
        <f t="shared" si="12"/>
        <v>2303</v>
      </c>
      <c r="H355" s="47">
        <f t="shared" si="11"/>
        <v>353</v>
      </c>
      <c r="I355" s="47"/>
      <c r="J355" s="28" t="s">
        <v>523</v>
      </c>
      <c r="K355" s="11" t="s">
        <v>976</v>
      </c>
      <c r="L355" s="40"/>
      <c r="M355" s="86" t="s">
        <v>1028</v>
      </c>
    </row>
    <row r="356" spans="1:13" x14ac:dyDescent="0.25">
      <c r="A356" s="66" t="s">
        <v>335</v>
      </c>
      <c r="B356" s="67"/>
      <c r="C356" s="68">
        <v>2</v>
      </c>
      <c r="D356" s="69" t="s">
        <v>6</v>
      </c>
      <c r="E356" s="70" t="str">
        <f>IF(COUNTBLANK(Diseño!F356)=0,IF(Diseño!D356 ="N",CONCATENATE("F",Diseño!C356),"ko. Tipo-Decimales no cuadran"),IF(Diseño!D356 ="A",CONCATENATE("A",Diseño!C356),CONCATENATE("I",Diseño!C356)))</f>
        <v>I2</v>
      </c>
      <c r="F356" s="69"/>
      <c r="G356" s="71">
        <f t="shared" si="12"/>
        <v>2305</v>
      </c>
      <c r="H356" s="71">
        <f t="shared" si="11"/>
        <v>354</v>
      </c>
      <c r="I356" s="71"/>
      <c r="J356" s="72" t="s">
        <v>524</v>
      </c>
      <c r="K356" s="69" t="s">
        <v>976</v>
      </c>
      <c r="L356" s="95"/>
      <c r="M356" s="96" t="s">
        <v>1028</v>
      </c>
    </row>
    <row r="357" spans="1:13" ht="91.5" customHeight="1" thickBot="1" x14ac:dyDescent="0.3">
      <c r="A357" s="98" t="s">
        <v>1030</v>
      </c>
      <c r="B357" s="100"/>
      <c r="C357" s="99">
        <v>10</v>
      </c>
      <c r="D357" s="100" t="s">
        <v>6</v>
      </c>
      <c r="E357" s="103" t="str">
        <f>IF(COUNTBLANK(Diseño!F357)=0,IF(Diseño!D357 ="N",CONCATENATE("F",Diseño!C357),"ko. Tipo-Decimales no cuadran"),IF(Diseño!D357 ="A",CONCATENATE("A",Diseño!C357),CONCATENATE("I",Diseño!C357)))</f>
        <v>F10</v>
      </c>
      <c r="F357" s="100">
        <v>3</v>
      </c>
      <c r="G357" s="104">
        <f t="shared" si="12"/>
        <v>2307</v>
      </c>
      <c r="H357" s="104">
        <f t="shared" si="11"/>
        <v>355</v>
      </c>
      <c r="I357" s="105" t="s">
        <v>1030</v>
      </c>
      <c r="J357" s="107" t="s">
        <v>1035</v>
      </c>
      <c r="K357" s="102" t="s">
        <v>976</v>
      </c>
      <c r="L357" s="101" t="s">
        <v>1034</v>
      </c>
      <c r="M357" s="106" t="s">
        <v>979</v>
      </c>
    </row>
    <row r="358" spans="1:13" ht="33" customHeight="1" x14ac:dyDescent="0.25">
      <c r="A358" s="61" t="s">
        <v>1036</v>
      </c>
      <c r="B358" s="62"/>
      <c r="C358" s="15">
        <f>SUM(C3:C357)</f>
        <v>2316</v>
      </c>
      <c r="D358" s="16"/>
      <c r="E358" s="44"/>
      <c r="F358" s="16"/>
      <c r="G358" s="51"/>
      <c r="H358" s="51"/>
      <c r="I358" s="51"/>
      <c r="J358" s="51"/>
      <c r="K358" s="51"/>
      <c r="L358" s="97"/>
      <c r="M358" s="86"/>
    </row>
    <row r="359" spans="1:13" x14ac:dyDescent="0.25">
      <c r="A359" s="63" t="s">
        <v>336</v>
      </c>
      <c r="B359" s="64"/>
      <c r="C359" s="16"/>
      <c r="D359" s="16"/>
      <c r="E359" s="44"/>
      <c r="F359" s="16"/>
      <c r="G359" s="51"/>
      <c r="H359" s="51"/>
      <c r="I359" s="51"/>
      <c r="J359" s="51"/>
      <c r="K359" s="51"/>
      <c r="L359" s="97"/>
      <c r="M359" s="86"/>
    </row>
    <row r="360" spans="1:13" x14ac:dyDescent="0.25">
      <c r="J360" s="51"/>
      <c r="K360" s="51"/>
      <c r="L360" s="97"/>
      <c r="M360" s="86"/>
    </row>
    <row r="361" spans="1:13" x14ac:dyDescent="0.25">
      <c r="J361" s="51"/>
      <c r="K361" s="51"/>
      <c r="L361" s="97"/>
      <c r="M361" s="86"/>
    </row>
    <row r="362" spans="1:13" x14ac:dyDescent="0.25">
      <c r="J362" s="51"/>
      <c r="K362" s="51"/>
      <c r="L362" s="97"/>
      <c r="M362" s="86"/>
    </row>
    <row r="363" spans="1:13" x14ac:dyDescent="0.25">
      <c r="J363" s="51"/>
      <c r="K363" s="51"/>
      <c r="L363" s="97"/>
      <c r="M363" s="86"/>
    </row>
    <row r="364" spans="1:13" x14ac:dyDescent="0.25">
      <c r="J364" s="51"/>
      <c r="K364" s="51"/>
      <c r="L364" s="97"/>
      <c r="M364" s="86"/>
    </row>
    <row r="365" spans="1:13" x14ac:dyDescent="0.25">
      <c r="J365" s="51"/>
      <c r="K365" s="51"/>
      <c r="L365" s="97"/>
      <c r="M365" s="86"/>
    </row>
    <row r="366" spans="1:13" x14ac:dyDescent="0.25">
      <c r="J366" s="51"/>
      <c r="K366" s="51"/>
      <c r="L366" s="97"/>
      <c r="M366" s="86"/>
    </row>
    <row r="367" spans="1:13" x14ac:dyDescent="0.25">
      <c r="J367" s="51"/>
      <c r="K367" s="51"/>
      <c r="L367" s="97"/>
      <c r="M367" s="86"/>
    </row>
    <row r="368" spans="1:13" x14ac:dyDescent="0.25">
      <c r="J368" s="51"/>
      <c r="K368" s="51"/>
      <c r="L368" s="97"/>
      <c r="M368" s="86"/>
    </row>
    <row r="369" spans="10:13" x14ac:dyDescent="0.25">
      <c r="J369" s="51"/>
      <c r="K369" s="51"/>
      <c r="L369" s="97"/>
      <c r="M369" s="86"/>
    </row>
    <row r="370" spans="10:13" x14ac:dyDescent="0.25">
      <c r="J370" s="51"/>
      <c r="K370" s="51"/>
      <c r="L370" s="97"/>
      <c r="M370" s="86"/>
    </row>
    <row r="371" spans="10:13" x14ac:dyDescent="0.25">
      <c r="J371" s="51"/>
      <c r="K371" s="51"/>
      <c r="L371" s="97"/>
      <c r="M371" s="86"/>
    </row>
    <row r="372" spans="10:13" x14ac:dyDescent="0.25">
      <c r="J372" s="51"/>
      <c r="K372" s="51"/>
      <c r="L372" s="97"/>
      <c r="M372" s="86"/>
    </row>
    <row r="373" spans="10:13" x14ac:dyDescent="0.25">
      <c r="J373" s="51"/>
      <c r="K373" s="51"/>
      <c r="L373" s="97"/>
      <c r="M373" s="86"/>
    </row>
    <row r="374" spans="10:13" x14ac:dyDescent="0.25">
      <c r="J374" s="51"/>
      <c r="K374" s="51"/>
      <c r="L374" s="97"/>
      <c r="M374" s="86"/>
    </row>
    <row r="375" spans="10:13" x14ac:dyDescent="0.25">
      <c r="J375" s="51"/>
      <c r="K375" s="51"/>
      <c r="L375" s="97"/>
      <c r="M375" s="86"/>
    </row>
    <row r="376" spans="10:13" x14ac:dyDescent="0.25">
      <c r="J376" s="51"/>
      <c r="K376" s="51"/>
      <c r="L376" s="97"/>
      <c r="M376" s="86"/>
    </row>
    <row r="377" spans="10:13" x14ac:dyDescent="0.25">
      <c r="J377" s="51"/>
      <c r="K377" s="51"/>
      <c r="L377" s="97"/>
      <c r="M377" s="86"/>
    </row>
  </sheetData>
  <hyperlinks>
    <hyperlink ref="I6" location="'Tablas1'!$A$5" display="Tablas1" xr:uid="{00000000-0004-0000-0000-000000000000}"/>
    <hyperlink ref="I7" location="'Tablas1'!$A$10" display="Tablas1" xr:uid="{00000000-0004-0000-0000-000001000000}"/>
    <hyperlink ref="I8" location="'Tablas1'!$A$15" display="Tablas1" xr:uid="{00000000-0004-0000-0000-000002000000}"/>
    <hyperlink ref="I12" location="'Tablas3'!$A$5" display="Tablas3" xr:uid="{00000000-0004-0000-0000-000003000000}"/>
    <hyperlink ref="I14" location="'Tablas2'!$A$5" display="Tablas2" xr:uid="{00000000-0004-0000-0000-000004000000}"/>
    <hyperlink ref="I15" location="'Tablas2'!$A$27" display="Tablas2" xr:uid="{00000000-0004-0000-0000-000005000000}"/>
    <hyperlink ref="I18" location="'Tablas1'!$A$25" display="Tablas1" xr:uid="{00000000-0004-0000-0000-000006000000}"/>
    <hyperlink ref="I20" location="'Tablas1'!$A$20" display="Tablas1" xr:uid="{00000000-0004-0000-0000-000007000000}"/>
    <hyperlink ref="I21" location="'Tablas1'!$A$49" display="Tablas1" xr:uid="{00000000-0004-0000-0000-000008000000}"/>
    <hyperlink ref="I23" location="'Tablas1'!$A$37" display="Tablas1" xr:uid="{00000000-0004-0000-0000-000009000000}"/>
    <hyperlink ref="I24" location="'Tablas1'!$A$44" display="Tablas1" xr:uid="{00000000-0004-0000-0000-00000A000000}"/>
    <hyperlink ref="I213" location="'Tablas1'!$A$20" display="Tablas1" xr:uid="{00000000-0004-0000-0000-00000B000000}"/>
    <hyperlink ref="I215" location="'Tablas1'!$A$58" display="Tablas1" xr:uid="{00000000-0004-0000-0000-00000C000000}"/>
    <hyperlink ref="I216" location="'Tablas1'!$A$68" display="Tablas1" xr:uid="{00000000-0004-0000-0000-00000D000000}"/>
    <hyperlink ref="I263" location="'Tablas1'!$A$73" display="Tablas1" xr:uid="{00000000-0004-0000-0000-00000E000000}"/>
    <hyperlink ref="I264" location="'Tablas1'!$A$79" display="Tablas1" xr:uid="{00000000-0004-0000-0000-00000F000000}"/>
    <hyperlink ref="I269" location="'Tablas1'!$A$79" display="Tablas1" xr:uid="{00000000-0004-0000-0000-000010000000}"/>
    <hyperlink ref="L16" r:id="rId1" xr:uid="{00000000-0004-0000-0000-000011000000}"/>
    <hyperlink ref="L17" r:id="rId2" xr:uid="{00000000-0004-0000-0000-000012000000}"/>
    <hyperlink ref="L215" location="Anexo!A1" display="Ver equivalencia Anexo" xr:uid="{00000000-0004-0000-0000-000013000000}"/>
    <hyperlink ref="L217:L242" location="Anexo!A1" display="Ver equivalencia Anexo" xr:uid="{00000000-0004-0000-0000-000014000000}"/>
    <hyperlink ref="L244" location="Anexo!A1" display="Ver equivalencia Anexo" xr:uid="{00000000-0004-0000-0000-000015000000}"/>
    <hyperlink ref="L246:L247" location="Anexo!A1" display="Ver equivalencia Anexo" xr:uid="{00000000-0004-0000-0000-000016000000}"/>
    <hyperlink ref="L249:L251" location="Anexo!A1" display="Ver equivalencia Anexo" xr:uid="{00000000-0004-0000-0000-000017000000}"/>
    <hyperlink ref="L21" location="Anexo!A1" display="Ver equivalencia Anexo" xr:uid="{00000000-0004-0000-0000-000018000000}"/>
    <hyperlink ref="I357" location="UGT!A1" display="UGT" xr:uid="{00000000-0004-0000-0000-000019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D85"/>
  <sheetViews>
    <sheetView workbookViewId="0"/>
  </sheetViews>
  <sheetFormatPr baseColWidth="10" defaultColWidth="11.42578125" defaultRowHeight="12.75" x14ac:dyDescent="0.2"/>
  <cols>
    <col min="1" max="1" width="11.7109375" style="21" customWidth="1"/>
    <col min="2" max="2" width="58.5703125" style="21" customWidth="1"/>
    <col min="3" max="3" width="25.7109375" style="30" customWidth="1"/>
    <col min="4" max="16384" width="11.42578125" style="30"/>
  </cols>
  <sheetData>
    <row r="4" spans="1:4" x14ac:dyDescent="0.2">
      <c r="C4" s="73" t="s">
        <v>966</v>
      </c>
    </row>
    <row r="5" spans="1:4" ht="15" x14ac:dyDescent="0.25">
      <c r="A5" s="54" t="s">
        <v>11</v>
      </c>
      <c r="C5" s="32" t="s">
        <v>10</v>
      </c>
    </row>
    <row r="6" spans="1:4" x14ac:dyDescent="0.2">
      <c r="A6" s="21" t="s">
        <v>525</v>
      </c>
      <c r="B6" s="21" t="s">
        <v>340</v>
      </c>
    </row>
    <row r="7" spans="1:4" x14ac:dyDescent="0.2">
      <c r="A7" s="40">
        <v>1</v>
      </c>
      <c r="B7" s="21" t="s">
        <v>526</v>
      </c>
      <c r="C7" s="21"/>
      <c r="D7" s="21"/>
    </row>
    <row r="8" spans="1:4" x14ac:dyDescent="0.2">
      <c r="A8" s="40">
        <v>6</v>
      </c>
      <c r="B8" s="21" t="s">
        <v>527</v>
      </c>
      <c r="C8" s="21"/>
      <c r="D8" s="21"/>
    </row>
    <row r="9" spans="1:4" x14ac:dyDescent="0.2">
      <c r="A9" s="55"/>
      <c r="B9" s="55"/>
    </row>
    <row r="10" spans="1:4" ht="15" x14ac:dyDescent="0.25">
      <c r="A10" s="54" t="s">
        <v>13</v>
      </c>
      <c r="C10" s="32" t="s">
        <v>12</v>
      </c>
    </row>
    <row r="11" spans="1:4" x14ac:dyDescent="0.2">
      <c r="A11" s="21" t="s">
        <v>525</v>
      </c>
      <c r="B11" s="21" t="s">
        <v>340</v>
      </c>
    </row>
    <row r="12" spans="1:4" x14ac:dyDescent="0.2">
      <c r="A12" s="40">
        <v>1</v>
      </c>
      <c r="B12" s="21" t="s">
        <v>528</v>
      </c>
      <c r="C12" s="21"/>
      <c r="D12" s="21"/>
    </row>
    <row r="13" spans="1:4" x14ac:dyDescent="0.2">
      <c r="A13" s="40">
        <v>6</v>
      </c>
      <c r="B13" s="21" t="s">
        <v>529</v>
      </c>
      <c r="C13" s="21"/>
      <c r="D13" s="21"/>
    </row>
    <row r="14" spans="1:4" x14ac:dyDescent="0.2">
      <c r="A14" s="55"/>
      <c r="B14" s="55"/>
    </row>
    <row r="15" spans="1:4" ht="15" x14ac:dyDescent="0.25">
      <c r="A15" s="54" t="s">
        <v>15</v>
      </c>
      <c r="C15" s="32" t="s">
        <v>14</v>
      </c>
    </row>
    <row r="16" spans="1:4" x14ac:dyDescent="0.2">
      <c r="A16" s="21" t="s">
        <v>525</v>
      </c>
      <c r="B16" s="21" t="s">
        <v>340</v>
      </c>
    </row>
    <row r="17" spans="1:4" x14ac:dyDescent="0.2">
      <c r="A17" s="40">
        <v>1</v>
      </c>
      <c r="B17" s="21" t="s">
        <v>530</v>
      </c>
      <c r="C17" s="21"/>
      <c r="D17" s="21"/>
    </row>
    <row r="18" spans="1:4" x14ac:dyDescent="0.2">
      <c r="A18" s="40">
        <v>6</v>
      </c>
      <c r="B18" s="21" t="s">
        <v>531</v>
      </c>
      <c r="C18" s="21"/>
      <c r="D18" s="21"/>
    </row>
    <row r="19" spans="1:4" x14ac:dyDescent="0.2">
      <c r="A19" s="55"/>
      <c r="B19" s="55"/>
    </row>
    <row r="20" spans="1:4" ht="15" x14ac:dyDescent="0.25">
      <c r="A20" s="56" t="s">
        <v>32</v>
      </c>
      <c r="C20" s="32" t="s">
        <v>967</v>
      </c>
    </row>
    <row r="21" spans="1:4" x14ac:dyDescent="0.2">
      <c r="A21" s="21" t="s">
        <v>525</v>
      </c>
      <c r="B21" s="21" t="s">
        <v>340</v>
      </c>
    </row>
    <row r="22" spans="1:4" x14ac:dyDescent="0.2">
      <c r="A22" s="40">
        <v>1</v>
      </c>
      <c r="B22" s="21" t="s">
        <v>532</v>
      </c>
      <c r="C22" s="21"/>
      <c r="D22" s="21"/>
    </row>
    <row r="23" spans="1:4" x14ac:dyDescent="0.2">
      <c r="A23" s="40">
        <v>2</v>
      </c>
      <c r="B23" s="21" t="s">
        <v>533</v>
      </c>
      <c r="C23" s="21"/>
      <c r="D23" s="21"/>
    </row>
    <row r="24" spans="1:4" x14ac:dyDescent="0.2">
      <c r="A24" s="55"/>
      <c r="B24" s="55"/>
    </row>
    <row r="25" spans="1:4" ht="15" x14ac:dyDescent="0.25">
      <c r="A25" s="54" t="s">
        <v>29</v>
      </c>
      <c r="C25" s="32" t="s">
        <v>28</v>
      </c>
    </row>
    <row r="26" spans="1:4" x14ac:dyDescent="0.2">
      <c r="A26" s="21" t="s">
        <v>525</v>
      </c>
      <c r="B26" s="21" t="s">
        <v>340</v>
      </c>
    </row>
    <row r="27" spans="1:4" x14ac:dyDescent="0.2">
      <c r="A27" s="57" t="s">
        <v>762</v>
      </c>
      <c r="B27" s="35" t="s">
        <v>770</v>
      </c>
      <c r="C27" s="21"/>
      <c r="D27" s="21"/>
    </row>
    <row r="28" spans="1:4" x14ac:dyDescent="0.2">
      <c r="A28" s="57" t="s">
        <v>763</v>
      </c>
      <c r="B28" s="35" t="s">
        <v>771</v>
      </c>
      <c r="C28" s="21"/>
      <c r="D28" s="21"/>
    </row>
    <row r="29" spans="1:4" x14ac:dyDescent="0.2">
      <c r="A29" s="57" t="s">
        <v>764</v>
      </c>
      <c r="B29" s="35" t="s">
        <v>848</v>
      </c>
      <c r="C29" s="21"/>
      <c r="D29" s="21"/>
    </row>
    <row r="30" spans="1:4" x14ac:dyDescent="0.2">
      <c r="A30" s="57" t="s">
        <v>765</v>
      </c>
      <c r="B30" s="35" t="s">
        <v>772</v>
      </c>
      <c r="C30" s="21"/>
      <c r="D30" s="21"/>
    </row>
    <row r="31" spans="1:4" x14ac:dyDescent="0.2">
      <c r="A31" s="36" t="s">
        <v>766</v>
      </c>
      <c r="B31" s="35" t="s">
        <v>773</v>
      </c>
      <c r="C31" s="21"/>
      <c r="D31" s="21"/>
    </row>
    <row r="32" spans="1:4" x14ac:dyDescent="0.2">
      <c r="A32" s="36" t="s">
        <v>767</v>
      </c>
      <c r="B32" s="35" t="s">
        <v>774</v>
      </c>
      <c r="C32" s="21"/>
      <c r="D32" s="21"/>
    </row>
    <row r="33" spans="1:4" x14ac:dyDescent="0.2">
      <c r="A33" s="36" t="s">
        <v>768</v>
      </c>
      <c r="B33" s="35" t="s">
        <v>775</v>
      </c>
      <c r="C33" s="21"/>
      <c r="D33" s="21"/>
    </row>
    <row r="34" spans="1:4" x14ac:dyDescent="0.2">
      <c r="A34" s="36" t="s">
        <v>769</v>
      </c>
      <c r="B34" s="35" t="s">
        <v>776</v>
      </c>
      <c r="C34" s="21"/>
      <c r="D34" s="21"/>
    </row>
    <row r="35" spans="1:4" x14ac:dyDescent="0.2">
      <c r="A35" s="36"/>
      <c r="B35" s="35"/>
    </row>
    <row r="36" spans="1:4" x14ac:dyDescent="0.2">
      <c r="A36" s="55"/>
      <c r="B36" s="55"/>
    </row>
    <row r="37" spans="1:4" ht="15" x14ac:dyDescent="0.25">
      <c r="A37" s="54" t="s">
        <v>35</v>
      </c>
      <c r="C37" s="32" t="s">
        <v>34</v>
      </c>
    </row>
    <row r="38" spans="1:4" x14ac:dyDescent="0.2">
      <c r="A38" s="21" t="s">
        <v>525</v>
      </c>
      <c r="B38" s="21" t="s">
        <v>340</v>
      </c>
    </row>
    <row r="39" spans="1:4" x14ac:dyDescent="0.2">
      <c r="A39" s="37">
        <v>1</v>
      </c>
      <c r="B39" s="21" t="s">
        <v>534</v>
      </c>
      <c r="C39" s="21"/>
      <c r="D39" s="21"/>
    </row>
    <row r="40" spans="1:4" x14ac:dyDescent="0.2">
      <c r="A40" s="37">
        <v>2</v>
      </c>
      <c r="B40" s="21" t="s">
        <v>535</v>
      </c>
      <c r="C40" s="21"/>
      <c r="D40" s="21"/>
    </row>
    <row r="41" spans="1:4" x14ac:dyDescent="0.2">
      <c r="A41" s="37">
        <v>3</v>
      </c>
      <c r="B41" s="21" t="s">
        <v>536</v>
      </c>
      <c r="C41" s="21"/>
      <c r="D41" s="21"/>
    </row>
    <row r="42" spans="1:4" x14ac:dyDescent="0.2">
      <c r="A42" s="37">
        <v>4</v>
      </c>
      <c r="B42" s="21" t="s">
        <v>537</v>
      </c>
      <c r="C42" s="21"/>
      <c r="D42" s="21"/>
    </row>
    <row r="43" spans="1:4" x14ac:dyDescent="0.2">
      <c r="A43" s="55"/>
      <c r="B43" s="55"/>
    </row>
    <row r="44" spans="1:4" ht="15" x14ac:dyDescent="0.25">
      <c r="A44" s="54" t="s">
        <v>37</v>
      </c>
      <c r="C44" s="32" t="s">
        <v>36</v>
      </c>
    </row>
    <row r="45" spans="1:4" x14ac:dyDescent="0.2">
      <c r="A45" s="21" t="s">
        <v>525</v>
      </c>
      <c r="B45" s="21" t="s">
        <v>340</v>
      </c>
    </row>
    <row r="46" spans="1:4" x14ac:dyDescent="0.2">
      <c r="A46" s="38" t="s">
        <v>538</v>
      </c>
      <c r="B46" s="39" t="s">
        <v>539</v>
      </c>
      <c r="C46" s="21"/>
      <c r="D46" s="21"/>
    </row>
    <row r="47" spans="1:4" x14ac:dyDescent="0.2">
      <c r="A47" s="38" t="s">
        <v>540</v>
      </c>
      <c r="B47" s="39" t="s">
        <v>541</v>
      </c>
      <c r="C47" s="21"/>
      <c r="D47" s="21"/>
    </row>
    <row r="48" spans="1:4" x14ac:dyDescent="0.2">
      <c r="A48" s="55"/>
      <c r="B48" s="55"/>
    </row>
    <row r="49" spans="1:4" ht="15" x14ac:dyDescent="0.25">
      <c r="A49" s="109" t="s">
        <v>1037</v>
      </c>
      <c r="C49" s="32" t="s">
        <v>813</v>
      </c>
    </row>
    <row r="50" spans="1:4" x14ac:dyDescent="0.2">
      <c r="A50" s="21" t="s">
        <v>525</v>
      </c>
      <c r="B50" s="21" t="s">
        <v>340</v>
      </c>
    </row>
    <row r="51" spans="1:4" x14ac:dyDescent="0.2">
      <c r="A51" s="37">
        <v>1</v>
      </c>
      <c r="B51" s="21" t="s">
        <v>542</v>
      </c>
      <c r="C51" s="21"/>
      <c r="D51" s="21"/>
    </row>
    <row r="52" spans="1:4" x14ac:dyDescent="0.2">
      <c r="A52" s="37">
        <v>2</v>
      </c>
      <c r="B52" s="21" t="s">
        <v>543</v>
      </c>
      <c r="C52" s="21"/>
      <c r="D52" s="21"/>
    </row>
    <row r="53" spans="1:4" x14ac:dyDescent="0.2">
      <c r="A53" s="37">
        <v>3</v>
      </c>
      <c r="B53" s="45" t="s">
        <v>733</v>
      </c>
      <c r="C53" s="21"/>
      <c r="D53" s="21"/>
    </row>
    <row r="54" spans="1:4" x14ac:dyDescent="0.2">
      <c r="A54" s="37">
        <v>4</v>
      </c>
      <c r="B54" s="21" t="s">
        <v>544</v>
      </c>
      <c r="C54" s="21"/>
      <c r="D54" s="21"/>
    </row>
    <row r="55" spans="1:4" x14ac:dyDescent="0.2">
      <c r="A55" s="37">
        <v>5</v>
      </c>
      <c r="B55" s="21" t="s">
        <v>545</v>
      </c>
      <c r="C55" s="21"/>
      <c r="D55" s="21"/>
    </row>
    <row r="56" spans="1:4" x14ac:dyDescent="0.2">
      <c r="A56" s="37">
        <v>6</v>
      </c>
      <c r="B56" s="45" t="s">
        <v>732</v>
      </c>
      <c r="C56" s="21"/>
      <c r="D56" s="21"/>
    </row>
    <row r="57" spans="1:4" x14ac:dyDescent="0.2">
      <c r="A57" s="55"/>
      <c r="B57" s="55"/>
    </row>
    <row r="58" spans="1:4" ht="15" x14ac:dyDescent="0.25">
      <c r="A58" s="54" t="s">
        <v>1038</v>
      </c>
      <c r="C58" s="32" t="s">
        <v>812</v>
      </c>
    </row>
    <row r="59" spans="1:4" x14ac:dyDescent="0.2">
      <c r="A59" s="21" t="s">
        <v>525</v>
      </c>
      <c r="B59" s="21" t="s">
        <v>340</v>
      </c>
    </row>
    <row r="60" spans="1:4" x14ac:dyDescent="0.2">
      <c r="A60" s="37">
        <v>0</v>
      </c>
      <c r="B60" s="45" t="s">
        <v>734</v>
      </c>
      <c r="C60" s="21"/>
      <c r="D60" s="21"/>
    </row>
    <row r="61" spans="1:4" x14ac:dyDescent="0.2">
      <c r="A61" s="37">
        <v>1</v>
      </c>
      <c r="B61" s="21" t="s">
        <v>542</v>
      </c>
      <c r="C61" s="21"/>
      <c r="D61" s="21"/>
    </row>
    <row r="62" spans="1:4" x14ac:dyDescent="0.2">
      <c r="A62" s="37">
        <v>2</v>
      </c>
      <c r="B62" s="21" t="s">
        <v>543</v>
      </c>
      <c r="C62" s="21"/>
      <c r="D62" s="21"/>
    </row>
    <row r="63" spans="1:4" x14ac:dyDescent="0.2">
      <c r="A63" s="37">
        <v>3</v>
      </c>
      <c r="B63" s="45" t="s">
        <v>733</v>
      </c>
      <c r="C63" s="21"/>
      <c r="D63" s="21"/>
    </row>
    <row r="64" spans="1:4" x14ac:dyDescent="0.2">
      <c r="A64" s="37">
        <v>4</v>
      </c>
      <c r="B64" s="21" t="s">
        <v>544</v>
      </c>
      <c r="C64" s="21"/>
      <c r="D64" s="21"/>
    </row>
    <row r="65" spans="1:4" x14ac:dyDescent="0.2">
      <c r="A65" s="37">
        <v>5</v>
      </c>
      <c r="B65" s="21" t="s">
        <v>545</v>
      </c>
      <c r="C65" s="21"/>
      <c r="D65" s="21"/>
    </row>
    <row r="66" spans="1:4" x14ac:dyDescent="0.2">
      <c r="A66" s="37">
        <v>6</v>
      </c>
      <c r="B66" s="45" t="s">
        <v>732</v>
      </c>
      <c r="C66" s="21"/>
      <c r="D66" s="21"/>
    </row>
    <row r="67" spans="1:4" x14ac:dyDescent="0.2">
      <c r="A67" s="55"/>
      <c r="B67" s="55"/>
    </row>
    <row r="68" spans="1:4" ht="15" x14ac:dyDescent="0.25">
      <c r="A68" s="54" t="s">
        <v>203</v>
      </c>
      <c r="C68" s="32" t="s">
        <v>202</v>
      </c>
    </row>
    <row r="69" spans="1:4" x14ac:dyDescent="0.2">
      <c r="A69" s="21" t="s">
        <v>525</v>
      </c>
      <c r="B69" s="21" t="s">
        <v>340</v>
      </c>
    </row>
    <row r="70" spans="1:4" x14ac:dyDescent="0.2">
      <c r="A70" s="38" t="s">
        <v>538</v>
      </c>
      <c r="B70" s="39" t="s">
        <v>546</v>
      </c>
      <c r="C70" s="21"/>
      <c r="D70" s="21"/>
    </row>
    <row r="71" spans="1:4" x14ac:dyDescent="0.2">
      <c r="A71" s="38" t="s">
        <v>540</v>
      </c>
      <c r="B71" s="39" t="s">
        <v>547</v>
      </c>
      <c r="C71" s="21"/>
      <c r="D71" s="21"/>
    </row>
    <row r="72" spans="1:4" x14ac:dyDescent="0.2">
      <c r="A72" s="55"/>
      <c r="B72" s="55"/>
    </row>
    <row r="73" spans="1:4" ht="15" x14ac:dyDescent="0.25">
      <c r="A73" s="54" t="s">
        <v>242</v>
      </c>
      <c r="C73" s="32" t="s">
        <v>241</v>
      </c>
    </row>
    <row r="74" spans="1:4" x14ac:dyDescent="0.2">
      <c r="A74" s="21" t="s">
        <v>525</v>
      </c>
      <c r="B74" s="21" t="s">
        <v>340</v>
      </c>
    </row>
    <row r="75" spans="1:4" x14ac:dyDescent="0.2">
      <c r="A75" s="40">
        <v>1</v>
      </c>
      <c r="B75" s="21" t="s">
        <v>548</v>
      </c>
      <c r="C75" s="21"/>
      <c r="D75" s="21"/>
    </row>
    <row r="76" spans="1:4" x14ac:dyDescent="0.2">
      <c r="A76" s="40">
        <v>2</v>
      </c>
      <c r="B76" s="21" t="s">
        <v>549</v>
      </c>
      <c r="C76" s="21"/>
      <c r="D76" s="21"/>
    </row>
    <row r="77" spans="1:4" x14ac:dyDescent="0.2">
      <c r="A77" s="40">
        <v>3</v>
      </c>
      <c r="B77" s="21" t="s">
        <v>550</v>
      </c>
      <c r="C77" s="21"/>
      <c r="D77" s="21"/>
    </row>
    <row r="78" spans="1:4" s="52" customFormat="1" x14ac:dyDescent="0.2">
      <c r="A78" s="55"/>
      <c r="B78" s="55"/>
    </row>
    <row r="79" spans="1:4" s="52" customFormat="1" ht="15" x14ac:dyDescent="0.25">
      <c r="A79" s="54" t="s">
        <v>822</v>
      </c>
      <c r="B79" s="21"/>
      <c r="C79" s="32" t="s">
        <v>968</v>
      </c>
    </row>
    <row r="80" spans="1:4" s="52" customFormat="1" x14ac:dyDescent="0.2">
      <c r="A80" s="21" t="s">
        <v>525</v>
      </c>
      <c r="B80" s="21" t="s">
        <v>340</v>
      </c>
    </row>
    <row r="81" spans="1:4" s="52" customFormat="1" x14ac:dyDescent="0.2">
      <c r="A81" s="40">
        <v>1</v>
      </c>
      <c r="B81" s="21" t="s">
        <v>823</v>
      </c>
      <c r="C81" s="21"/>
      <c r="D81" s="21"/>
    </row>
    <row r="82" spans="1:4" s="52" customFormat="1" x14ac:dyDescent="0.2">
      <c r="A82" s="40">
        <v>2</v>
      </c>
      <c r="B82" s="21" t="s">
        <v>824</v>
      </c>
      <c r="C82" s="21"/>
      <c r="D82" s="21"/>
    </row>
    <row r="83" spans="1:4" s="52" customFormat="1" x14ac:dyDescent="0.2">
      <c r="A83" s="40">
        <v>6</v>
      </c>
      <c r="B83" s="21" t="s">
        <v>825</v>
      </c>
      <c r="C83" s="21"/>
      <c r="D83" s="21"/>
    </row>
    <row r="84" spans="1:4" s="52" customFormat="1" x14ac:dyDescent="0.2">
      <c r="A84" s="55"/>
      <c r="B84" s="55"/>
    </row>
    <row r="85" spans="1:4" x14ac:dyDescent="0.2">
      <c r="B85" s="45"/>
    </row>
  </sheetData>
  <hyperlinks>
    <hyperlink ref="C5" location="'Diseño'!$B$6" display="M1" xr:uid="{00000000-0004-0000-0100-000000000000}"/>
    <hyperlink ref="C10" location="'Diseño'!$B$7" display="M2" xr:uid="{00000000-0004-0000-0100-000001000000}"/>
    <hyperlink ref="C15" location="'Diseño'!$B$8" display="M3" xr:uid="{00000000-0004-0000-0100-000002000000}"/>
    <hyperlink ref="C20" location="'Diseño'!$B$20" display="JESEXO *** (1 veces más)" xr:uid="{00000000-0004-0000-0100-000003000000}"/>
    <hyperlink ref="C25" location="'Diseño'!$B$18" display="PJUR" xr:uid="{00000000-0004-0000-0100-000004000000}"/>
    <hyperlink ref="C37" location="'Diseño'!$B$23" display="JEFOR" xr:uid="{00000000-0004-0000-0100-000005000000}"/>
    <hyperlink ref="C44" location="'Diseño'!$B$24" display="JECUR" xr:uid="{00000000-0004-0000-0100-000006000000}"/>
    <hyperlink ref="C49" location="'Diseño'!$B$21" display="JEUTATR" xr:uid="{00000000-0004-0000-0100-000007000000}"/>
    <hyperlink ref="C58" location="'Diseño'!$B$215" display="TITUTATR" xr:uid="{00000000-0004-0000-0100-000008000000}"/>
    <hyperlink ref="C68" location="'Diseño'!$B$216" display="V600" xr:uid="{00000000-0004-0000-0100-000009000000}"/>
    <hyperlink ref="C73" location="'Diseño'!$B$263" display="V572" xr:uid="{00000000-0004-0000-0100-00000A000000}"/>
    <hyperlink ref="C79" location="'Diseño'!$B$264" display="V526 *** (1 veces más)" xr:uid="{00000000-0004-0000-0100-00000B000000}"/>
  </hyperlinks>
  <pageMargins left="0.7" right="0.7" top="0.75" bottom="0.75" header="0.3" footer="0.3"/>
  <ignoredErrors>
    <ignoredError sqref="B53:B69 A70:A7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80"/>
  <sheetViews>
    <sheetView workbookViewId="0"/>
  </sheetViews>
  <sheetFormatPr baseColWidth="10" defaultColWidth="11.42578125" defaultRowHeight="12.75" x14ac:dyDescent="0.2"/>
  <cols>
    <col min="1" max="1" width="11.42578125" style="30"/>
    <col min="2" max="2" width="53.7109375" style="30" customWidth="1"/>
    <col min="3" max="3" width="25.7109375" style="41" customWidth="1"/>
    <col min="4" max="16384" width="11.42578125" style="41"/>
  </cols>
  <sheetData>
    <row r="3" spans="1:4" ht="15" customHeight="1" x14ac:dyDescent="0.2"/>
    <row r="4" spans="1:4" ht="15" customHeight="1" x14ac:dyDescent="0.2">
      <c r="C4" s="74" t="s">
        <v>966</v>
      </c>
    </row>
    <row r="5" spans="1:4" ht="15" customHeight="1" x14ac:dyDescent="0.25">
      <c r="A5" s="31" t="s">
        <v>23</v>
      </c>
      <c r="C5" s="32" t="s">
        <v>22</v>
      </c>
    </row>
    <row r="6" spans="1:4" ht="15" customHeight="1" x14ac:dyDescent="0.2">
      <c r="A6" s="30" t="s">
        <v>525</v>
      </c>
      <c r="B6" s="30" t="s">
        <v>340</v>
      </c>
    </row>
    <row r="7" spans="1:4" ht="15" customHeight="1" x14ac:dyDescent="0.2">
      <c r="A7" s="42" t="s">
        <v>551</v>
      </c>
      <c r="B7" s="21" t="s">
        <v>552</v>
      </c>
      <c r="C7" s="75"/>
      <c r="D7" s="75"/>
    </row>
    <row r="8" spans="1:4" ht="15" customHeight="1" x14ac:dyDescent="0.2">
      <c r="A8" s="42" t="s">
        <v>553</v>
      </c>
      <c r="B8" s="21" t="s">
        <v>554</v>
      </c>
      <c r="C8" s="75"/>
      <c r="D8" s="75"/>
    </row>
    <row r="9" spans="1:4" ht="15" customHeight="1" x14ac:dyDescent="0.2">
      <c r="A9" s="42" t="s">
        <v>555</v>
      </c>
      <c r="B9" s="21" t="s">
        <v>556</v>
      </c>
      <c r="C9" s="75"/>
      <c r="D9" s="75"/>
    </row>
    <row r="10" spans="1:4" ht="15" customHeight="1" x14ac:dyDescent="0.2">
      <c r="A10" s="42" t="s">
        <v>557</v>
      </c>
      <c r="B10" s="21" t="s">
        <v>558</v>
      </c>
      <c r="C10" s="75"/>
      <c r="D10" s="75"/>
    </row>
    <row r="11" spans="1:4" ht="15" customHeight="1" x14ac:dyDescent="0.2">
      <c r="A11" s="42" t="s">
        <v>559</v>
      </c>
      <c r="B11" s="21" t="s">
        <v>560</v>
      </c>
      <c r="C11" s="75"/>
      <c r="D11" s="75"/>
    </row>
    <row r="12" spans="1:4" ht="15" customHeight="1" x14ac:dyDescent="0.2">
      <c r="A12" s="42" t="s">
        <v>561</v>
      </c>
      <c r="B12" s="21" t="s">
        <v>562</v>
      </c>
      <c r="C12" s="75"/>
      <c r="D12" s="75"/>
    </row>
    <row r="13" spans="1:4" ht="15" customHeight="1" x14ac:dyDescent="0.2">
      <c r="A13" s="42" t="s">
        <v>563</v>
      </c>
      <c r="B13" s="21" t="s">
        <v>564</v>
      </c>
      <c r="C13" s="75"/>
      <c r="D13" s="75"/>
    </row>
    <row r="14" spans="1:4" ht="15" customHeight="1" x14ac:dyDescent="0.2">
      <c r="A14" s="42" t="s">
        <v>565</v>
      </c>
      <c r="B14" s="21" t="s">
        <v>566</v>
      </c>
      <c r="C14" s="75"/>
      <c r="D14" s="75"/>
    </row>
    <row r="15" spans="1:4" ht="15" customHeight="1" x14ac:dyDescent="0.2">
      <c r="A15" s="42" t="s">
        <v>567</v>
      </c>
      <c r="B15" s="21" t="s">
        <v>568</v>
      </c>
      <c r="C15" s="75"/>
      <c r="D15" s="75"/>
    </row>
    <row r="16" spans="1:4" ht="15" customHeight="1" x14ac:dyDescent="0.2">
      <c r="A16" s="42" t="s">
        <v>569</v>
      </c>
      <c r="B16" s="21" t="s">
        <v>570</v>
      </c>
      <c r="C16" s="75"/>
      <c r="D16" s="75"/>
    </row>
    <row r="17" spans="1:4" ht="15" customHeight="1" x14ac:dyDescent="0.2">
      <c r="A17" s="42" t="s">
        <v>571</v>
      </c>
      <c r="B17" s="21" t="s">
        <v>572</v>
      </c>
      <c r="C17" s="75"/>
      <c r="D17" s="75"/>
    </row>
    <row r="18" spans="1:4" ht="15" customHeight="1" x14ac:dyDescent="0.2">
      <c r="A18" s="42" t="s">
        <v>573</v>
      </c>
      <c r="B18" s="21" t="s">
        <v>574</v>
      </c>
      <c r="C18" s="75"/>
      <c r="D18" s="75"/>
    </row>
    <row r="19" spans="1:4" ht="15" customHeight="1" x14ac:dyDescent="0.2">
      <c r="A19" s="42" t="s">
        <v>575</v>
      </c>
      <c r="B19" s="21" t="s">
        <v>576</v>
      </c>
      <c r="C19" s="75"/>
      <c r="D19" s="75"/>
    </row>
    <row r="20" spans="1:4" ht="15" customHeight="1" x14ac:dyDescent="0.2">
      <c r="A20" s="42" t="s">
        <v>577</v>
      </c>
      <c r="B20" s="21" t="s">
        <v>578</v>
      </c>
      <c r="C20" s="75"/>
      <c r="D20" s="75"/>
    </row>
    <row r="21" spans="1:4" ht="15" customHeight="1" x14ac:dyDescent="0.2">
      <c r="A21" s="42" t="s">
        <v>579</v>
      </c>
      <c r="B21" s="21" t="s">
        <v>580</v>
      </c>
      <c r="C21" s="75"/>
      <c r="D21" s="75"/>
    </row>
    <row r="22" spans="1:4" ht="15" customHeight="1" x14ac:dyDescent="0.2">
      <c r="A22" s="42" t="s">
        <v>581</v>
      </c>
      <c r="B22" s="21" t="s">
        <v>582</v>
      </c>
      <c r="C22" s="75"/>
      <c r="D22" s="75"/>
    </row>
    <row r="23" spans="1:4" ht="15" customHeight="1" x14ac:dyDescent="0.2">
      <c r="A23" s="42" t="s">
        <v>583</v>
      </c>
      <c r="B23" s="21" t="s">
        <v>584</v>
      </c>
      <c r="C23" s="75"/>
      <c r="D23" s="75"/>
    </row>
    <row r="24" spans="1:4" ht="15" customHeight="1" x14ac:dyDescent="0.2">
      <c r="A24" s="42" t="s">
        <v>585</v>
      </c>
      <c r="B24" s="21" t="s">
        <v>586</v>
      </c>
      <c r="C24" s="75"/>
      <c r="D24" s="75"/>
    </row>
    <row r="25" spans="1:4" ht="15" customHeight="1" x14ac:dyDescent="0.2">
      <c r="A25" s="42" t="s">
        <v>587</v>
      </c>
      <c r="B25" s="21" t="s">
        <v>588</v>
      </c>
      <c r="C25" s="75"/>
      <c r="D25" s="75"/>
    </row>
    <row r="26" spans="1:4" ht="15" customHeight="1" x14ac:dyDescent="0.2">
      <c r="A26" s="34"/>
      <c r="B26" s="34"/>
    </row>
    <row r="27" spans="1:4" ht="15" customHeight="1" x14ac:dyDescent="0.25">
      <c r="A27" s="31" t="s">
        <v>25</v>
      </c>
      <c r="C27" s="32" t="s">
        <v>24</v>
      </c>
    </row>
    <row r="28" spans="1:4" ht="15" customHeight="1" x14ac:dyDescent="0.2">
      <c r="A28" s="30" t="s">
        <v>525</v>
      </c>
      <c r="B28" s="30" t="s">
        <v>340</v>
      </c>
    </row>
    <row r="29" spans="1:4" ht="15" customHeight="1" x14ac:dyDescent="0.2">
      <c r="A29" s="42" t="s">
        <v>551</v>
      </c>
      <c r="B29" s="43" t="s">
        <v>589</v>
      </c>
      <c r="C29" s="75"/>
      <c r="D29" s="75"/>
    </row>
    <row r="30" spans="1:4" ht="15" customHeight="1" x14ac:dyDescent="0.2">
      <c r="A30" s="42" t="s">
        <v>553</v>
      </c>
      <c r="B30" s="43" t="s">
        <v>590</v>
      </c>
      <c r="C30" s="75"/>
      <c r="D30" s="75"/>
    </row>
    <row r="31" spans="1:4" ht="15" customHeight="1" x14ac:dyDescent="0.2">
      <c r="A31" s="42" t="s">
        <v>555</v>
      </c>
      <c r="B31" s="43" t="s">
        <v>591</v>
      </c>
      <c r="C31" s="75"/>
      <c r="D31" s="75"/>
    </row>
    <row r="32" spans="1:4" ht="15" customHeight="1" x14ac:dyDescent="0.2">
      <c r="A32" s="42" t="s">
        <v>557</v>
      </c>
      <c r="B32" s="43" t="s">
        <v>592</v>
      </c>
      <c r="C32" s="75"/>
      <c r="D32" s="75"/>
    </row>
    <row r="33" spans="1:4" ht="15" customHeight="1" x14ac:dyDescent="0.2">
      <c r="A33" s="42" t="s">
        <v>559</v>
      </c>
      <c r="B33" s="43" t="s">
        <v>593</v>
      </c>
      <c r="C33" s="75"/>
      <c r="D33" s="75"/>
    </row>
    <row r="34" spans="1:4" ht="15" customHeight="1" x14ac:dyDescent="0.2">
      <c r="A34" s="42" t="s">
        <v>561</v>
      </c>
      <c r="B34" s="43" t="s">
        <v>594</v>
      </c>
      <c r="C34" s="75"/>
      <c r="D34" s="75"/>
    </row>
    <row r="35" spans="1:4" ht="15" customHeight="1" x14ac:dyDescent="0.2">
      <c r="A35" s="42" t="s">
        <v>563</v>
      </c>
      <c r="B35" s="43" t="s">
        <v>558</v>
      </c>
      <c r="C35" s="75"/>
      <c r="D35" s="75"/>
    </row>
    <row r="36" spans="1:4" ht="15" customHeight="1" x14ac:dyDescent="0.2">
      <c r="A36" s="42" t="s">
        <v>565</v>
      </c>
      <c r="B36" s="43" t="s">
        <v>595</v>
      </c>
      <c r="C36" s="75"/>
      <c r="D36" s="75"/>
    </row>
    <row r="37" spans="1:4" ht="15" customHeight="1" x14ac:dyDescent="0.2">
      <c r="A37" s="42" t="s">
        <v>567</v>
      </c>
      <c r="B37" s="43" t="s">
        <v>596</v>
      </c>
      <c r="C37" s="75"/>
      <c r="D37" s="75"/>
    </row>
    <row r="38" spans="1:4" ht="15" customHeight="1" x14ac:dyDescent="0.2">
      <c r="A38" s="42" t="s">
        <v>569</v>
      </c>
      <c r="B38" s="43" t="s">
        <v>597</v>
      </c>
      <c r="C38" s="75"/>
      <c r="D38" s="75"/>
    </row>
    <row r="39" spans="1:4" ht="15" customHeight="1" x14ac:dyDescent="0.2">
      <c r="A39" s="42" t="s">
        <v>571</v>
      </c>
      <c r="B39" s="43" t="s">
        <v>598</v>
      </c>
      <c r="C39" s="75"/>
      <c r="D39" s="75"/>
    </row>
    <row r="40" spans="1:4" ht="15" customHeight="1" x14ac:dyDescent="0.2">
      <c r="A40" s="42" t="s">
        <v>573</v>
      </c>
      <c r="B40" s="43" t="s">
        <v>599</v>
      </c>
      <c r="C40" s="75"/>
      <c r="D40" s="75"/>
    </row>
    <row r="41" spans="1:4" ht="15" customHeight="1" x14ac:dyDescent="0.2">
      <c r="A41" s="42" t="s">
        <v>575</v>
      </c>
      <c r="B41" s="43" t="s">
        <v>600</v>
      </c>
      <c r="C41" s="75"/>
      <c r="D41" s="75"/>
    </row>
    <row r="42" spans="1:4" ht="15" customHeight="1" x14ac:dyDescent="0.2">
      <c r="A42" s="42" t="s">
        <v>577</v>
      </c>
      <c r="B42" s="43" t="s">
        <v>601</v>
      </c>
      <c r="C42" s="75"/>
      <c r="D42" s="75"/>
    </row>
    <row r="43" spans="1:4" ht="15" customHeight="1" x14ac:dyDescent="0.2">
      <c r="A43" s="42" t="s">
        <v>579</v>
      </c>
      <c r="B43" s="43" t="s">
        <v>602</v>
      </c>
      <c r="C43" s="75"/>
      <c r="D43" s="75"/>
    </row>
    <row r="44" spans="1:4" ht="15" customHeight="1" x14ac:dyDescent="0.2">
      <c r="A44" s="42" t="s">
        <v>581</v>
      </c>
      <c r="B44" s="43" t="s">
        <v>603</v>
      </c>
      <c r="C44" s="75"/>
      <c r="D44" s="75"/>
    </row>
    <row r="45" spans="1:4" ht="15" customHeight="1" x14ac:dyDescent="0.2">
      <c r="A45" s="42" t="s">
        <v>583</v>
      </c>
      <c r="B45" s="43" t="s">
        <v>604</v>
      </c>
      <c r="C45" s="75"/>
      <c r="D45" s="75"/>
    </row>
    <row r="46" spans="1:4" ht="15" customHeight="1" x14ac:dyDescent="0.2">
      <c r="A46" s="42" t="s">
        <v>585</v>
      </c>
      <c r="B46" s="43" t="s">
        <v>605</v>
      </c>
      <c r="C46" s="75"/>
      <c r="D46" s="75"/>
    </row>
    <row r="47" spans="1:4" ht="15" customHeight="1" x14ac:dyDescent="0.2">
      <c r="A47" s="42" t="s">
        <v>587</v>
      </c>
      <c r="B47" s="43" t="s">
        <v>606</v>
      </c>
      <c r="C47" s="75"/>
      <c r="D47" s="75"/>
    </row>
    <row r="48" spans="1:4" ht="15" customHeight="1" x14ac:dyDescent="0.2">
      <c r="A48" s="42" t="s">
        <v>607</v>
      </c>
      <c r="B48" s="43" t="s">
        <v>608</v>
      </c>
      <c r="C48" s="75"/>
      <c r="D48" s="75"/>
    </row>
    <row r="49" spans="1:4" ht="15" customHeight="1" x14ac:dyDescent="0.2">
      <c r="A49" s="42" t="s">
        <v>609</v>
      </c>
      <c r="B49" s="43" t="s">
        <v>610</v>
      </c>
      <c r="C49" s="75"/>
      <c r="D49" s="75"/>
    </row>
    <row r="50" spans="1:4" ht="15" customHeight="1" x14ac:dyDescent="0.2">
      <c r="A50" s="42" t="s">
        <v>611</v>
      </c>
      <c r="B50" s="43" t="s">
        <v>612</v>
      </c>
      <c r="C50" s="75"/>
      <c r="D50" s="75"/>
    </row>
    <row r="51" spans="1:4" ht="15" customHeight="1" x14ac:dyDescent="0.2">
      <c r="A51" s="42" t="s">
        <v>613</v>
      </c>
      <c r="B51" s="43" t="s">
        <v>614</v>
      </c>
      <c r="C51" s="75"/>
      <c r="D51" s="75"/>
    </row>
    <row r="52" spans="1:4" ht="15" customHeight="1" x14ac:dyDescent="0.2">
      <c r="A52" s="42" t="s">
        <v>615</v>
      </c>
      <c r="B52" s="43" t="s">
        <v>616</v>
      </c>
      <c r="C52" s="75"/>
      <c r="D52" s="75"/>
    </row>
    <row r="53" spans="1:4" ht="15" customHeight="1" x14ac:dyDescent="0.2">
      <c r="A53" s="42" t="s">
        <v>617</v>
      </c>
      <c r="B53" s="43" t="s">
        <v>618</v>
      </c>
      <c r="C53" s="75"/>
      <c r="D53" s="75"/>
    </row>
    <row r="54" spans="1:4" ht="15" customHeight="1" x14ac:dyDescent="0.2">
      <c r="A54" s="42" t="s">
        <v>619</v>
      </c>
      <c r="B54" s="43" t="s">
        <v>584</v>
      </c>
      <c r="C54" s="75"/>
      <c r="D54" s="75"/>
    </row>
    <row r="55" spans="1:4" ht="15" customHeight="1" x14ac:dyDescent="0.2">
      <c r="A55" s="42" t="s">
        <v>620</v>
      </c>
      <c r="B55" s="43" t="s">
        <v>621</v>
      </c>
      <c r="C55" s="75"/>
      <c r="D55" s="75"/>
    </row>
    <row r="56" spans="1:4" ht="15" customHeight="1" x14ac:dyDescent="0.2">
      <c r="A56" s="42" t="s">
        <v>622</v>
      </c>
      <c r="B56" s="43" t="s">
        <v>623</v>
      </c>
      <c r="C56" s="75"/>
      <c r="D56" s="75"/>
    </row>
    <row r="57" spans="1:4" ht="15" customHeight="1" x14ac:dyDescent="0.2">
      <c r="A57" s="42" t="s">
        <v>624</v>
      </c>
      <c r="B57" s="43" t="s">
        <v>625</v>
      </c>
      <c r="C57" s="75"/>
      <c r="D57" s="75"/>
    </row>
    <row r="58" spans="1:4" ht="15" customHeight="1" x14ac:dyDescent="0.2">
      <c r="A58" s="42" t="s">
        <v>626</v>
      </c>
      <c r="B58" s="43" t="s">
        <v>627</v>
      </c>
      <c r="C58" s="75"/>
      <c r="D58" s="75"/>
    </row>
    <row r="59" spans="1:4" ht="15" customHeight="1" x14ac:dyDescent="0.2">
      <c r="A59" s="42" t="s">
        <v>628</v>
      </c>
      <c r="B59" s="43" t="s">
        <v>629</v>
      </c>
      <c r="C59" s="75"/>
      <c r="D59" s="75"/>
    </row>
    <row r="60" spans="1:4" ht="15" customHeight="1" x14ac:dyDescent="0.2">
      <c r="A60" s="42" t="s">
        <v>630</v>
      </c>
      <c r="B60" s="43" t="s">
        <v>631</v>
      </c>
      <c r="C60" s="75"/>
      <c r="D60" s="75"/>
    </row>
    <row r="61" spans="1:4" ht="15" customHeight="1" x14ac:dyDescent="0.2">
      <c r="A61" s="42" t="s">
        <v>632</v>
      </c>
      <c r="B61" s="43" t="s">
        <v>633</v>
      </c>
      <c r="C61" s="75"/>
      <c r="D61" s="75"/>
    </row>
    <row r="62" spans="1:4" ht="15" customHeight="1" x14ac:dyDescent="0.2">
      <c r="A62" s="42" t="s">
        <v>634</v>
      </c>
      <c r="B62" s="43" t="s">
        <v>635</v>
      </c>
      <c r="C62" s="75"/>
      <c r="D62" s="75"/>
    </row>
    <row r="63" spans="1:4" ht="15" customHeight="1" x14ac:dyDescent="0.2">
      <c r="A63" s="42" t="s">
        <v>636</v>
      </c>
      <c r="B63" s="43" t="s">
        <v>637</v>
      </c>
      <c r="C63" s="75"/>
      <c r="D63" s="75"/>
    </row>
    <row r="64" spans="1:4" ht="15" customHeight="1" x14ac:dyDescent="0.2">
      <c r="A64" s="42" t="s">
        <v>638</v>
      </c>
      <c r="B64" s="43" t="s">
        <v>639</v>
      </c>
      <c r="C64" s="75"/>
      <c r="D64" s="75"/>
    </row>
    <row r="65" spans="1:4" ht="15" customHeight="1" x14ac:dyDescent="0.2">
      <c r="A65" s="42" t="s">
        <v>640</v>
      </c>
      <c r="B65" s="43" t="s">
        <v>641</v>
      </c>
      <c r="C65" s="75"/>
      <c r="D65" s="75"/>
    </row>
    <row r="66" spans="1:4" ht="15" customHeight="1" x14ac:dyDescent="0.2">
      <c r="A66" s="42" t="s">
        <v>642</v>
      </c>
      <c r="B66" s="43" t="s">
        <v>643</v>
      </c>
      <c r="C66" s="75"/>
      <c r="D66" s="75"/>
    </row>
    <row r="67" spans="1:4" ht="15" customHeight="1" x14ac:dyDescent="0.2">
      <c r="A67" s="42" t="s">
        <v>644</v>
      </c>
      <c r="B67" s="43" t="s">
        <v>562</v>
      </c>
      <c r="C67" s="75"/>
      <c r="D67" s="75"/>
    </row>
    <row r="68" spans="1:4" ht="15" customHeight="1" x14ac:dyDescent="0.2">
      <c r="A68" s="42" t="s">
        <v>645</v>
      </c>
      <c r="B68" s="43" t="s">
        <v>646</v>
      </c>
      <c r="C68" s="75"/>
      <c r="D68" s="75"/>
    </row>
    <row r="69" spans="1:4" ht="15" customHeight="1" x14ac:dyDescent="0.2">
      <c r="A69" s="42" t="s">
        <v>647</v>
      </c>
      <c r="B69" s="43" t="s">
        <v>648</v>
      </c>
      <c r="C69" s="75"/>
      <c r="D69" s="75"/>
    </row>
    <row r="70" spans="1:4" ht="15" customHeight="1" x14ac:dyDescent="0.2">
      <c r="A70" s="42" t="s">
        <v>649</v>
      </c>
      <c r="B70" s="43" t="s">
        <v>650</v>
      </c>
      <c r="C70" s="75"/>
      <c r="D70" s="75"/>
    </row>
    <row r="71" spans="1:4" ht="15" customHeight="1" x14ac:dyDescent="0.2">
      <c r="A71" s="42" t="s">
        <v>651</v>
      </c>
      <c r="B71" s="43" t="s">
        <v>652</v>
      </c>
      <c r="C71" s="75"/>
      <c r="D71" s="75"/>
    </row>
    <row r="72" spans="1:4" ht="15" customHeight="1" x14ac:dyDescent="0.2">
      <c r="A72" s="42" t="s">
        <v>653</v>
      </c>
      <c r="B72" s="43" t="s">
        <v>654</v>
      </c>
      <c r="C72" s="75"/>
      <c r="D72" s="75"/>
    </row>
    <row r="73" spans="1:4" ht="15" customHeight="1" x14ac:dyDescent="0.2">
      <c r="A73" s="42" t="s">
        <v>655</v>
      </c>
      <c r="B73" s="43" t="s">
        <v>656</v>
      </c>
      <c r="C73" s="75"/>
      <c r="D73" s="75"/>
    </row>
    <row r="74" spans="1:4" ht="15" customHeight="1" x14ac:dyDescent="0.2">
      <c r="A74" s="42" t="s">
        <v>657</v>
      </c>
      <c r="B74" s="43" t="s">
        <v>658</v>
      </c>
      <c r="C74" s="75"/>
      <c r="D74" s="75"/>
    </row>
    <row r="75" spans="1:4" ht="15" customHeight="1" x14ac:dyDescent="0.2">
      <c r="A75" s="42" t="s">
        <v>659</v>
      </c>
      <c r="B75" s="43" t="s">
        <v>660</v>
      </c>
      <c r="C75" s="75"/>
      <c r="D75" s="75"/>
    </row>
    <row r="76" spans="1:4" ht="15" customHeight="1" x14ac:dyDescent="0.2">
      <c r="A76" s="42" t="s">
        <v>661</v>
      </c>
      <c r="B76" s="43" t="s">
        <v>662</v>
      </c>
      <c r="C76" s="75"/>
      <c r="D76" s="75"/>
    </row>
    <row r="77" spans="1:4" ht="15" customHeight="1" x14ac:dyDescent="0.2">
      <c r="A77" s="42" t="s">
        <v>663</v>
      </c>
      <c r="B77" s="43" t="s">
        <v>664</v>
      </c>
      <c r="C77" s="75"/>
      <c r="D77" s="75"/>
    </row>
    <row r="78" spans="1:4" ht="15" customHeight="1" x14ac:dyDescent="0.2">
      <c r="A78" s="42" t="s">
        <v>665</v>
      </c>
      <c r="B78" s="43" t="s">
        <v>666</v>
      </c>
      <c r="C78" s="75"/>
      <c r="D78" s="75"/>
    </row>
    <row r="79" spans="1:4" ht="15" customHeight="1" x14ac:dyDescent="0.2">
      <c r="A79" s="42" t="s">
        <v>667</v>
      </c>
      <c r="B79" s="43" t="s">
        <v>586</v>
      </c>
      <c r="C79" s="75"/>
      <c r="D79" s="75"/>
    </row>
    <row r="80" spans="1:4" ht="15" customHeight="1" x14ac:dyDescent="0.2">
      <c r="A80" s="42" t="s">
        <v>668</v>
      </c>
      <c r="B80" s="43" t="s">
        <v>588</v>
      </c>
      <c r="C80" s="75"/>
      <c r="D80" s="75"/>
    </row>
  </sheetData>
  <hyperlinks>
    <hyperlink ref="C5" location="'Diseño'!$B$14" display="CCAA" xr:uid="{00000000-0004-0000-0200-000000000000}"/>
    <hyperlink ref="C27" location="'Diseño'!$B$15" display="PROV" xr:uid="{00000000-0004-0000-0200-000001000000}"/>
  </hyperlinks>
  <pageMargins left="0.7" right="0.7" top="0.75" bottom="0.75" header="0.3" footer="0.3"/>
  <pageSetup paperSize="9" orientation="portrait" r:id="rId1"/>
  <ignoredErrors>
    <ignoredError sqref="A7:A25 A29:A8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D68"/>
  <sheetViews>
    <sheetView workbookViewId="0"/>
  </sheetViews>
  <sheetFormatPr baseColWidth="10" defaultColWidth="11.42578125" defaultRowHeight="12.75" x14ac:dyDescent="0.2"/>
  <cols>
    <col min="1" max="1" width="11.42578125" style="30"/>
    <col min="2" max="2" width="58.85546875" style="30" bestFit="1" customWidth="1"/>
    <col min="3" max="3" width="25.7109375" style="41" customWidth="1"/>
    <col min="4" max="16384" width="11.42578125" style="41"/>
  </cols>
  <sheetData>
    <row r="4" spans="1:4" x14ac:dyDescent="0.2">
      <c r="C4" s="74" t="s">
        <v>966</v>
      </c>
    </row>
    <row r="5" spans="1:4" ht="15" x14ac:dyDescent="0.25">
      <c r="A5" s="31" t="s">
        <v>20</v>
      </c>
      <c r="C5" s="32" t="s">
        <v>19</v>
      </c>
    </row>
    <row r="6" spans="1:4" x14ac:dyDescent="0.2">
      <c r="A6" s="30" t="s">
        <v>525</v>
      </c>
      <c r="B6" s="30" t="s">
        <v>340</v>
      </c>
    </row>
    <row r="7" spans="1:4" x14ac:dyDescent="0.2">
      <c r="A7" s="33">
        <v>151</v>
      </c>
      <c r="B7" s="30" t="s">
        <v>669</v>
      </c>
      <c r="C7" s="75"/>
      <c r="D7" s="75"/>
    </row>
    <row r="8" spans="1:4" x14ac:dyDescent="0.2">
      <c r="A8" s="33">
        <v>152</v>
      </c>
      <c r="B8" s="30" t="s">
        <v>670</v>
      </c>
      <c r="C8" s="75"/>
      <c r="D8" s="75"/>
    </row>
    <row r="9" spans="1:4" x14ac:dyDescent="0.2">
      <c r="A9" s="33">
        <v>153</v>
      </c>
      <c r="B9" s="30" t="s">
        <v>671</v>
      </c>
      <c r="C9" s="75"/>
      <c r="D9" s="75"/>
    </row>
    <row r="10" spans="1:4" x14ac:dyDescent="0.2">
      <c r="A10" s="33">
        <v>161</v>
      </c>
      <c r="B10" s="30" t="s">
        <v>672</v>
      </c>
      <c r="C10" s="75"/>
      <c r="D10" s="75"/>
    </row>
    <row r="11" spans="1:4" x14ac:dyDescent="0.2">
      <c r="A11" s="33">
        <v>162</v>
      </c>
      <c r="B11" s="30" t="s">
        <v>673</v>
      </c>
      <c r="C11" s="75"/>
      <c r="D11" s="75"/>
    </row>
    <row r="12" spans="1:4" x14ac:dyDescent="0.2">
      <c r="A12" s="33">
        <v>163</v>
      </c>
      <c r="B12" s="30" t="s">
        <v>674</v>
      </c>
      <c r="C12" s="75"/>
      <c r="D12" s="75"/>
    </row>
    <row r="13" spans="1:4" x14ac:dyDescent="0.2">
      <c r="A13" s="33">
        <v>164</v>
      </c>
      <c r="B13" s="30" t="s">
        <v>675</v>
      </c>
      <c r="C13" s="75"/>
      <c r="D13" s="75"/>
    </row>
    <row r="14" spans="1:4" x14ac:dyDescent="0.2">
      <c r="A14" s="33">
        <v>165</v>
      </c>
      <c r="B14" s="30" t="s">
        <v>676</v>
      </c>
      <c r="C14" s="75"/>
      <c r="D14" s="75"/>
    </row>
    <row r="15" spans="1:4" x14ac:dyDescent="0.2">
      <c r="A15" s="33">
        <v>166</v>
      </c>
      <c r="B15" s="30" t="s">
        <v>677</v>
      </c>
      <c r="C15" s="75"/>
      <c r="D15" s="75"/>
    </row>
    <row r="16" spans="1:4" x14ac:dyDescent="0.2">
      <c r="A16" s="33">
        <v>211</v>
      </c>
      <c r="B16" s="30" t="s">
        <v>678</v>
      </c>
      <c r="C16" s="75"/>
      <c r="D16" s="75"/>
    </row>
    <row r="17" spans="1:4" x14ac:dyDescent="0.2">
      <c r="A17" s="33">
        <v>212</v>
      </c>
      <c r="B17" s="30" t="s">
        <v>679</v>
      </c>
      <c r="C17" s="75"/>
      <c r="D17" s="75"/>
    </row>
    <row r="18" spans="1:4" x14ac:dyDescent="0.2">
      <c r="A18" s="33">
        <v>213</v>
      </c>
      <c r="B18" s="30" t="s">
        <v>680</v>
      </c>
      <c r="C18" s="75"/>
      <c r="D18" s="75"/>
    </row>
    <row r="19" spans="1:4" x14ac:dyDescent="0.2">
      <c r="A19" s="33">
        <v>221</v>
      </c>
      <c r="B19" s="30" t="s">
        <v>681</v>
      </c>
      <c r="C19" s="75"/>
      <c r="D19" s="75"/>
    </row>
    <row r="20" spans="1:4" x14ac:dyDescent="0.2">
      <c r="A20" s="33">
        <v>222</v>
      </c>
      <c r="B20" s="30" t="s">
        <v>682</v>
      </c>
      <c r="C20" s="75"/>
      <c r="D20" s="75"/>
    </row>
    <row r="21" spans="1:4" x14ac:dyDescent="0.2">
      <c r="A21" s="33">
        <v>223</v>
      </c>
      <c r="B21" s="30" t="s">
        <v>683</v>
      </c>
      <c r="C21" s="75"/>
      <c r="D21" s="75"/>
    </row>
    <row r="22" spans="1:4" x14ac:dyDescent="0.2">
      <c r="A22" s="33">
        <v>231</v>
      </c>
      <c r="B22" s="30" t="s">
        <v>684</v>
      </c>
      <c r="C22" s="75"/>
      <c r="D22" s="75"/>
    </row>
    <row r="23" spans="1:4" x14ac:dyDescent="0.2">
      <c r="A23" s="33">
        <v>232</v>
      </c>
      <c r="B23" s="30" t="s">
        <v>685</v>
      </c>
      <c r="C23" s="75"/>
      <c r="D23" s="75"/>
    </row>
    <row r="24" spans="1:4" x14ac:dyDescent="0.2">
      <c r="A24" s="33">
        <v>233</v>
      </c>
      <c r="B24" s="30" t="s">
        <v>686</v>
      </c>
      <c r="C24" s="75"/>
      <c r="D24" s="75"/>
    </row>
    <row r="25" spans="1:4" x14ac:dyDescent="0.2">
      <c r="A25" s="33">
        <v>351</v>
      </c>
      <c r="B25" s="30" t="s">
        <v>687</v>
      </c>
      <c r="C25" s="75"/>
      <c r="D25" s="75"/>
    </row>
    <row r="26" spans="1:4" x14ac:dyDescent="0.2">
      <c r="A26" s="33">
        <v>352</v>
      </c>
      <c r="B26" s="30" t="s">
        <v>688</v>
      </c>
      <c r="C26" s="75"/>
      <c r="D26" s="75"/>
    </row>
    <row r="27" spans="1:4" x14ac:dyDescent="0.2">
      <c r="A27" s="33">
        <v>353</v>
      </c>
      <c r="B27" s="30" t="s">
        <v>689</v>
      </c>
      <c r="C27" s="75"/>
      <c r="D27" s="75"/>
    </row>
    <row r="28" spans="1:4" x14ac:dyDescent="0.2">
      <c r="A28" s="33">
        <v>354</v>
      </c>
      <c r="B28" s="30" t="s">
        <v>690</v>
      </c>
      <c r="C28" s="75"/>
      <c r="D28" s="75"/>
    </row>
    <row r="29" spans="1:4" x14ac:dyDescent="0.2">
      <c r="A29" s="33">
        <v>361</v>
      </c>
      <c r="B29" s="30" t="s">
        <v>691</v>
      </c>
      <c r="C29" s="75"/>
      <c r="D29" s="75"/>
    </row>
    <row r="30" spans="1:4" x14ac:dyDescent="0.2">
      <c r="A30" s="33">
        <v>362</v>
      </c>
      <c r="B30" s="30" t="s">
        <v>692</v>
      </c>
      <c r="C30" s="75"/>
      <c r="D30" s="75"/>
    </row>
    <row r="31" spans="1:4" x14ac:dyDescent="0.2">
      <c r="A31" s="33">
        <v>363</v>
      </c>
      <c r="B31" s="30" t="s">
        <v>693</v>
      </c>
      <c r="C31" s="75"/>
      <c r="D31" s="75"/>
    </row>
    <row r="32" spans="1:4" x14ac:dyDescent="0.2">
      <c r="A32" s="33">
        <v>364</v>
      </c>
      <c r="B32" s="30" t="s">
        <v>694</v>
      </c>
      <c r="C32" s="75"/>
      <c r="D32" s="75"/>
    </row>
    <row r="33" spans="1:4" x14ac:dyDescent="0.2">
      <c r="A33" s="33">
        <v>365</v>
      </c>
      <c r="B33" s="30" t="s">
        <v>695</v>
      </c>
      <c r="C33" s="75"/>
      <c r="D33" s="75"/>
    </row>
    <row r="34" spans="1:4" x14ac:dyDescent="0.2">
      <c r="A34" s="33">
        <v>370</v>
      </c>
      <c r="B34" s="30" t="s">
        <v>696</v>
      </c>
      <c r="C34" s="75"/>
      <c r="D34" s="75"/>
    </row>
    <row r="35" spans="1:4" x14ac:dyDescent="0.2">
      <c r="A35" s="33">
        <v>380</v>
      </c>
      <c r="B35" s="30" t="s">
        <v>697</v>
      </c>
      <c r="C35" s="75"/>
      <c r="D35" s="75"/>
    </row>
    <row r="36" spans="1:4" x14ac:dyDescent="0.2">
      <c r="A36" s="33">
        <v>450</v>
      </c>
      <c r="B36" s="30" t="s">
        <v>698</v>
      </c>
      <c r="C36" s="75"/>
      <c r="D36" s="75"/>
    </row>
    <row r="37" spans="1:4" x14ac:dyDescent="0.2">
      <c r="A37" s="33">
        <v>460</v>
      </c>
      <c r="B37" s="30" t="s">
        <v>699</v>
      </c>
      <c r="C37" s="75"/>
      <c r="D37" s="75"/>
    </row>
    <row r="38" spans="1:4" x14ac:dyDescent="0.2">
      <c r="A38" s="33">
        <v>470</v>
      </c>
      <c r="B38" s="30" t="s">
        <v>700</v>
      </c>
      <c r="C38" s="75"/>
      <c r="D38" s="75"/>
    </row>
    <row r="39" spans="1:4" x14ac:dyDescent="0.2">
      <c r="A39" s="33">
        <v>481</v>
      </c>
      <c r="B39" s="30" t="s">
        <v>701</v>
      </c>
      <c r="C39" s="75"/>
      <c r="D39" s="75"/>
    </row>
    <row r="40" spans="1:4" x14ac:dyDescent="0.2">
      <c r="A40" s="33">
        <v>482</v>
      </c>
      <c r="B40" s="30" t="s">
        <v>702</v>
      </c>
      <c r="C40" s="75"/>
      <c r="D40" s="75"/>
    </row>
    <row r="41" spans="1:4" x14ac:dyDescent="0.2">
      <c r="A41" s="33">
        <v>483</v>
      </c>
      <c r="B41" s="30" t="s">
        <v>703</v>
      </c>
      <c r="C41" s="75"/>
      <c r="D41" s="75"/>
    </row>
    <row r="42" spans="1:4" x14ac:dyDescent="0.2">
      <c r="A42" s="33">
        <v>484</v>
      </c>
      <c r="B42" s="30" t="s">
        <v>704</v>
      </c>
      <c r="C42" s="75"/>
      <c r="D42" s="75"/>
    </row>
    <row r="43" spans="1:4" x14ac:dyDescent="0.2">
      <c r="A43" s="33">
        <v>511</v>
      </c>
      <c r="B43" s="30" t="s">
        <v>705</v>
      </c>
      <c r="C43" s="75"/>
      <c r="D43" s="75"/>
    </row>
    <row r="44" spans="1:4" x14ac:dyDescent="0.2">
      <c r="A44" s="33">
        <v>512</v>
      </c>
      <c r="B44" s="30" t="s">
        <v>706</v>
      </c>
      <c r="C44" s="75"/>
      <c r="D44" s="75"/>
    </row>
    <row r="45" spans="1:4" x14ac:dyDescent="0.2">
      <c r="A45" s="33">
        <v>513</v>
      </c>
      <c r="B45" s="30" t="s">
        <v>707</v>
      </c>
      <c r="C45" s="75"/>
      <c r="D45" s="75"/>
    </row>
    <row r="46" spans="1:4" x14ac:dyDescent="0.2">
      <c r="A46" s="33">
        <v>521</v>
      </c>
      <c r="B46" s="30" t="s">
        <v>708</v>
      </c>
      <c r="C46" s="75"/>
      <c r="D46" s="75"/>
    </row>
    <row r="47" spans="1:4" x14ac:dyDescent="0.2">
      <c r="A47" s="33">
        <v>522</v>
      </c>
      <c r="B47" s="30" t="s">
        <v>709</v>
      </c>
      <c r="C47" s="75"/>
      <c r="D47" s="75"/>
    </row>
    <row r="48" spans="1:4" x14ac:dyDescent="0.2">
      <c r="A48" s="33">
        <v>523</v>
      </c>
      <c r="B48" s="30" t="s">
        <v>710</v>
      </c>
      <c r="C48" s="75"/>
      <c r="D48" s="75"/>
    </row>
    <row r="49" spans="1:4" x14ac:dyDescent="0.2">
      <c r="A49" s="33">
        <v>530</v>
      </c>
      <c r="B49" s="30" t="s">
        <v>711</v>
      </c>
      <c r="C49" s="75"/>
      <c r="D49" s="75"/>
    </row>
    <row r="50" spans="1:4" x14ac:dyDescent="0.2">
      <c r="A50" s="33">
        <v>611</v>
      </c>
      <c r="B50" s="30" t="s">
        <v>712</v>
      </c>
      <c r="C50" s="75"/>
      <c r="D50" s="75"/>
    </row>
    <row r="51" spans="1:4" x14ac:dyDescent="0.2">
      <c r="A51" s="33">
        <v>612</v>
      </c>
      <c r="B51" s="30" t="s">
        <v>713</v>
      </c>
      <c r="C51" s="75"/>
      <c r="D51" s="75"/>
    </row>
    <row r="52" spans="1:4" x14ac:dyDescent="0.2">
      <c r="A52" s="33">
        <v>613</v>
      </c>
      <c r="B52" s="30" t="s">
        <v>714</v>
      </c>
      <c r="C52" s="75"/>
      <c r="D52" s="75"/>
    </row>
    <row r="53" spans="1:4" x14ac:dyDescent="0.2">
      <c r="A53" s="33">
        <v>614</v>
      </c>
      <c r="B53" s="30" t="s">
        <v>715</v>
      </c>
      <c r="C53" s="75"/>
      <c r="D53" s="75"/>
    </row>
    <row r="54" spans="1:4" x14ac:dyDescent="0.2">
      <c r="A54" s="33">
        <v>615</v>
      </c>
      <c r="B54" s="30" t="s">
        <v>716</v>
      </c>
      <c r="C54" s="75"/>
      <c r="D54" s="75"/>
    </row>
    <row r="55" spans="1:4" x14ac:dyDescent="0.2">
      <c r="A55" s="33">
        <v>616</v>
      </c>
      <c r="B55" s="30" t="s">
        <v>717</v>
      </c>
      <c r="C55" s="75"/>
      <c r="D55" s="75"/>
    </row>
    <row r="56" spans="1:4" x14ac:dyDescent="0.2">
      <c r="A56" s="33">
        <v>731</v>
      </c>
      <c r="B56" s="30" t="s">
        <v>718</v>
      </c>
      <c r="C56" s="75"/>
      <c r="D56" s="75"/>
    </row>
    <row r="57" spans="1:4" x14ac:dyDescent="0.2">
      <c r="A57" s="33">
        <v>732</v>
      </c>
      <c r="B57" s="30" t="s">
        <v>719</v>
      </c>
      <c r="C57" s="75"/>
      <c r="D57" s="75"/>
    </row>
    <row r="58" spans="1:4" x14ac:dyDescent="0.2">
      <c r="A58" s="33">
        <v>741</v>
      </c>
      <c r="B58" s="30" t="s">
        <v>720</v>
      </c>
      <c r="C58" s="75"/>
      <c r="D58" s="75"/>
    </row>
    <row r="59" spans="1:4" x14ac:dyDescent="0.2">
      <c r="A59" s="33">
        <v>742</v>
      </c>
      <c r="B59" s="30" t="s">
        <v>721</v>
      </c>
      <c r="C59" s="75"/>
      <c r="D59" s="75"/>
    </row>
    <row r="60" spans="1:4" x14ac:dyDescent="0.2">
      <c r="A60" s="33">
        <v>831</v>
      </c>
      <c r="B60" s="30" t="s">
        <v>722</v>
      </c>
      <c r="C60" s="75"/>
      <c r="D60" s="75"/>
    </row>
    <row r="61" spans="1:4" x14ac:dyDescent="0.2">
      <c r="A61" s="33">
        <v>832</v>
      </c>
      <c r="B61" s="30" t="s">
        <v>723</v>
      </c>
      <c r="C61" s="75"/>
      <c r="D61" s="75"/>
    </row>
    <row r="62" spans="1:4" x14ac:dyDescent="0.2">
      <c r="A62" s="33">
        <v>833</v>
      </c>
      <c r="B62" s="30" t="s">
        <v>724</v>
      </c>
      <c r="C62" s="75"/>
      <c r="D62" s="75"/>
    </row>
    <row r="63" spans="1:4" x14ac:dyDescent="0.2">
      <c r="A63" s="33">
        <v>834</v>
      </c>
      <c r="B63" s="30" t="s">
        <v>725</v>
      </c>
      <c r="C63" s="75"/>
      <c r="D63" s="75"/>
    </row>
    <row r="64" spans="1:4" x14ac:dyDescent="0.2">
      <c r="A64" s="33">
        <v>841</v>
      </c>
      <c r="B64" s="30" t="s">
        <v>726</v>
      </c>
      <c r="C64" s="75"/>
      <c r="D64" s="75"/>
    </row>
    <row r="65" spans="1:4" x14ac:dyDescent="0.2">
      <c r="A65" s="33">
        <v>842</v>
      </c>
      <c r="B65" s="30" t="s">
        <v>727</v>
      </c>
      <c r="C65" s="75"/>
      <c r="D65" s="75"/>
    </row>
    <row r="66" spans="1:4" x14ac:dyDescent="0.2">
      <c r="A66" s="33">
        <v>843</v>
      </c>
      <c r="B66" s="30" t="s">
        <v>728</v>
      </c>
      <c r="C66" s="75"/>
      <c r="D66" s="75"/>
    </row>
    <row r="67" spans="1:4" x14ac:dyDescent="0.2">
      <c r="A67" s="33">
        <v>844</v>
      </c>
      <c r="B67" s="30" t="s">
        <v>729</v>
      </c>
      <c r="C67" s="75"/>
      <c r="D67" s="75"/>
    </row>
    <row r="68" spans="1:4" x14ac:dyDescent="0.2">
      <c r="A68" s="33">
        <v>900</v>
      </c>
      <c r="B68" s="30" t="s">
        <v>730</v>
      </c>
      <c r="C68" s="75"/>
      <c r="D68" s="75"/>
    </row>
  </sheetData>
  <hyperlinks>
    <hyperlink ref="C5" location="'Diseño'!$B$12" display="OT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9"/>
  <sheetViews>
    <sheetView workbookViewId="0"/>
  </sheetViews>
  <sheetFormatPr baseColWidth="10" defaultRowHeight="15" x14ac:dyDescent="0.25"/>
  <cols>
    <col min="2" max="2" width="22.28515625" bestFit="1" customWidth="1"/>
  </cols>
  <sheetData>
    <row r="2" spans="1:5" x14ac:dyDescent="0.25">
      <c r="A2" s="58" t="s">
        <v>745</v>
      </c>
      <c r="B2" s="58"/>
      <c r="C2" s="59"/>
      <c r="D2" s="51"/>
      <c r="E2" s="32"/>
    </row>
    <row r="3" spans="1:5" x14ac:dyDescent="0.25">
      <c r="A3" s="21" t="s">
        <v>525</v>
      </c>
      <c r="B3" s="21" t="s">
        <v>743</v>
      </c>
      <c r="C3" s="51" t="s">
        <v>744</v>
      </c>
      <c r="D3" s="51"/>
    </row>
    <row r="4" spans="1:5" x14ac:dyDescent="0.25">
      <c r="A4" s="37">
        <v>0</v>
      </c>
      <c r="B4" s="45" t="s">
        <v>734</v>
      </c>
      <c r="C4" s="37">
        <v>0</v>
      </c>
      <c r="D4" s="51"/>
    </row>
    <row r="5" spans="1:5" x14ac:dyDescent="0.25">
      <c r="A5" s="37">
        <v>1</v>
      </c>
      <c r="B5" s="21" t="s">
        <v>542</v>
      </c>
      <c r="C5" s="37">
        <v>0.125</v>
      </c>
      <c r="D5" s="51"/>
    </row>
    <row r="6" spans="1:5" x14ac:dyDescent="0.25">
      <c r="A6" s="37">
        <v>2</v>
      </c>
      <c r="B6" s="21" t="s">
        <v>543</v>
      </c>
      <c r="C6" s="37">
        <v>0.375</v>
      </c>
      <c r="D6" s="51"/>
    </row>
    <row r="7" spans="1:5" x14ac:dyDescent="0.25">
      <c r="A7" s="37">
        <v>3</v>
      </c>
      <c r="B7" s="45" t="s">
        <v>733</v>
      </c>
      <c r="C7" s="37">
        <v>0.5</v>
      </c>
      <c r="D7" s="51"/>
    </row>
    <row r="8" spans="1:5" x14ac:dyDescent="0.25">
      <c r="A8" s="37">
        <v>4</v>
      </c>
      <c r="B8" s="21" t="s">
        <v>544</v>
      </c>
      <c r="C8" s="37">
        <v>0.625</v>
      </c>
      <c r="D8" s="51"/>
    </row>
    <row r="9" spans="1:5" x14ac:dyDescent="0.25">
      <c r="A9" s="37">
        <v>5</v>
      </c>
      <c r="B9" s="21" t="s">
        <v>545</v>
      </c>
      <c r="C9" s="37">
        <v>0.875</v>
      </c>
      <c r="D9" s="51"/>
    </row>
    <row r="10" spans="1:5" x14ac:dyDescent="0.25">
      <c r="A10" s="37">
        <v>6</v>
      </c>
      <c r="B10" s="45" t="s">
        <v>732</v>
      </c>
      <c r="C10" s="37">
        <v>1</v>
      </c>
      <c r="D10" s="51"/>
    </row>
    <row r="11" spans="1:5" x14ac:dyDescent="0.25">
      <c r="A11" s="51"/>
      <c r="B11" s="51"/>
      <c r="C11" s="51"/>
      <c r="D11" s="51"/>
    </row>
    <row r="12" spans="1:5" x14ac:dyDescent="0.25">
      <c r="A12" s="58" t="s">
        <v>747</v>
      </c>
      <c r="B12" s="58"/>
      <c r="C12" s="58"/>
      <c r="D12" s="51"/>
    </row>
    <row r="13" spans="1:5" x14ac:dyDescent="0.25">
      <c r="A13" s="21"/>
      <c r="B13" s="21" t="s">
        <v>748</v>
      </c>
      <c r="C13" s="21" t="s">
        <v>744</v>
      </c>
      <c r="D13" s="51"/>
    </row>
    <row r="14" spans="1:5" x14ac:dyDescent="0.25">
      <c r="A14" s="21"/>
      <c r="B14" s="21">
        <v>225</v>
      </c>
      <c r="C14" s="21">
        <v>1</v>
      </c>
      <c r="D14" s="51"/>
    </row>
    <row r="15" spans="1:5" x14ac:dyDescent="0.25">
      <c r="A15" s="51"/>
      <c r="B15" s="51"/>
      <c r="C15" s="51"/>
      <c r="D15" s="51"/>
    </row>
    <row r="16" spans="1:5" x14ac:dyDescent="0.25">
      <c r="A16" s="51"/>
      <c r="B16" s="51"/>
      <c r="C16" s="51"/>
      <c r="D16" s="51"/>
    </row>
    <row r="17" spans="1:4" x14ac:dyDescent="0.25">
      <c r="A17" s="51"/>
      <c r="B17" s="51"/>
      <c r="C17" s="51"/>
      <c r="D17" s="51"/>
    </row>
    <row r="18" spans="1:4" x14ac:dyDescent="0.25">
      <c r="A18" s="51"/>
      <c r="B18" s="51"/>
      <c r="C18" s="51"/>
      <c r="D18" s="51"/>
    </row>
    <row r="19" spans="1:4" x14ac:dyDescent="0.25">
      <c r="A19" s="51"/>
      <c r="B19" s="51"/>
      <c r="C19" s="51"/>
      <c r="D19" s="51"/>
    </row>
  </sheetData>
  <pageMargins left="0.7" right="0.7" top="0.75" bottom="0.75" header="0.3" footer="0.3"/>
  <ignoredErrors>
    <ignoredError sqref="B4: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28"/>
  <sheetViews>
    <sheetView zoomScaleNormal="100" workbookViewId="0"/>
  </sheetViews>
  <sheetFormatPr baseColWidth="10" defaultRowHeight="15" x14ac:dyDescent="0.25"/>
  <cols>
    <col min="1" max="1" width="17.85546875" style="51" customWidth="1"/>
    <col min="2" max="2" width="20.140625" style="51" customWidth="1"/>
    <col min="3" max="3" width="17.140625" style="51" customWidth="1"/>
    <col min="4" max="4" width="11.5703125" style="51"/>
  </cols>
  <sheetData>
    <row r="2" spans="1:5" ht="15.75" customHeight="1" x14ac:dyDescent="0.25">
      <c r="A2" s="58" t="s">
        <v>1029</v>
      </c>
      <c r="B2" s="58"/>
      <c r="C2" s="59"/>
      <c r="D2" s="50"/>
      <c r="E2" s="108" t="s">
        <v>1030</v>
      </c>
    </row>
    <row r="3" spans="1:5" x14ac:dyDescent="0.25">
      <c r="A3" s="21" t="s">
        <v>1031</v>
      </c>
      <c r="B3" s="21" t="s">
        <v>1032</v>
      </c>
      <c r="D3" s="50"/>
    </row>
    <row r="4" spans="1:5" x14ac:dyDescent="0.25">
      <c r="A4" s="37" t="s">
        <v>160</v>
      </c>
      <c r="B4" s="21">
        <v>0.4</v>
      </c>
      <c r="C4" s="37"/>
      <c r="D4" s="50"/>
    </row>
    <row r="5" spans="1:5" x14ac:dyDescent="0.25">
      <c r="A5" s="37" t="s">
        <v>162</v>
      </c>
      <c r="B5" s="21">
        <v>0.7</v>
      </c>
      <c r="C5" s="37"/>
      <c r="D5" s="50"/>
    </row>
    <row r="6" spans="1:5" x14ac:dyDescent="0.25">
      <c r="A6" s="37" t="s">
        <v>163</v>
      </c>
      <c r="B6" s="21">
        <v>0.7</v>
      </c>
      <c r="C6" s="37"/>
      <c r="D6" s="50"/>
    </row>
    <row r="7" spans="1:5" x14ac:dyDescent="0.25">
      <c r="A7" s="37" t="s">
        <v>164</v>
      </c>
      <c r="B7" s="21">
        <v>1</v>
      </c>
      <c r="C7" s="37"/>
      <c r="D7" s="50"/>
    </row>
    <row r="8" spans="1:5" x14ac:dyDescent="0.25">
      <c r="A8" s="37" t="s">
        <v>166</v>
      </c>
      <c r="B8" s="21">
        <v>0.8</v>
      </c>
      <c r="C8" s="37"/>
      <c r="D8" s="50"/>
    </row>
    <row r="9" spans="1:5" x14ac:dyDescent="0.25">
      <c r="A9" s="37" t="s">
        <v>168</v>
      </c>
      <c r="B9" s="21">
        <v>1</v>
      </c>
      <c r="C9" s="37"/>
      <c r="D9" s="50"/>
    </row>
    <row r="10" spans="1:5" x14ac:dyDescent="0.25">
      <c r="A10" s="37" t="s">
        <v>169</v>
      </c>
      <c r="B10" s="21">
        <v>0.8</v>
      </c>
      <c r="C10" s="37"/>
      <c r="D10" s="50"/>
    </row>
    <row r="11" spans="1:5" x14ac:dyDescent="0.25">
      <c r="A11" s="37" t="s">
        <v>172</v>
      </c>
      <c r="B11" s="21">
        <v>0.1</v>
      </c>
      <c r="D11" s="50"/>
    </row>
    <row r="12" spans="1:5" x14ac:dyDescent="0.25">
      <c r="A12" s="37" t="s">
        <v>173</v>
      </c>
      <c r="B12" s="21">
        <v>0.1</v>
      </c>
      <c r="D12" s="50"/>
    </row>
    <row r="13" spans="1:5" x14ac:dyDescent="0.25">
      <c r="A13" s="37" t="s">
        <v>175</v>
      </c>
      <c r="B13" s="21">
        <v>0.1</v>
      </c>
      <c r="D13" s="50"/>
    </row>
    <row r="14" spans="1:5" x14ac:dyDescent="0.25">
      <c r="A14" s="37" t="s">
        <v>176</v>
      </c>
      <c r="B14" s="21">
        <v>0.1</v>
      </c>
      <c r="D14" s="50"/>
    </row>
    <row r="15" spans="1:5" x14ac:dyDescent="0.25">
      <c r="A15" s="37" t="s">
        <v>178</v>
      </c>
      <c r="B15" s="21">
        <v>2.7E-2</v>
      </c>
      <c r="D15" s="50"/>
    </row>
    <row r="16" spans="1:5" x14ac:dyDescent="0.25">
      <c r="A16" s="37" t="s">
        <v>179</v>
      </c>
      <c r="B16" s="21">
        <v>0.5</v>
      </c>
      <c r="D16" s="50"/>
    </row>
    <row r="17" spans="1:4" x14ac:dyDescent="0.25">
      <c r="A17" s="37" t="s">
        <v>1033</v>
      </c>
      <c r="B17" s="21">
        <v>0.3</v>
      </c>
      <c r="D17" s="50"/>
    </row>
    <row r="18" spans="1:4" x14ac:dyDescent="0.25">
      <c r="A18" s="37" t="s">
        <v>182</v>
      </c>
      <c r="B18" s="21">
        <v>7.0000000000000001E-3</v>
      </c>
      <c r="D18" s="50"/>
    </row>
    <row r="19" spans="1:4" x14ac:dyDescent="0.25">
      <c r="A19" s="37" t="s">
        <v>183</v>
      </c>
      <c r="B19" s="21">
        <v>1.4E-2</v>
      </c>
      <c r="D19" s="50"/>
    </row>
    <row r="20" spans="1:4" x14ac:dyDescent="0.25">
      <c r="A20" s="37" t="s">
        <v>184</v>
      </c>
      <c r="B20" s="21">
        <v>0.03</v>
      </c>
      <c r="D20" s="50"/>
    </row>
    <row r="21" spans="1:4" x14ac:dyDescent="0.25">
      <c r="A21" s="37" t="s">
        <v>185</v>
      </c>
      <c r="B21" s="21">
        <v>0.01</v>
      </c>
      <c r="D21" s="50"/>
    </row>
    <row r="22" spans="1:4" x14ac:dyDescent="0.25">
      <c r="A22" s="37" t="s">
        <v>186</v>
      </c>
      <c r="B22" s="21">
        <v>0.02</v>
      </c>
      <c r="D22" s="50"/>
    </row>
    <row r="23" spans="1:4" x14ac:dyDescent="0.25">
      <c r="A23" s="37" t="s">
        <v>187</v>
      </c>
      <c r="B23" s="21">
        <v>0.35</v>
      </c>
      <c r="D23" s="50"/>
    </row>
    <row r="24" spans="1:4" x14ac:dyDescent="0.25">
      <c r="A24" s="37" t="s">
        <v>188</v>
      </c>
      <c r="B24" s="21">
        <v>1E-3</v>
      </c>
      <c r="D24" s="50"/>
    </row>
    <row r="25" spans="1:4" x14ac:dyDescent="0.25">
      <c r="A25" s="37" t="s">
        <v>189</v>
      </c>
      <c r="B25" s="21">
        <v>0.02</v>
      </c>
      <c r="D25" s="50"/>
    </row>
    <row r="26" spans="1:4" x14ac:dyDescent="0.25">
      <c r="D26" s="50"/>
    </row>
    <row r="27" spans="1:4" x14ac:dyDescent="0.25">
      <c r="D27" s="50"/>
    </row>
    <row r="28" spans="1:4" x14ac:dyDescent="0.25">
      <c r="D28" s="50"/>
    </row>
  </sheetData>
  <hyperlinks>
    <hyperlink ref="E2" location="Diseño!B357" display="UTA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Diseño</vt:lpstr>
      <vt:lpstr>Tablas1</vt:lpstr>
      <vt:lpstr>Tablas2</vt:lpstr>
      <vt:lpstr>Tablas3</vt:lpstr>
      <vt:lpstr>Anexo</vt:lpstr>
      <vt:lpstr>UGT</vt:lpstr>
      <vt:lpstr>METADATOS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Maria</dc:creator>
  <cp:lastModifiedBy>U007098</cp:lastModifiedBy>
  <dcterms:created xsi:type="dcterms:W3CDTF">2022-04-27T11:46:47Z</dcterms:created>
  <dcterms:modified xsi:type="dcterms:W3CDTF">2023-03-22T08:17:03Z</dcterms:modified>
</cp:coreProperties>
</file>