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USEC\USEC_COMUN\MD_Microdatos accesibles\MD_EnProceso\EEA\2023\EEA_2023\3aINEWeb\"/>
    </mc:Choice>
  </mc:AlternateContent>
  <xr:revisionPtr revIDLastSave="0" documentId="13_ncr:1_{1EF0748F-4E52-4109-BB46-296A75042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eño" sheetId="1" r:id="rId1"/>
    <sheet name="Tablas1" sheetId="2" r:id="rId2"/>
    <sheet name="Tablas2" sheetId="3" r:id="rId3"/>
    <sheet name="Tablas3" sheetId="4" r:id="rId4"/>
    <sheet name="Anexo" sheetId="5" r:id="rId5"/>
    <sheet name="UGT" sheetId="6" r:id="rId6"/>
  </sheets>
  <definedNames>
    <definedName name="_xlnm._FilterDatabase" localSheetId="0" hidden="1">Diseño!$A$2:$M$598</definedName>
    <definedName name="METADATOS">Diseño!$A$2:$E$297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401" i="1"/>
  <c r="E402" i="1"/>
  <c r="E403" i="1"/>
  <c r="E404" i="1"/>
  <c r="E405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321" i="1"/>
  <c r="E320" i="1"/>
  <c r="E319" i="1"/>
  <c r="E318" i="1"/>
  <c r="E317" i="1"/>
  <c r="E316" i="1"/>
  <c r="E315" i="1"/>
  <c r="E310" i="1"/>
  <c r="E314" i="1"/>
  <c r="E313" i="1"/>
  <c r="E312" i="1"/>
  <c r="E311" i="1"/>
  <c r="E177" i="1" l="1"/>
  <c r="E171" i="1"/>
  <c r="C597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04" i="1"/>
  <c r="E303" i="1"/>
  <c r="E302" i="1"/>
  <c r="E301" i="1"/>
  <c r="E300" i="1"/>
  <c r="E299" i="1"/>
  <c r="E309" i="1"/>
  <c r="E308" i="1"/>
  <c r="E307" i="1"/>
  <c r="E306" i="1"/>
  <c r="E305" i="1"/>
  <c r="E274" i="1"/>
  <c r="E5" i="1"/>
  <c r="E6" i="1"/>
  <c r="E11" i="1"/>
  <c r="E12" i="1"/>
  <c r="E13" i="1"/>
  <c r="E14" i="1"/>
  <c r="E15" i="1"/>
  <c r="E16" i="1"/>
  <c r="E8" i="1"/>
  <c r="E9" i="1"/>
  <c r="E10" i="1"/>
  <c r="E22" i="1" l="1"/>
  <c r="E21" i="1"/>
  <c r="E20" i="1"/>
  <c r="E19" i="1"/>
  <c r="E18" i="1"/>
  <c r="E23" i="1"/>
  <c r="E17" i="1"/>
  <c r="E298" i="1"/>
  <c r="E108" i="1" l="1"/>
  <c r="E107" i="1"/>
  <c r="E106" i="1"/>
  <c r="E105" i="1"/>
  <c r="E103" i="1"/>
  <c r="E102" i="1"/>
  <c r="E101" i="1"/>
  <c r="E98" i="1"/>
  <c r="E97" i="1"/>
  <c r="E96" i="1"/>
  <c r="E95" i="1"/>
  <c r="E94" i="1"/>
  <c r="E224" i="1" l="1"/>
  <c r="E217" i="1"/>
  <c r="E255" i="1" l="1"/>
  <c r="E256" i="1"/>
  <c r="E257" i="1"/>
  <c r="E258" i="1"/>
  <c r="E259" i="1"/>
  <c r="E260" i="1"/>
  <c r="E261" i="1"/>
  <c r="E262" i="1"/>
  <c r="E263" i="1"/>
  <c r="E141" i="1" l="1"/>
  <c r="E172" i="1" l="1"/>
  <c r="E165" i="1"/>
  <c r="E162" i="1"/>
  <c r="E158" i="1"/>
  <c r="E154" i="1"/>
  <c r="E149" i="1"/>
  <c r="E57" i="1"/>
  <c r="E43" i="1" l="1"/>
  <c r="E35" i="1" l="1"/>
  <c r="E34" i="1"/>
  <c r="E297" i="1" l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3" i="1"/>
  <c r="E272" i="1"/>
  <c r="E271" i="1"/>
  <c r="E270" i="1"/>
  <c r="E269" i="1"/>
  <c r="E268" i="1"/>
  <c r="E267" i="1"/>
  <c r="E266" i="1"/>
  <c r="E265" i="1"/>
  <c r="E264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2" i="1"/>
  <c r="E223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4" i="1"/>
  <c r="E205" i="1"/>
  <c r="E203" i="1"/>
  <c r="E202" i="1"/>
  <c r="E200" i="1"/>
  <c r="E201" i="1"/>
  <c r="E199" i="1"/>
  <c r="E198" i="1"/>
  <c r="E197" i="1"/>
  <c r="E196" i="1"/>
  <c r="E195" i="1"/>
  <c r="E194" i="1"/>
  <c r="E193" i="1"/>
  <c r="E192" i="1"/>
  <c r="E191" i="1"/>
  <c r="E190" i="1"/>
  <c r="E189" i="1"/>
  <c r="E183" i="1"/>
  <c r="E184" i="1"/>
  <c r="E182" i="1"/>
  <c r="E188" i="1"/>
  <c r="E187" i="1"/>
  <c r="E186" i="1"/>
  <c r="E185" i="1"/>
  <c r="E181" i="1"/>
  <c r="E180" i="1"/>
  <c r="E179" i="1"/>
  <c r="E178" i="1"/>
  <c r="E176" i="1"/>
  <c r="E175" i="1"/>
  <c r="E174" i="1"/>
  <c r="E173" i="1"/>
  <c r="E169" i="1"/>
  <c r="E170" i="1"/>
  <c r="E167" i="1"/>
  <c r="E168" i="1"/>
  <c r="E166" i="1"/>
  <c r="E164" i="1"/>
  <c r="E163" i="1"/>
  <c r="E161" i="1"/>
  <c r="E160" i="1"/>
  <c r="E159" i="1"/>
  <c r="E156" i="1"/>
  <c r="E157" i="1"/>
  <c r="E155" i="1"/>
  <c r="E153" i="1"/>
  <c r="E152" i="1"/>
  <c r="E151" i="1"/>
  <c r="E150" i="1"/>
  <c r="E148" i="1"/>
  <c r="E147" i="1"/>
  <c r="E146" i="1"/>
  <c r="E145" i="1"/>
  <c r="E144" i="1"/>
  <c r="E143" i="1"/>
  <c r="E142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2" i="1"/>
  <c r="E115" i="1"/>
  <c r="E114" i="1"/>
  <c r="E119" i="1"/>
  <c r="E118" i="1"/>
  <c r="E117" i="1"/>
  <c r="E116" i="1"/>
  <c r="E113" i="1"/>
  <c r="E93" i="1"/>
  <c r="E111" i="1"/>
  <c r="E110" i="1"/>
  <c r="E109" i="1"/>
  <c r="E104" i="1"/>
  <c r="E100" i="1"/>
  <c r="E99" i="1"/>
  <c r="E92" i="1"/>
  <c r="E91" i="1"/>
  <c r="E90" i="1"/>
  <c r="E89" i="1"/>
  <c r="E88" i="1"/>
  <c r="E86" i="1"/>
  <c r="E87" i="1"/>
  <c r="E85" i="1"/>
  <c r="E84" i="1"/>
  <c r="E83" i="1"/>
  <c r="E82" i="1"/>
  <c r="E81" i="1"/>
  <c r="E80" i="1"/>
  <c r="E79" i="1"/>
  <c r="E78" i="1"/>
  <c r="E77" i="1"/>
  <c r="E76" i="1"/>
  <c r="E75" i="1"/>
  <c r="E74" i="1"/>
  <c r="E67" i="1"/>
  <c r="E64" i="1"/>
  <c r="E65" i="1"/>
  <c r="E66" i="1"/>
  <c r="E63" i="1"/>
  <c r="E73" i="1"/>
  <c r="E70" i="1"/>
  <c r="E71" i="1"/>
  <c r="E69" i="1"/>
  <c r="E72" i="1"/>
  <c r="E68" i="1"/>
  <c r="E62" i="1"/>
  <c r="E61" i="1"/>
  <c r="E60" i="1"/>
  <c r="E59" i="1"/>
  <c r="E58" i="1"/>
  <c r="E56" i="1"/>
  <c r="E55" i="1"/>
  <c r="E51" i="1"/>
  <c r="E54" i="1"/>
  <c r="E53" i="1"/>
  <c r="E52" i="1"/>
  <c r="E50" i="1"/>
  <c r="E49" i="1"/>
  <c r="E47" i="1"/>
  <c r="E48" i="1"/>
  <c r="E46" i="1"/>
  <c r="E45" i="1"/>
  <c r="E44" i="1"/>
  <c r="E42" i="1"/>
  <c r="E41" i="1"/>
  <c r="E40" i="1"/>
  <c r="E39" i="1"/>
  <c r="E38" i="1"/>
  <c r="E37" i="1"/>
  <c r="E36" i="1"/>
  <c r="E33" i="1"/>
  <c r="E32" i="1"/>
  <c r="E31" i="1"/>
  <c r="E30" i="1"/>
  <c r="E29" i="1"/>
  <c r="E28" i="1"/>
  <c r="E27" i="1"/>
  <c r="E26" i="1"/>
  <c r="E25" i="1"/>
  <c r="E24" i="1"/>
  <c r="E7" i="1"/>
  <c r="E4" i="1"/>
  <c r="E3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LAMPACH Nicolas (ESTAT)</author>
  </authors>
  <commentList>
    <comment ref="A3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LAMPACH Nicolas (ESTAT):</t>
        </r>
        <r>
          <rPr>
            <sz val="9"/>
            <color indexed="81"/>
            <rFont val="Tahoma"/>
            <family val="2"/>
          </rPr>
          <t xml:space="preserve">
check code</t>
        </r>
      </text>
    </comment>
  </commentList>
</comments>
</file>

<file path=xl/sharedStrings.xml><?xml version="1.0" encoding="utf-8"?>
<sst xmlns="http://schemas.openxmlformats.org/spreadsheetml/2006/main" count="3182" uniqueCount="1469">
  <si>
    <t>Variable</t>
  </si>
  <si>
    <t>Diccionario de la variable</t>
  </si>
  <si>
    <t>Longitud</t>
  </si>
  <si>
    <t>Tipo</t>
  </si>
  <si>
    <t>Decimales</t>
  </si>
  <si>
    <t>IDEXP</t>
  </si>
  <si>
    <t>N</t>
  </si>
  <si>
    <t>ESTRA1</t>
  </si>
  <si>
    <t>A</t>
  </si>
  <si>
    <t>M2</t>
  </si>
  <si>
    <t>T2M</t>
  </si>
  <si>
    <t>M3</t>
  </si>
  <si>
    <t>T3M</t>
  </si>
  <si>
    <t>FACT1</t>
  </si>
  <si>
    <t>FACT2</t>
  </si>
  <si>
    <t>FACT3</t>
  </si>
  <si>
    <t>OTE</t>
  </si>
  <si>
    <t>TOTE</t>
  </si>
  <si>
    <t>PET</t>
  </si>
  <si>
    <t>CCAA</t>
  </si>
  <si>
    <t>TCCAA</t>
  </si>
  <si>
    <t>PJUR</t>
  </si>
  <si>
    <t>TPJUR</t>
  </si>
  <si>
    <t>JEANAC</t>
  </si>
  <si>
    <t>JESEXO</t>
  </si>
  <si>
    <t>TSEXO</t>
  </si>
  <si>
    <t>JEAINI</t>
  </si>
  <si>
    <t>JEFOR</t>
  </si>
  <si>
    <t>TJEFOR</t>
  </si>
  <si>
    <t>JECUR</t>
  </si>
  <si>
    <t>TJECUR</t>
  </si>
  <si>
    <t>SAURTPRO</t>
  </si>
  <si>
    <t>SAURTARR</t>
  </si>
  <si>
    <t>SAURTOTR</t>
  </si>
  <si>
    <t>SAURTCOM</t>
  </si>
  <si>
    <t>SAUO</t>
  </si>
  <si>
    <t>TA</t>
  </si>
  <si>
    <t>TL</t>
  </si>
  <si>
    <t>CEREAL</t>
  </si>
  <si>
    <t>V210</t>
  </si>
  <si>
    <t>V211</t>
  </si>
  <si>
    <t>V213</t>
  </si>
  <si>
    <t>V212</t>
  </si>
  <si>
    <t>V214</t>
  </si>
  <si>
    <t>V215</t>
  </si>
  <si>
    <t>V217</t>
  </si>
  <si>
    <t>V218</t>
  </si>
  <si>
    <t>V219</t>
  </si>
  <si>
    <t>V216</t>
  </si>
  <si>
    <t>LEGUM</t>
  </si>
  <si>
    <t>V220</t>
  </si>
  <si>
    <t>TUBER</t>
  </si>
  <si>
    <t>V222</t>
  </si>
  <si>
    <t>V223</t>
  </si>
  <si>
    <t>V224</t>
  </si>
  <si>
    <t>INDUS</t>
  </si>
  <si>
    <t>OLEAG</t>
  </si>
  <si>
    <t>V237</t>
  </si>
  <si>
    <t>V234</t>
  </si>
  <si>
    <t>V236</t>
  </si>
  <si>
    <t>V235</t>
  </si>
  <si>
    <t>V238</t>
  </si>
  <si>
    <t>TEXTIL</t>
  </si>
  <si>
    <t>V232</t>
  </si>
  <si>
    <t>V231</t>
  </si>
  <si>
    <t>V230</t>
  </si>
  <si>
    <t>V233</t>
  </si>
  <si>
    <t>V239</t>
  </si>
  <si>
    <t>V240</t>
  </si>
  <si>
    <t>V241</t>
  </si>
  <si>
    <t>V242</t>
  </si>
  <si>
    <t>V243</t>
  </si>
  <si>
    <t>CVERDE</t>
  </si>
  <si>
    <t>V225</t>
  </si>
  <si>
    <t>V226</t>
  </si>
  <si>
    <t>V227</t>
  </si>
  <si>
    <t>V228</t>
  </si>
  <si>
    <t>V229</t>
  </si>
  <si>
    <t>HORTAL</t>
  </si>
  <si>
    <t>V245</t>
  </si>
  <si>
    <t>V244</t>
  </si>
  <si>
    <t>V246</t>
  </si>
  <si>
    <t>V247</t>
  </si>
  <si>
    <t>V248</t>
  </si>
  <si>
    <t>V250</t>
  </si>
  <si>
    <t>PERMA</t>
  </si>
  <si>
    <t>FRUOT</t>
  </si>
  <si>
    <t>FRUPE</t>
  </si>
  <si>
    <t>FRUHU</t>
  </si>
  <si>
    <t>V272</t>
  </si>
  <si>
    <t>V274</t>
  </si>
  <si>
    <t>V275</t>
  </si>
  <si>
    <t>CITRICO</t>
  </si>
  <si>
    <t>UVA</t>
  </si>
  <si>
    <t>UVAVINO</t>
  </si>
  <si>
    <t>V279</t>
  </si>
  <si>
    <t>V280</t>
  </si>
  <si>
    <t>V281</t>
  </si>
  <si>
    <t>V277</t>
  </si>
  <si>
    <t>V278</t>
  </si>
  <si>
    <t>V282</t>
  </si>
  <si>
    <t>V283</t>
  </si>
  <si>
    <t>V284</t>
  </si>
  <si>
    <t>PASTOS</t>
  </si>
  <si>
    <t>V294</t>
  </si>
  <si>
    <t>V299</t>
  </si>
  <si>
    <t>V300</t>
  </si>
  <si>
    <t>HUERTOS</t>
  </si>
  <si>
    <t>OT</t>
  </si>
  <si>
    <t>FOREST</t>
  </si>
  <si>
    <t>V304</t>
  </si>
  <si>
    <t>ERAS</t>
  </si>
  <si>
    <t>HONGOS</t>
  </si>
  <si>
    <t>SAUI</t>
  </si>
  <si>
    <t>V200</t>
  </si>
  <si>
    <t>V201</t>
  </si>
  <si>
    <t>V204</t>
  </si>
  <si>
    <t>V205</t>
  </si>
  <si>
    <t>SAUECO</t>
  </si>
  <si>
    <t>SAUECOCER</t>
  </si>
  <si>
    <t>SAUECOCON</t>
  </si>
  <si>
    <t>SAUOECO</t>
  </si>
  <si>
    <t>TAECO</t>
  </si>
  <si>
    <t>CEREALECO</t>
  </si>
  <si>
    <t>V352</t>
  </si>
  <si>
    <t>V353</t>
  </si>
  <si>
    <t>V355</t>
  </si>
  <si>
    <t>TUBERECO</t>
  </si>
  <si>
    <t>V356</t>
  </si>
  <si>
    <t>V357</t>
  </si>
  <si>
    <t>INDUSECO</t>
  </si>
  <si>
    <t>V360</t>
  </si>
  <si>
    <t>V359</t>
  </si>
  <si>
    <t>CVERDEECO</t>
  </si>
  <si>
    <t>V362</t>
  </si>
  <si>
    <t>V363</t>
  </si>
  <si>
    <t>V365</t>
  </si>
  <si>
    <t>V367</t>
  </si>
  <si>
    <t>PERMANECO</t>
  </si>
  <si>
    <t>V370</t>
  </si>
  <si>
    <t>V369</t>
  </si>
  <si>
    <t>V372</t>
  </si>
  <si>
    <t>V371</t>
  </si>
  <si>
    <t>PASTOSECO</t>
  </si>
  <si>
    <t>V374</t>
  </si>
  <si>
    <t>V375</t>
  </si>
  <si>
    <t>V376</t>
  </si>
  <si>
    <t>V366</t>
  </si>
  <si>
    <t>RIEGO</t>
  </si>
  <si>
    <t>BOVINOS</t>
  </si>
  <si>
    <t>V406</t>
  </si>
  <si>
    <t>BO12</t>
  </si>
  <si>
    <t>V404</t>
  </si>
  <si>
    <t>V405</t>
  </si>
  <si>
    <t>V402</t>
  </si>
  <si>
    <t>BOHEMBRA</t>
  </si>
  <si>
    <t>V403</t>
  </si>
  <si>
    <t>VACAS</t>
  </si>
  <si>
    <t>LECHERAS</t>
  </si>
  <si>
    <t>OTRVACAS</t>
  </si>
  <si>
    <t>BUFALAS</t>
  </si>
  <si>
    <t>OVINOS</t>
  </si>
  <si>
    <t>V407</t>
  </si>
  <si>
    <t>V408</t>
  </si>
  <si>
    <t>CAPRINOS</t>
  </si>
  <si>
    <t>V409</t>
  </si>
  <si>
    <t>V410</t>
  </si>
  <si>
    <t>PORCINOS</t>
  </si>
  <si>
    <t>V413</t>
  </si>
  <si>
    <t>V412</t>
  </si>
  <si>
    <t>V414</t>
  </si>
  <si>
    <t>AVES</t>
  </si>
  <si>
    <t>V416</t>
  </si>
  <si>
    <t>V415</t>
  </si>
  <si>
    <t>V417</t>
  </si>
  <si>
    <t>V418</t>
  </si>
  <si>
    <t>V419</t>
  </si>
  <si>
    <t>V420</t>
  </si>
  <si>
    <t>V421</t>
  </si>
  <si>
    <t>CONEJAS</t>
  </si>
  <si>
    <t>COLMENAS</t>
  </si>
  <si>
    <t>V411</t>
  </si>
  <si>
    <t>BOVECO</t>
  </si>
  <si>
    <t>V430</t>
  </si>
  <si>
    <t>V431</t>
  </si>
  <si>
    <t>OVIECO</t>
  </si>
  <si>
    <t>CAPECO</t>
  </si>
  <si>
    <t>PORECO</t>
  </si>
  <si>
    <t>AVEECO</t>
  </si>
  <si>
    <t>V438</t>
  </si>
  <si>
    <t>V437</t>
  </si>
  <si>
    <t>TITSEXO</t>
  </si>
  <si>
    <t>V600</t>
  </si>
  <si>
    <t>T600V</t>
  </si>
  <si>
    <t>FAMHPC1T24</t>
  </si>
  <si>
    <t>FAMHPC25T49</t>
  </si>
  <si>
    <t>FAMHPC50</t>
  </si>
  <si>
    <t>FAMHPC51T74</t>
  </si>
  <si>
    <t>FAMHPC75T99</t>
  </si>
  <si>
    <t>FAMHPC100</t>
  </si>
  <si>
    <t>FAMMPC1T24</t>
  </si>
  <si>
    <t>FAMMPC25T49</t>
  </si>
  <si>
    <t>FAMMPC50</t>
  </si>
  <si>
    <t>FAMMPC51T74</t>
  </si>
  <si>
    <t>FAMMPC75T99</t>
  </si>
  <si>
    <t>FAMMPC100</t>
  </si>
  <si>
    <t>NOFAMHPC1T24</t>
  </si>
  <si>
    <t>NOFAMHPC25T49</t>
  </si>
  <si>
    <t>NOFAMHPC50</t>
  </si>
  <si>
    <t>NOFAMHPC51T74</t>
  </si>
  <si>
    <t>NOFAMHPC75T99</t>
  </si>
  <si>
    <t>NOFAMHPC100</t>
  </si>
  <si>
    <t>NOFAMMPC1T24</t>
  </si>
  <si>
    <t>NOFAMMPC25T49</t>
  </si>
  <si>
    <t>NOFAMMPC50</t>
  </si>
  <si>
    <t>NOFAMMPC51T74</t>
  </si>
  <si>
    <t>NOFAMMPC75T99</t>
  </si>
  <si>
    <t>NOFAMMPC100</t>
  </si>
  <si>
    <t>V551</t>
  </si>
  <si>
    <t>V553</t>
  </si>
  <si>
    <t>V561</t>
  </si>
  <si>
    <t>V562</t>
  </si>
  <si>
    <t>V563</t>
  </si>
  <si>
    <t>V564</t>
  </si>
  <si>
    <t>V565</t>
  </si>
  <si>
    <t>V566</t>
  </si>
  <si>
    <t>V567</t>
  </si>
  <si>
    <t>V568</t>
  </si>
  <si>
    <t>V569</t>
  </si>
  <si>
    <t>V570</t>
  </si>
  <si>
    <t>V571</t>
  </si>
  <si>
    <t>V572</t>
  </si>
  <si>
    <t>TMOPCT</t>
  </si>
  <si>
    <t>V526</t>
  </si>
  <si>
    <t>V575</t>
  </si>
  <si>
    <t>V576</t>
  </si>
  <si>
    <t>V577</t>
  </si>
  <si>
    <t>V578</t>
  </si>
  <si>
    <t>V527</t>
  </si>
  <si>
    <t>V579</t>
  </si>
  <si>
    <t>V580</t>
  </si>
  <si>
    <t>DR1</t>
  </si>
  <si>
    <t>DR2</t>
  </si>
  <si>
    <t>DR3</t>
  </si>
  <si>
    <t>DR4</t>
  </si>
  <si>
    <t>DR5</t>
  </si>
  <si>
    <t>DR6</t>
  </si>
  <si>
    <t>DR8</t>
  </si>
  <si>
    <t>DR9</t>
  </si>
  <si>
    <t>DR10</t>
  </si>
  <si>
    <t>DR11</t>
  </si>
  <si>
    <t>DR12</t>
  </si>
  <si>
    <t>DR13</t>
  </si>
  <si>
    <t>DR14</t>
  </si>
  <si>
    <t>*** TOTAL ***</t>
  </si>
  <si>
    <t>(b) : el campo puede ir en blanco</t>
  </si>
  <si>
    <t>Posición</t>
  </si>
  <si>
    <t>Orden</t>
  </si>
  <si>
    <t>Diccionario ubicado en la hoja…</t>
  </si>
  <si>
    <t>Descripción</t>
  </si>
  <si>
    <t>Observaciones</t>
  </si>
  <si>
    <t>Identificador de la explotación</t>
  </si>
  <si>
    <t>(b)</t>
  </si>
  <si>
    <t>Tablas1</t>
  </si>
  <si>
    <t>Tablas3</t>
  </si>
  <si>
    <t>Orientación técnico económica de la explotacíon</t>
  </si>
  <si>
    <t>Producción estándar total de la explotación</t>
  </si>
  <si>
    <t>Tablas2</t>
  </si>
  <si>
    <t>Comunidad autónoma de adscripción (donde se ubica la explotación)</t>
  </si>
  <si>
    <t>Personalidad legal de la explotación (física o jurídica)</t>
  </si>
  <si>
    <t>Año de nacimiento del jefe de la explotación</t>
  </si>
  <si>
    <t>Sexo del jefe de la explotación</t>
  </si>
  <si>
    <t>Tramo UTA del jefe (unidades de trabajo año): Tramo de % de jornadas trabajadas al año por el jefe de la explotación</t>
  </si>
  <si>
    <t>Año en que comenzó a trabajar como jefe de la explotación</t>
  </si>
  <si>
    <t>Formación agraria del jefe de la explotación</t>
  </si>
  <si>
    <t>Cursos de formación realizados por el jefe de la explotación en los últimos 12 meses</t>
  </si>
  <si>
    <t>Superficie agrícola utilizada, en propiedad (ha.)</t>
  </si>
  <si>
    <t>Superficie agrícola utilizada, en arrendamiento  (ha.)</t>
  </si>
  <si>
    <t>Superficie agrícola utilizada, en otros regímenes de tenencia (aparcería, fideicomiso…) (ha.)</t>
  </si>
  <si>
    <t>Superficie agrícola utilizada, en tierras comunales  (ha.)</t>
  </si>
  <si>
    <t>Superficie agrícola utilizada, al aire libre  (ha.)</t>
  </si>
  <si>
    <t>Tierra arable (ha.)</t>
  </si>
  <si>
    <t>Tierra labrada (arable + permanentes)  (ha.)</t>
  </si>
  <si>
    <t>Cereales para grano (inclu. semillas para siembra)  (ha.)</t>
  </si>
  <si>
    <t>Trigo blando y escanda  (ha.)</t>
  </si>
  <si>
    <t>Trigo duro  (ha.)</t>
  </si>
  <si>
    <t>Centeno y mezcla de cereales de invierno (inclu. tranquillón)  (ha.)</t>
  </si>
  <si>
    <t>Cebada   (ha.)</t>
  </si>
  <si>
    <t>Avena y mezcla de cereales de primavera  (ha.)</t>
  </si>
  <si>
    <t>Triticale  (ha.)</t>
  </si>
  <si>
    <t>Sorgo (ha.)</t>
  </si>
  <si>
    <t>Otros cereales para la producción de grano (mijo, alforfón, alpiste, quinoa, etc.)  (ha.)</t>
  </si>
  <si>
    <t>Arroz  (ha.)</t>
  </si>
  <si>
    <t>Raíces y tubérculos (ha.)</t>
  </si>
  <si>
    <t>Remolacha azucarera (exclu. semillas) (ha.)</t>
  </si>
  <si>
    <t>Otras raíces y tubérculos (zanahoria, col, alcachofa, batata, nabo, etc. que no se utilicen para consumo humano) (ha.)</t>
  </si>
  <si>
    <t>Cultivos industriales  (ha.)</t>
  </si>
  <si>
    <t>Cultivos oleaginosos excepto algodón  (ha.)</t>
  </si>
  <si>
    <t>Semillas de colza y nabina (ha.)</t>
  </si>
  <si>
    <t>Semillas de girasol (ha.)</t>
  </si>
  <si>
    <t>Soja  (ha.)</t>
  </si>
  <si>
    <t>Semillas de lino (linaza) (ha.)</t>
  </si>
  <si>
    <t>Otros cultivos oleaginosos (n. c. a.)  (ha.)</t>
  </si>
  <si>
    <t>Cultivos textiles (ha.)</t>
  </si>
  <si>
    <t>Lino textil (ha.)</t>
  </si>
  <si>
    <t>Cáñamo (ha.)</t>
  </si>
  <si>
    <t>Algodón (inclu. semillas) (ha.)</t>
  </si>
  <si>
    <t>Otros cultivos textiles (ha.)</t>
  </si>
  <si>
    <t>Tabaco (ha.)</t>
  </si>
  <si>
    <t>Lúpulo (ha.)</t>
  </si>
  <si>
    <t>Plantas aromáticas, medicinales y especias, al aire libre (ha.)</t>
  </si>
  <si>
    <t>Miscanto, cardo, caña y otros cultivos específicos para producción de energía renovable (n. c. a.) (ha.)</t>
  </si>
  <si>
    <t>Otras plantas industriales (caña de azucar, achicoria, stevia….) (ha.)</t>
  </si>
  <si>
    <t>Cultivos cosechados en verde (exclu. semilas) (ha.)</t>
  </si>
  <si>
    <t>Forrajes verdes plurianuales (ha.)</t>
  </si>
  <si>
    <t>Leguminosas cosechadas en verde  (ha.)</t>
  </si>
  <si>
    <t>Maíz cosechado en verde (ha.)</t>
  </si>
  <si>
    <t>Cereales cosechados en verde (exclu. maíz) (ha.)</t>
  </si>
  <si>
    <t>Otros cultivos anuales cosechados en verde (colza, gramíneas, girasoles…) (ha.)</t>
  </si>
  <si>
    <t>Hortalizas, melones y fresas (ha.)</t>
  </si>
  <si>
    <t>Hortalizas,  melones y fresas en terrenos hortícolas, en rotación sólo con otros cultivos hortícolas (ha.)</t>
  </si>
  <si>
    <t>Hortalizas, melones y fresas en tierras de labor, en rotación con otros cultivos no hortícolas (ha.)</t>
  </si>
  <si>
    <t>Flores y plantas ornamentales (exclu. viveros), venta como flor cortada, excepto semillas y plántulas (ha.)</t>
  </si>
  <si>
    <t>Otros cultivos herbáceos (ha.)</t>
  </si>
  <si>
    <t>Barbechos (inclu. las tierras sembradas para abono en verde) (ha.)</t>
  </si>
  <si>
    <t>Cultivos leñosos permanentes al aire libre (ha.)</t>
  </si>
  <si>
    <t>Frutales, bayas y frutos secos (exclu. cítricos, uvas y fresas) (ha.)</t>
  </si>
  <si>
    <t>Frutales originarios de clima templado, de pepita (ha.)</t>
  </si>
  <si>
    <t>Frutales originarios de clima templado, de hueso (ha.)</t>
  </si>
  <si>
    <t>Frutales originarios de clima tropical y subtropical (ha.)</t>
  </si>
  <si>
    <t>Bayas (exclu. las fresas) (ha.)</t>
  </si>
  <si>
    <t>Frutales de fruto seco (ha.)</t>
  </si>
  <si>
    <t>Cítricos (ha.)</t>
  </si>
  <si>
    <t>Viñedo, uva de vinificación de vinos de calidad con D.O. (ha.)</t>
  </si>
  <si>
    <t>Viñedo, uva de vinificación de vinos de calidad con I.G.P. (ha.)</t>
  </si>
  <si>
    <t>Viñedo, uva de vinificación de otros vinos (ha.)</t>
  </si>
  <si>
    <t>Viñedo uva de mesa (ha.)</t>
  </si>
  <si>
    <t>Viñedo uva para pasas (ha.)</t>
  </si>
  <si>
    <t>Olivar (ha.)</t>
  </si>
  <si>
    <t>Viveros, excepto árboles de Navidad (ha.)</t>
  </si>
  <si>
    <t>Árboles de Navidad (ha.)</t>
  </si>
  <si>
    <t>Otros cultivos leñosos (ha.)</t>
  </si>
  <si>
    <t>Tierra para pastos permanentes (ha.)</t>
  </si>
  <si>
    <t>Praderas y pastos permanentes (exclu. el pasto pobre) (ha.)</t>
  </si>
  <si>
    <t>Pasto pobre permanente (ha.)</t>
  </si>
  <si>
    <t>Superficies de pastos que ya no se utilizan a efectos de producción y están acogidas a un régimen de ayudas (ha.)</t>
  </si>
  <si>
    <t>Huertos para consumo propio (ha.)</t>
  </si>
  <si>
    <t>Otras tierras (ha.)</t>
  </si>
  <si>
    <t>Superficie forestal (ha.)</t>
  </si>
  <si>
    <t>Montes bajos utilizados a matarrasa en turnos cortos (ha.)</t>
  </si>
  <si>
    <t>Eras, construcciones, canteras, patios, caminos, estanques, instalaciones ganaderas... (ha.)</t>
  </si>
  <si>
    <t>Champiñón, setas y otros hongos (ha.)</t>
  </si>
  <si>
    <t>Cultivos en invernadero o en abrigo alto accesible (ha.)</t>
  </si>
  <si>
    <t>Hortalizas, incluidos melones y fresas (Invernadero) (ha.)</t>
  </si>
  <si>
    <t>Flores y plantas ornamentales (Invernadero)  (ha.)</t>
  </si>
  <si>
    <t>Cultivos leñosos / permanentes (inclu. viveros) (Invernadero)  (ha.)</t>
  </si>
  <si>
    <t>Superficie agrícola utilizada ecológica (excluido huertos) total (ha.)</t>
  </si>
  <si>
    <t>Superficie agrícola utilizada ecológica (excluido huertos) certificada (ha.)</t>
  </si>
  <si>
    <t>Superficie agrícola utilizada ecológica (excluido huertos) en conversión (ha.)</t>
  </si>
  <si>
    <t>Superficie agrícola utilizada -aire libre -ecológica (excluido huertos)  (ha.)</t>
  </si>
  <si>
    <t>Tierra arable -aire libre - ecológico (ha.)</t>
  </si>
  <si>
    <t>Cereales para grano -aire libre - ecológico (ha.)</t>
  </si>
  <si>
    <t>Trigo blando y escanda -aire libre - ecológico (ha.)</t>
  </si>
  <si>
    <t>Trigo duro -aire libre - ecológico (ha.)</t>
  </si>
  <si>
    <t>Leguminosas y proteaginosas secas para grano -aire libre - ecológico (ha.)</t>
  </si>
  <si>
    <t>Raíces y tubérculos -aire libre - ecológico (ha)</t>
  </si>
  <si>
    <t>Patata (inclu. de siembra) -aire libre - ecológico (ha)</t>
  </si>
  <si>
    <t>Remolacha azucarera (exclu. semillas) -aire libre - ecológico (ha)</t>
  </si>
  <si>
    <t>Cultivos industriales al aire libre - ecológico (ha)</t>
  </si>
  <si>
    <t>Otros cultivos oleaginosos (exclu. el algodón)  -aire libre - ecológico (ha)</t>
  </si>
  <si>
    <t>Soja -aire libre - ecológico (ha)</t>
  </si>
  <si>
    <t>Cultivos cosechados en verde -aire libre - ecológico (ha)</t>
  </si>
  <si>
    <t>Forrajes verdes plurianuales -aire libre - ecológico (ha)</t>
  </si>
  <si>
    <t>Leguminosas cosechadas en verde -aire libre - ecológico (ha)</t>
  </si>
  <si>
    <t>Hortalizas, melones y fresas al aire libre - ecológico (ha)</t>
  </si>
  <si>
    <t>Semillas y plántulas destinadas a la venta - al aire libre - ecológico (ha)</t>
  </si>
  <si>
    <t>Total cultivos permanentes -aire libre - ecológico (ha)</t>
  </si>
  <si>
    <t>Frutales y bayas (excepto cítricos, uvas y fresas)  -aire libre - ecológico (ha)</t>
  </si>
  <si>
    <t>Cítricos  -aire libre - ecológico (ha)</t>
  </si>
  <si>
    <t>Viñedo (uva para vinos)  -aire libre - ecológico (ha)</t>
  </si>
  <si>
    <t>Olivar -aire libre - ecológico (ha)</t>
  </si>
  <si>
    <t>Tierra para pastos permanentes -aire libre - ecológico (ha)</t>
  </si>
  <si>
    <t>Praderas y pastos permanentes (exclu. el pasto pobre) -aire libre - ecológico (ha)</t>
  </si>
  <si>
    <t>Pasto pobre permanente -aire libre - ecológico (ha)</t>
  </si>
  <si>
    <t>Resto de pastos-aire libre - ecológico (ha)</t>
  </si>
  <si>
    <t>Hortalizas, melones y fresas en invernadero o en abrigo alto accesible - ecológico (ha)</t>
  </si>
  <si>
    <t>Resto de cultivos en invernadero o en abrigo alto accesible-ecológico (ha)</t>
  </si>
  <si>
    <t>Superficie de la explotación que dispone de instalaciones de riego  (ha)</t>
  </si>
  <si>
    <t>Bovinos  (nº cabezas)</t>
  </si>
  <si>
    <t>Bovinos de menos de un año (nº cabezas)</t>
  </si>
  <si>
    <t>Bovinos entre uno y dos años  (nº cabezas)</t>
  </si>
  <si>
    <t>Bovinos entre uno y dos años. Machos  (nº cabezas)</t>
  </si>
  <si>
    <t>Bovinos hembras (Terneras) de entre uno y dos años (no han parido) (nº cabezas)</t>
  </si>
  <si>
    <t>Bovinos machos de dos años o más (nº cabezas)</t>
  </si>
  <si>
    <t>Bovinos hembras de dos años o más (inclu. todas las vacas) (nº cabezas)</t>
  </si>
  <si>
    <t>Terneras de dos años o más sin parto (Novillas) (nº cabezas)</t>
  </si>
  <si>
    <t>Búfalas  (nº cabezas)</t>
  </si>
  <si>
    <t>Ovinos (nº cabezas)</t>
  </si>
  <si>
    <t>Ovejas madres y corderas de reposición (nº cabezas)</t>
  </si>
  <si>
    <t>Otros ovinos (nº cabezas)</t>
  </si>
  <si>
    <t>Caprinos (nº cabezas)</t>
  </si>
  <si>
    <t>Cabras madre y chivas de reposición (nº cabezas)</t>
  </si>
  <si>
    <t>Otros caprinos (nº cabezas)</t>
  </si>
  <si>
    <t>Porcinos (nº cabezas)</t>
  </si>
  <si>
    <t>Lechones de menos de 20 kg (nº cabezas)</t>
  </si>
  <si>
    <t>Cerdas madres y cerdas para reposición de 50 kg y más (nº cabezas)</t>
  </si>
  <si>
    <t>Otros porcinos (nº cabezas)</t>
  </si>
  <si>
    <t>Aves de corral (nº cabezas)</t>
  </si>
  <si>
    <t>Pollos de engorde (nº cabezas)</t>
  </si>
  <si>
    <t>Gallinas ponedoras (nº cabezas)</t>
  </si>
  <si>
    <t>Pavos (nº cabezas)</t>
  </si>
  <si>
    <t>Patos (nº cabezas)</t>
  </si>
  <si>
    <t>Ocas/gansos (nº cabezas)</t>
  </si>
  <si>
    <t>Avestruces (nº cabezas)</t>
  </si>
  <si>
    <t>Otras aves (perdices, codornices…) (nº cabezas)</t>
  </si>
  <si>
    <t>Conejas madre (sólo hembras reproductoras) (nº cabezas)</t>
  </si>
  <si>
    <t>Colmenas (nº cabezas)</t>
  </si>
  <si>
    <t>Equinos (nº cabezas)</t>
  </si>
  <si>
    <t>Bovino - ecológico (nº cabezas)</t>
  </si>
  <si>
    <t>Vacas lecheras -ecológico (nº cabezas)</t>
  </si>
  <si>
    <t>Otras vacas  -ecológico (nº cabezas)</t>
  </si>
  <si>
    <t>Ovino -ecológico (nº cabezas)</t>
  </si>
  <si>
    <t>Caprino -ecológico (nº cabezas)</t>
  </si>
  <si>
    <t>Porcino  -ecológico (nº cabezas)</t>
  </si>
  <si>
    <t>Aves de corral -ecológico (nº cabezas)</t>
  </si>
  <si>
    <t>Pollos de engorde  -ecológico (nº cabezas)</t>
  </si>
  <si>
    <t>Gallinas ponedoras -ecológico (nº cabezas)</t>
  </si>
  <si>
    <t>Sexo del titular de la explotación</t>
  </si>
  <si>
    <t>Año de nacimiento del titular de la explotación</t>
  </si>
  <si>
    <t>Tramo UTA del titular (unidades de trabajo año): Tramo de % de jornadas trabajadas al año por el titular de la explotación</t>
  </si>
  <si>
    <t xml:space="preserve">La explotacion dispone de plan de seguridad de la explotación </t>
  </si>
  <si>
    <t>Mano de obra NO familiar EVENTUAL (jornadas)</t>
  </si>
  <si>
    <t>Mano de obra NO familiar SUBCONTRATADA (jornadas)</t>
  </si>
  <si>
    <t>OALR prestación de servicios sanitarios, sociales o educativos</t>
  </si>
  <si>
    <t>OALR turismo, alojamiento y otras actividades recreativas</t>
  </si>
  <si>
    <t>OALR artesanía</t>
  </si>
  <si>
    <t>OALR  transformación de productos agrarios</t>
  </si>
  <si>
    <t>OALR producción de energía renovable</t>
  </si>
  <si>
    <t>OALR transformación de madera</t>
  </si>
  <si>
    <t>OALR  acuicultura</t>
  </si>
  <si>
    <t>OALR  trabajo agrícola bajo contrato (que utiliza medios de producción de la explotación)</t>
  </si>
  <si>
    <t>OALR  trabajo no agricola bajo contrato (que uitiliza medios de producción de la explotación )</t>
  </si>
  <si>
    <t>OALR silvicultura</t>
  </si>
  <si>
    <t>OALR  (n. c. o.)</t>
  </si>
  <si>
    <t>Porcentaje de volumen de negocio de estas actividades respecto a la actividad total de la explotación</t>
  </si>
  <si>
    <t>Nº de personas familiares que realizan otras actividades lucrativas como actividad principal</t>
  </si>
  <si>
    <t>Nº de personas familiares que realizan otras actividades lucrativas como actividad secundaria</t>
  </si>
  <si>
    <t>Nº de personas no familiares contratadas regularmente que realizan otras actividades lucrativas como actividad principal</t>
  </si>
  <si>
    <t>Nº de personas no familiares contratadas regularmente que realizan otras actividades lucrativas como actividad secundaria</t>
  </si>
  <si>
    <t>Nº de personas familiares del titular-jefe de la explotación que están trabajando en la explotación y tienen otras actividadeslucrativas no relacionadas con la explotación como act. principal</t>
  </si>
  <si>
    <t>Nº de personas familiares del titular-jefe de la explotación que están trabajando en la explotación y tienen otras actividades lucrativas no relacionadas con la explotación como act. secundaria</t>
  </si>
  <si>
    <t>Servicios de asesoramiento, gestión y sustitución de las explotaciones agrarias (artículo 15 - párrafo 02)</t>
  </si>
  <si>
    <t>Calidad de los productos agrícolas y alimenticios (artículo 16 párrafo 03)</t>
  </si>
  <si>
    <t>Inversión en activos físicos (artículo 17 párrafo 04)</t>
  </si>
  <si>
    <t>Restablecimiento de la producción agrícola afectado por desastres naturales y catástrofes e introducción de medidas preventivas (artículo 18 párrafo 05)</t>
  </si>
  <si>
    <t>Apoyo a la creación de empresas para jóvenes agricultores (artículo 19A1- párrafo 061)</t>
  </si>
  <si>
    <t>Apoyo a la creación de empresas para el desarrollo de pequeñas explotaciones (artículo 19A3-párrafo 063)</t>
  </si>
  <si>
    <t>Inversiones en el desarrollo y mejora de áreas forestales (artículo 21 párrafo 08)</t>
  </si>
  <si>
    <t>Agri-medioambiente-clima (artículo 28 párrafo 10)</t>
  </si>
  <si>
    <t>Forestal-servicios de clima-medioambiente y conservación forestal (artículo 34 párrafo 15)</t>
  </si>
  <si>
    <t>Agricultura ecológica (artículo 29 párrafo 11)</t>
  </si>
  <si>
    <t>Natura 2000 y ayudas de la directiva marco sobre el agua (artículo 30 párrafo 12)</t>
  </si>
  <si>
    <t>Ayudas a zonas que se enfrentan a limitaciones naturales o específicas (artículo 31 párrafo 13)</t>
  </si>
  <si>
    <t>Bienestar animal (artículo 33 párrafo 14)</t>
  </si>
  <si>
    <t xml:space="preserve">En hoja -Diseño-. Variables: </t>
  </si>
  <si>
    <t>Código</t>
  </si>
  <si>
    <t>Sí tiene módulo mano de obra</t>
  </si>
  <si>
    <t>No tiene módulo mano de obra</t>
  </si>
  <si>
    <t>JESEXO *** (1 veces más)</t>
  </si>
  <si>
    <t>Hombre</t>
  </si>
  <si>
    <t>Mujer</t>
  </si>
  <si>
    <t>Experiencia agraria exclusivamente</t>
  </si>
  <si>
    <t>Cursos de formación agraria</t>
  </si>
  <si>
    <t>Formación profesional agraria</t>
  </si>
  <si>
    <t>Estudios Univ y/o superiores agrarios</t>
  </si>
  <si>
    <t>1</t>
  </si>
  <si>
    <t>Con cursos de formación en los últimos 12 meses</t>
  </si>
  <si>
    <t>6</t>
  </si>
  <si>
    <t>Sin cursos de formación en los últimos 12 meses</t>
  </si>
  <si>
    <t>De &gt; 0 a &lt; 25%</t>
  </si>
  <si>
    <t>De &gt;=25% a &lt;50%</t>
  </si>
  <si>
    <t>De &gt;50% a &lt;75%</t>
  </si>
  <si>
    <t>De &gt;=75% a &lt;100%</t>
  </si>
  <si>
    <t>Sí tiene plan de seguridad</t>
  </si>
  <si>
    <t>No tiene plan de seguridad</t>
  </si>
  <si>
    <t>10% o menos</t>
  </si>
  <si>
    <t>Entre 10% y 50%</t>
  </si>
  <si>
    <t>Más del 50%</t>
  </si>
  <si>
    <t>01</t>
  </si>
  <si>
    <t>Andalucía</t>
  </si>
  <si>
    <t>02</t>
  </si>
  <si>
    <t>Aragón</t>
  </si>
  <si>
    <t>03</t>
  </si>
  <si>
    <t>Asturias, Principado de</t>
  </si>
  <si>
    <t>04</t>
  </si>
  <si>
    <t>Balears, Illes</t>
  </si>
  <si>
    <t>05</t>
  </si>
  <si>
    <t>Canarias</t>
  </si>
  <si>
    <t>06</t>
  </si>
  <si>
    <t>Cantabria</t>
  </si>
  <si>
    <t>07</t>
  </si>
  <si>
    <t>Castilla y León</t>
  </si>
  <si>
    <t>08</t>
  </si>
  <si>
    <t>Castilla - La Mancha</t>
  </si>
  <si>
    <t>09</t>
  </si>
  <si>
    <t>Cataluña</t>
  </si>
  <si>
    <t>10</t>
  </si>
  <si>
    <t>Comunitat Valenciana</t>
  </si>
  <si>
    <t>11</t>
  </si>
  <si>
    <t>Extremadura</t>
  </si>
  <si>
    <t>12</t>
  </si>
  <si>
    <t>Galicia</t>
  </si>
  <si>
    <t>13</t>
  </si>
  <si>
    <t>Madrid, Comunidad de</t>
  </si>
  <si>
    <t>14</t>
  </si>
  <si>
    <t>Murcia, Región de</t>
  </si>
  <si>
    <t>15</t>
  </si>
  <si>
    <t>Navarra, Comunidad Foral de</t>
  </si>
  <si>
    <t>16</t>
  </si>
  <si>
    <t>País Vasco</t>
  </si>
  <si>
    <t>17</t>
  </si>
  <si>
    <t>Rioja, La</t>
  </si>
  <si>
    <t>18</t>
  </si>
  <si>
    <t>Ceuta</t>
  </si>
  <si>
    <t>19</t>
  </si>
  <si>
    <t>Melilla</t>
  </si>
  <si>
    <t>Cereales (excepto arroz), oleaginosas y leguminosas</t>
  </si>
  <si>
    <t>Arroz</t>
  </si>
  <si>
    <t xml:space="preserve">Cereales y arroz, oleaginosas y leguminosas </t>
  </si>
  <si>
    <t>Raíces y tubérculos</t>
  </si>
  <si>
    <t>Cereales y arroz, oleaginosas y leguminosas y raíces y tubérculos</t>
  </si>
  <si>
    <t>Hortalizas frescas en terreno de  labor</t>
  </si>
  <si>
    <t>Tabaco</t>
  </si>
  <si>
    <t>Algodón</t>
  </si>
  <si>
    <t xml:space="preserve">Cultivos herbáceos combinados </t>
  </si>
  <si>
    <t>Hortalizas en invernadero</t>
  </si>
  <si>
    <t>Flores y plantas ornamentales en invernadero</t>
  </si>
  <si>
    <t xml:space="preserve">Cultivos mixtos en invernadero </t>
  </si>
  <si>
    <t>Hortalizas al aire  libre</t>
  </si>
  <si>
    <t>Flores y plantas ornamentales al aire  libre</t>
  </si>
  <si>
    <t xml:space="preserve">Cultivos mixtos al aire libre </t>
  </si>
  <si>
    <t>Setas</t>
  </si>
  <si>
    <t>Viveros</t>
  </si>
  <si>
    <t xml:space="preserve">Horticultura diversa </t>
  </si>
  <si>
    <t>Vino con  denominación de origen</t>
  </si>
  <si>
    <t>Otros vinos</t>
  </si>
  <si>
    <t>Uva  de mesa</t>
  </si>
  <si>
    <t xml:space="preserve">Otros viñedos </t>
  </si>
  <si>
    <t>Frutales y bayas (excepto cítricos)</t>
  </si>
  <si>
    <t>Cítricos</t>
  </si>
  <si>
    <t>Frutos secos</t>
  </si>
  <si>
    <t>Frutas tropicales</t>
  </si>
  <si>
    <t xml:space="preserve">Frutales y bayas y cítricos diversos </t>
  </si>
  <si>
    <t>Olivicultura</t>
  </si>
  <si>
    <t>Varios cultivos permanentes. Combinadas de las anteriores</t>
  </si>
  <si>
    <t>Bovino de leche</t>
  </si>
  <si>
    <t xml:space="preserve">Bovino de cría y carne </t>
  </si>
  <si>
    <t>Bovino de leche, cría y carne</t>
  </si>
  <si>
    <t>Ovinos</t>
  </si>
  <si>
    <t>Ovinos y bovinos</t>
  </si>
  <si>
    <t>Caprinos</t>
  </si>
  <si>
    <t xml:space="preserve">Herbívoros diversos </t>
  </si>
  <si>
    <t>Porcino de  cría</t>
  </si>
  <si>
    <t>Porcino de engorde</t>
  </si>
  <si>
    <t xml:space="preserve">Porcino de cría y engorde </t>
  </si>
  <si>
    <t>Gallinas ponedoras</t>
  </si>
  <si>
    <t>Pollos de engorde</t>
  </si>
  <si>
    <t>Gallinas ponedoras y de engorde</t>
  </si>
  <si>
    <t>Combinadas de granívoros</t>
  </si>
  <si>
    <t>Horticultura y cultivos leñosos</t>
  </si>
  <si>
    <t>Agricultura general y horticultura</t>
  </si>
  <si>
    <t>Agricultura general y viticultura</t>
  </si>
  <si>
    <t>Agricultura general y cultivos leñosos</t>
  </si>
  <si>
    <t>Agricultura general y alguna otra actividad</t>
  </si>
  <si>
    <t xml:space="preserve">Otros policultivos </t>
  </si>
  <si>
    <t>Predominio herbívoros lecheros</t>
  </si>
  <si>
    <t xml:space="preserve">Predominio herbívoros no lecheros </t>
  </si>
  <si>
    <t>Granívoros y herbívoros lecheros</t>
  </si>
  <si>
    <t xml:space="preserve">Granívoros y herbívoros no lecheros </t>
  </si>
  <si>
    <t>Agricultura general con  herbívoros lecheros</t>
  </si>
  <si>
    <t>Herbívoros lecheros con  agricultura general</t>
  </si>
  <si>
    <t>Agricultura general con  herbívoros no lecheros</t>
  </si>
  <si>
    <t xml:space="preserve">Herbívoros no lecheros con agricultura general </t>
  </si>
  <si>
    <t>Agricultura general y granívoros</t>
  </si>
  <si>
    <t>Cultivos leñosos y herbívoros</t>
  </si>
  <si>
    <t>Apicultura</t>
  </si>
  <si>
    <t>Otros cultivos mixtos y ganadería</t>
  </si>
  <si>
    <t xml:space="preserve">Explotaciones cuya producción total es cero </t>
  </si>
  <si>
    <t>FormatoR</t>
  </si>
  <si>
    <t>100%</t>
  </si>
  <si>
    <t>50%</t>
  </si>
  <si>
    <t>0%</t>
  </si>
  <si>
    <t>TipoVar</t>
  </si>
  <si>
    <t>Calculo</t>
  </si>
  <si>
    <t>MANOOBRA</t>
  </si>
  <si>
    <t>TA+PERMA</t>
  </si>
  <si>
    <t>SUM (V210….V219)</t>
  </si>
  <si>
    <t>V220+V221</t>
  </si>
  <si>
    <t>V222+V223+V224</t>
  </si>
  <si>
    <t>SUM(V230…V243)</t>
  </si>
  <si>
    <t>SUM(V234…V238)</t>
  </si>
  <si>
    <t>SUM(V225….V229)</t>
  </si>
  <si>
    <t>V244+V245</t>
  </si>
  <si>
    <t>SUM(V260…284)</t>
  </si>
  <si>
    <t>SUM(V265…..275)</t>
  </si>
  <si>
    <t>SUM(V265…V267)</t>
  </si>
  <si>
    <t>SUM(V268…V271)</t>
  </si>
  <si>
    <t>SUM(V260...V264)</t>
  </si>
  <si>
    <t>SUM(V277…V281)</t>
  </si>
  <si>
    <t>279+280+281</t>
  </si>
  <si>
    <t>SUM(V294,V299,V300)</t>
  </si>
  <si>
    <t>V200+V201+V202_3+V204+V205</t>
  </si>
  <si>
    <t>352+353+354</t>
  </si>
  <si>
    <t>356+357+358</t>
  </si>
  <si>
    <t>359+360+361</t>
  </si>
  <si>
    <t>362+363+364</t>
  </si>
  <si>
    <t>374+375+376</t>
  </si>
  <si>
    <t>404+405</t>
  </si>
  <si>
    <t>427+428</t>
  </si>
  <si>
    <t>407+408</t>
  </si>
  <si>
    <t>409+410</t>
  </si>
  <si>
    <t>430+431+433</t>
  </si>
  <si>
    <t>437+438+439</t>
  </si>
  <si>
    <t>ST</t>
  </si>
  <si>
    <t>SAU</t>
  </si>
  <si>
    <t>SAU+OT</t>
  </si>
  <si>
    <t>SAUO+SAUI = SAURTPRO+SAURTARR+SAURTOTR+SAURTCOM</t>
  </si>
  <si>
    <t>Superficie total (ha.)</t>
  </si>
  <si>
    <t>Superficie agraria utilizada total (ha.)</t>
  </si>
  <si>
    <t>TRAMO UTA</t>
  </si>
  <si>
    <t>UTA</t>
  </si>
  <si>
    <t>EQUIVALENCIA TRAMOS UTA- UTA</t>
  </si>
  <si>
    <t>HERBAC</t>
  </si>
  <si>
    <t>Cultivos herbáceos (ha.)</t>
  </si>
  <si>
    <t>SUM (V210….V248)</t>
  </si>
  <si>
    <t>EQUIVALENCIA JORNADAS- UTA</t>
  </si>
  <si>
    <t>JORNADAS</t>
  </si>
  <si>
    <t>V221</t>
  </si>
  <si>
    <t>Garbanzos, judias secas,lentejas y otras (inclu. mezclas con cereales, vezas, yeros,algarroba,alholva,almortas) (ha.)</t>
  </si>
  <si>
    <t>HERBAC+V250</t>
  </si>
  <si>
    <t>SUM(V230…V233)</t>
  </si>
  <si>
    <t>Semillas y plántulas destinadas a la venta (ha.)</t>
  </si>
  <si>
    <t>Viñedo (ha.)</t>
  </si>
  <si>
    <t>Viñedo, uvas para vinos (ha.)</t>
  </si>
  <si>
    <t>ERAS+FOREST+NOSAU</t>
  </si>
  <si>
    <t xml:space="preserve">Superficie agraria abandonada o no utilizada durante la campaña (no incluye barbechos) (ha.) </t>
  </si>
  <si>
    <t>NOSAU</t>
  </si>
  <si>
    <t>V354</t>
  </si>
  <si>
    <t>Resto de cereales para grano -aire libre - ecológico (ha.)</t>
  </si>
  <si>
    <t>V358</t>
  </si>
  <si>
    <t>Otras raíces y tubérculos -aire libre - ecológico (ha)</t>
  </si>
  <si>
    <t>V361</t>
  </si>
  <si>
    <t>Resto de cultivos industriales al aire libre - ecológico (ha)</t>
  </si>
  <si>
    <t>Resto de cultivos cosechados en verde -aire libre - ecológico (ha)</t>
  </si>
  <si>
    <t>V364</t>
  </si>
  <si>
    <t>Resto de tierra arable al aire libre</t>
  </si>
  <si>
    <t>V368</t>
  </si>
  <si>
    <t>V373</t>
  </si>
  <si>
    <t>Otros cultivos permanentes -al aire libre -ecológico (ha)</t>
  </si>
  <si>
    <t>412+413+414</t>
  </si>
  <si>
    <t>SUM(V415…V421)</t>
  </si>
  <si>
    <t>PF</t>
  </si>
  <si>
    <t>PF1</t>
  </si>
  <si>
    <t>PF2</t>
  </si>
  <si>
    <t>TC1</t>
  </si>
  <si>
    <t>TC2</t>
  </si>
  <si>
    <t>PJ</t>
  </si>
  <si>
    <t>PJ1</t>
  </si>
  <si>
    <t>PJ2</t>
  </si>
  <si>
    <t>Persona física</t>
  </si>
  <si>
    <t>Persona física - titular es jefe/a</t>
  </si>
  <si>
    <t xml:space="preserve"> Persona física- jefe es otro no titular</t>
  </si>
  <si>
    <t>Titularidad compartida (cónyuge)</t>
  </si>
  <si>
    <t>Titularidad compartida (familiar no cónyuge)</t>
  </si>
  <si>
    <t>Persona jurídica</t>
  </si>
  <si>
    <t>Sociedades mercantiles</t>
  </si>
  <si>
    <t>Otra condición jurídica</t>
  </si>
  <si>
    <t>SAUECOCER+SAUECOCON</t>
  </si>
  <si>
    <t>SI E_LEGAL NOT IN ('4A', '4B')</t>
  </si>
  <si>
    <t>SI E_LEGAL = '1B'</t>
  </si>
  <si>
    <t>SI E_LEGAL = '1C'</t>
  </si>
  <si>
    <t>SI E_LEGAL IN ('4A', '4B')</t>
  </si>
  <si>
    <t>SI E_LEGAL IN ('4A', '4B') y Letra del NIF IN ('A', 'B', 'C', 'D')</t>
  </si>
  <si>
    <t>SI E_LEGAL IN ('4A', '4B') y Letra del NIF NOT IN ('A', 'B', 'C', 'D')</t>
  </si>
  <si>
    <t>Si E_LEGAL = '1A' , '5'</t>
  </si>
  <si>
    <t>Si E_LEGAL IN ('2A',  '2B', '3')</t>
  </si>
  <si>
    <t>UTAFAM</t>
  </si>
  <si>
    <t>UTANOFAM</t>
  </si>
  <si>
    <t>Mano de obra familiar . Hombre TRAMO- 1-24% UTA  (personas)</t>
  </si>
  <si>
    <t>Mano de obra familiar . Hombre TRAMO- 25-49% UTA  (personas)</t>
  </si>
  <si>
    <t>Mano de obra familiar . Hombre TRAMO- 50%  UTA  (personas)</t>
  </si>
  <si>
    <t>Mano de obra familiar . Hombre TRAMO - 51-74%  UTA  (personas)</t>
  </si>
  <si>
    <t>Mano de obra familiar . Hombre TRAMO - 75-99%  UTA (personas)</t>
  </si>
  <si>
    <t>Mano de obra familiar . Hombre TRAMO- 100% UTA  (personas)</t>
  </si>
  <si>
    <t>Mano de obra familiar . Mujer TRAMO- 1-24% UTA  (personas)</t>
  </si>
  <si>
    <t>Mano de obra familiar . Mujer TRAMO- 25-49% UTA  (personas)</t>
  </si>
  <si>
    <t>Mano de obra familiar . Mujer TRAMO- 50%  UTA  (personas)</t>
  </si>
  <si>
    <t>Mano de obra familiar . Mujer TRAMO - 51-74%  UTA  (personas)</t>
  </si>
  <si>
    <t>Mano de obra familiar . Mujer TRAMO - 75-99%  UTA (personas)</t>
  </si>
  <si>
    <t>Mano de obra familiar . Mujer TRAMO- 100% UTA  (personas)</t>
  </si>
  <si>
    <t>Mano de obra NO familiar regular. Hombre TRAMO- 1-24% UTA  (personas)</t>
  </si>
  <si>
    <t>Mano de obra NO familiar regular. Hombre TRAMO- 25-49% UTA  (personas)</t>
  </si>
  <si>
    <t>Mano de obra NO familiar regular. Hombre TRAMO- 50%  UTA  (personas)</t>
  </si>
  <si>
    <t>Mano de obra NO familiar regular. Hombre TRAMO - 51-74%  UTA  (personas)</t>
  </si>
  <si>
    <t>Mano de obra NO familiar regular. Hombre TRAMO - 75-99%  UTA (personas)</t>
  </si>
  <si>
    <t>Mano de obra NO familiar regular. Hombre TRAMO- 100% UTA  (personas)</t>
  </si>
  <si>
    <t>Mano de obra NO familiar regular. Mujer TRAMO- 1-24% UTA  (personas)</t>
  </si>
  <si>
    <t>Mano de obra NO familiar regular. Mujer TRAMO- 25-49% UTA  (personas)</t>
  </si>
  <si>
    <t>Mano de obra NO familiar regular. Mujer TRAMO- 50%  UTA  (personas)</t>
  </si>
  <si>
    <t>Mano de obra NO familiar regular. Mujer TRAMO - 51-74%  UTA  (personas)</t>
  </si>
  <si>
    <t>Mano de obra NO familiar regular. Mujer TRAMO - 75-99%  UTA (personas)</t>
  </si>
  <si>
    <t>Mano de obra NO familiar regular. Mujer TRAMO- 100% UTA  (personas)</t>
  </si>
  <si>
    <t>UTATOT</t>
  </si>
  <si>
    <t>UTAFAMRF</t>
  </si>
  <si>
    <t>UTAFAMC</t>
  </si>
  <si>
    <t>UTARA</t>
  </si>
  <si>
    <t>UTATEM</t>
  </si>
  <si>
    <t>UTASUBC</t>
  </si>
  <si>
    <t>UTATI</t>
  </si>
  <si>
    <t>UTA total de la explotación</t>
  </si>
  <si>
    <t>TITANAC</t>
  </si>
  <si>
    <t>TITUTATR</t>
  </si>
  <si>
    <t>JEUTATR</t>
  </si>
  <si>
    <t>UTA del titular de la explotación (en titularidad compartida se considera la UTA de uno de los dos. Resto de UTA titulares se incluyen en utafam o utafamc)</t>
  </si>
  <si>
    <t>UTA de todos los miembros familiares del titular de la explotación</t>
  </si>
  <si>
    <t>UTA del familiar cónyuge del titular de la explotación</t>
  </si>
  <si>
    <t xml:space="preserve">UTA de los familiares del titular de la explotación distintos al cónyuge </t>
  </si>
  <si>
    <t>UTA de toda la mano de obra en la explotación, distinta del titular y familiares</t>
  </si>
  <si>
    <t>UTA de  la mano de obra asalariada (contratados de manera regular) en la explotación, no familiares</t>
  </si>
  <si>
    <t>UTA de  la mano de obra temporal (contratados de manera eventual) en la explotación, no familiares</t>
  </si>
  <si>
    <t>UTA de  la mano de obra subcontratada en la explotación, no familiares</t>
  </si>
  <si>
    <t>TOAL</t>
  </si>
  <si>
    <t>Realiza otra actividad lucrativa como PRINCIPAL</t>
  </si>
  <si>
    <t>Realiza otra actividad lucrativa como SECUNDARIA</t>
  </si>
  <si>
    <t>No realiza otra actividad lucrativa</t>
  </si>
  <si>
    <t>El titular realiza otras actividades lucrativas relacionadas con la explotación (solo para titular personas físicas PJUR=PF)</t>
  </si>
  <si>
    <t>El titular-jefe de la explotación realiza otras activiades lucrativas NO relacionadas con la explotación (solo para titular persona física que además es jefe  PJUR=PF1)</t>
  </si>
  <si>
    <t>V433</t>
  </si>
  <si>
    <t>Resto de bovinos  -ecológico (nº cabezas)</t>
  </si>
  <si>
    <t>V439</t>
  </si>
  <si>
    <t>Resto de aves  -ecológico (nº cabezas)</t>
  </si>
  <si>
    <t>V260</t>
  </si>
  <si>
    <t>V261</t>
  </si>
  <si>
    <t>V262</t>
  </si>
  <si>
    <t>V263</t>
  </si>
  <si>
    <t>V264</t>
  </si>
  <si>
    <t>Naranjo (ha.)</t>
  </si>
  <si>
    <t>Limonero y lima ácida (ha.)</t>
  </si>
  <si>
    <t>Otros cítricos (ha.)</t>
  </si>
  <si>
    <t>V265</t>
  </si>
  <si>
    <t>V266</t>
  </si>
  <si>
    <t>V267</t>
  </si>
  <si>
    <t>Manzano (ha.)</t>
  </si>
  <si>
    <t>Peral (ha.)</t>
  </si>
  <si>
    <t>V268</t>
  </si>
  <si>
    <t>V269</t>
  </si>
  <si>
    <t>V270</t>
  </si>
  <si>
    <t>V271</t>
  </si>
  <si>
    <t>Albaricoquero (ha.)</t>
  </si>
  <si>
    <t>Melocotonero (ha.)</t>
  </si>
  <si>
    <t>Nectarino (ha.)</t>
  </si>
  <si>
    <t>Otros frutales de pepita (níspero, membrillo,...) (ha.)</t>
  </si>
  <si>
    <t>Otros frutales de hueso (cerezo, guindo, ciruelo,…) (ha.)</t>
  </si>
  <si>
    <t>LECHERAS+OTRVACAS</t>
  </si>
  <si>
    <t>Vacas lecheras (incluido búfalas)  (nº cabezas)</t>
  </si>
  <si>
    <t>Otras vacas (incluido búfalas) (nº cabezas)</t>
  </si>
  <si>
    <t>Vacas  (incluido búfalas) (nº cabezas)</t>
  </si>
  <si>
    <t>V403+VACAS</t>
  </si>
  <si>
    <t>V402+V403+V404+V405+V406+VACAS</t>
  </si>
  <si>
    <t>UGT</t>
  </si>
  <si>
    <t>Unidades ganaderas totales de la explotación</t>
  </si>
  <si>
    <t>v414</t>
  </si>
  <si>
    <t>COEFICIENTE</t>
  </si>
  <si>
    <t>COEFICIENTES DE UNIDADES GANADERAS TOTALES (UGT)</t>
  </si>
  <si>
    <t>Maíz en grano y mezcla de grano-zuro  (ha.)</t>
  </si>
  <si>
    <t>Leguminosas y proteaginosas secas para producción de grano (inclu. semillas para siembra)  (ha.)</t>
  </si>
  <si>
    <t>Guisantes, habas, haboncillos y altramuces dulces  (ha.)</t>
  </si>
  <si>
    <t>Patata (inclu. de siembra y destinada a forrajes) (ha.)</t>
  </si>
  <si>
    <t>CODIGO</t>
  </si>
  <si>
    <t>0,4*V406+0,7(V404+V405)+1*V402+0,8*V403+1*(LECHERAS)+0,8*(OTRVACAS)+0,1(V407+V408+V409+V410) +0,027*V413+0,5*V412+0,3*V414+0,007*V416+0,014*V415+0,03*V417+0,01*V418+0,02*V419+0,35*V420+0,001*V421+0,02*CONEJAS</t>
  </si>
  <si>
    <t>V526 *** (1 veces más)</t>
  </si>
  <si>
    <t>Ver equivalencia Anexo</t>
  </si>
  <si>
    <t>UTATI+UTAFAM+UTANOFAM
Ver equivalencia Anexo</t>
  </si>
  <si>
    <t>UTAFAMC+UTAFAMRF 
Ver equivalencia Anexo</t>
  </si>
  <si>
    <t>UTARA+UTATEM+UTASUBC 
Ver equivalencia Anexo</t>
  </si>
  <si>
    <t>Pomelo (ha)</t>
  </si>
  <si>
    <t>Pequeños cítricos (mandarino, clementina,satsuma…) (ha)</t>
  </si>
  <si>
    <t>Diseño de registro de Encuesta Estructura Agraria 2023</t>
  </si>
  <si>
    <t>ESTRA5</t>
  </si>
  <si>
    <t>ESTRA4</t>
  </si>
  <si>
    <t>ESTRA6</t>
  </si>
  <si>
    <t>ESTRA7</t>
  </si>
  <si>
    <t>Estrato de variables módulo gestion de suelo (M4=1) (TipoVar="GESTIONSUELO") Representación a nivel CCAA</t>
  </si>
  <si>
    <t>Estrato de variables módulo regadío (M5=1) (TipoVar="REGADIO") Representación a nivel CCAA</t>
  </si>
  <si>
    <t>Estrato de variables módulo frutales (M6=1) (TipoVar="FRUTALES") Representación a nivel CCAA</t>
  </si>
  <si>
    <t>Factor de elevación de variables del CORE (explotaciones con M1=1) 
(5 enteros + 3 decimales)</t>
  </si>
  <si>
    <t>Factor de elevación de variables del módulo de maquinaria (explotaciones con M3=1) 
(5 enteros + 3 decimales)</t>
  </si>
  <si>
    <t>Factor de elevación de variables del módulo de mano de obra (explotaciones con M2=1) 
(5 enteros + 3 decimales)</t>
  </si>
  <si>
    <t>FACT4</t>
  </si>
  <si>
    <t>FACT5</t>
  </si>
  <si>
    <t>FACT6</t>
  </si>
  <si>
    <t>FACT7</t>
  </si>
  <si>
    <t>Factor de elevación de variables del módulo de gestión de suelo (explotaciones con M4=1) 
(5 enteros + 3 decimales)</t>
  </si>
  <si>
    <t>Factor de elevación de variables del módulo de regadío (explotaciones con M5=1) 
(5 enteros + 3 decimales)</t>
  </si>
  <si>
    <t>Factor de elevación de variables del módulo de frutales (explotaciones con M6=1) 
(5 enteros + 3 decimales)</t>
  </si>
  <si>
    <t>Factor de elevación de variables del módulo de desarrollo rural (explotaciones con M7=1) 
(5 enteros + 3 decimales)</t>
  </si>
  <si>
    <t>M4</t>
  </si>
  <si>
    <t>M5</t>
  </si>
  <si>
    <t>M6</t>
  </si>
  <si>
    <t>M7</t>
  </si>
  <si>
    <t>Identificador de que la explotación pertenece al módulo de mano de obra</t>
  </si>
  <si>
    <t>Identificador de que la explotación pertenece al módulo de maquinaria</t>
  </si>
  <si>
    <t>Identificador de que la explotación pertenece al módulo de gestión de suelo</t>
  </si>
  <si>
    <t>Identificador de que la explotación pertenece al módulo de regadío</t>
  </si>
  <si>
    <t>Identificador de que la explotación pertenece al módulo de frutales</t>
  </si>
  <si>
    <t>Identificador de que la explotación pertenece al módulo de desarrollo rural</t>
  </si>
  <si>
    <t>OLI</t>
  </si>
  <si>
    <t>V377</t>
  </si>
  <si>
    <t>V380</t>
  </si>
  <si>
    <t>V381</t>
  </si>
  <si>
    <t>Barbechos -ecológico (ha)</t>
  </si>
  <si>
    <t>Viñedo (resto de uvas) -aire libre -ecológico (ha)</t>
  </si>
  <si>
    <t>CORE</t>
  </si>
  <si>
    <t>V574</t>
  </si>
  <si>
    <t>T4M</t>
  </si>
  <si>
    <t>T5M</t>
  </si>
  <si>
    <t>T6M</t>
  </si>
  <si>
    <t>T7M</t>
  </si>
  <si>
    <t>ESTRA2</t>
  </si>
  <si>
    <t>ESTRA3</t>
  </si>
  <si>
    <t>Estrato de variables mano de obra (M2=1)(TipoVar='MANOOBRA'):  Representación a nivel CCAA</t>
  </si>
  <si>
    <t>Estrato de variables maquinaria (M3=1)(TipoVar='MAQUINARIA'):  Representación a nivel CCAA</t>
  </si>
  <si>
    <t>Estrato de variables módulo desarrollo rural (M7=1) (TipoVar="DESARROLLORURAL") Representación a nivel CCAA</t>
  </si>
  <si>
    <t>Sí pertenece al módulo de maquinaria</t>
  </si>
  <si>
    <t>No pertenece al módulo de maquinaria</t>
  </si>
  <si>
    <t>Sí pertenece al módulo de gestión de suelo</t>
  </si>
  <si>
    <t>No pertenece al módulo de gestión de suelo</t>
  </si>
  <si>
    <t>Sí pertenece al módulo de regadío</t>
  </si>
  <si>
    <t>No pertenece al módulo de regadío</t>
  </si>
  <si>
    <t>Sí pertenece al módulo de frutales</t>
  </si>
  <si>
    <t>No pertenece al módulo de frutales</t>
  </si>
  <si>
    <t>Sí pertenece al módulo de desarrollo rural</t>
  </si>
  <si>
    <t>No pertenece al módulo de desarrollo rural</t>
  </si>
  <si>
    <t>OALR Arrendamiento de terreno para realizar actividades con fines cinegéticos (caza y monterías)</t>
  </si>
  <si>
    <t>REGADIO</t>
  </si>
  <si>
    <t>SAURGDAM</t>
  </si>
  <si>
    <t>Superficie agrícola utilizada media regada al aire libre en los últimos tres años</t>
  </si>
  <si>
    <t>SAURGDA</t>
  </si>
  <si>
    <t>Superficie agrícola utilizada regada</t>
  </si>
  <si>
    <t>VOL</t>
  </si>
  <si>
    <t>Volumen de agua utilizado en la superficie agrícola utilizada regada</t>
  </si>
  <si>
    <t>Superficie agrícola utilizada regada por riego de gravedad o de superficie</t>
  </si>
  <si>
    <t>RGASP</t>
  </si>
  <si>
    <t>Superficie agrícola utilizada regada por aspersión</t>
  </si>
  <si>
    <t>RGAUT</t>
  </si>
  <si>
    <t>Superficie agrícola utilizada regada por sistema automotriz y otros</t>
  </si>
  <si>
    <t xml:space="preserve">Procedencia del agua de la superficie agrícola utilizada regable de tipo  subterránea </t>
  </si>
  <si>
    <t xml:space="preserve">Procedencia del agua de la superficie agrícola utilizada regable del tipo superficial </t>
  </si>
  <si>
    <t xml:space="preserve">Procedencia del agua de la superficie agrícola utilizada regable de tipo redes públicas </t>
  </si>
  <si>
    <t>Procedencia del agua de la superficie agrícola utilizada regable de tipo  residual tratada</t>
  </si>
  <si>
    <t>Procedencia del agua de la superficie agrícola utilizada regable de otros tipos de fuente</t>
  </si>
  <si>
    <t>SAURGDAO</t>
  </si>
  <si>
    <t>Superficie agrícola utilizada regada al aire libre</t>
  </si>
  <si>
    <t>HERBACRG</t>
  </si>
  <si>
    <t>Superficie de cultivos herbáceos regada al aire libre</t>
  </si>
  <si>
    <t>CEREALRG</t>
  </si>
  <si>
    <t>Superficie de cereales para grano (inclu. semillas para siembra) regada al aire libre</t>
  </si>
  <si>
    <t>V634</t>
  </si>
  <si>
    <t>Superficie de maíz en grano y mezcla de grano-zuro regada al aire libre</t>
  </si>
  <si>
    <t>V635</t>
  </si>
  <si>
    <t>Superficie de arroz regada al aire libre</t>
  </si>
  <si>
    <t>V636</t>
  </si>
  <si>
    <t>Superficie de resto de cereales para grano (inclu. semillas para siembra, excluído maíz en grano, mezcla de grano-zuro y arroz) regada al aire libre</t>
  </si>
  <si>
    <t>V637</t>
  </si>
  <si>
    <t>Superficie de leguminosas y proteaginosas secas para producción de grano (inclu. semillas para siembra) regada al aire libre</t>
  </si>
  <si>
    <t>TUBERRG</t>
  </si>
  <si>
    <t>Superficie de raíces y tubérculos</t>
  </si>
  <si>
    <t>V638</t>
  </si>
  <si>
    <t>Superficie de patata (inclu. de siembra) regada al aire libre</t>
  </si>
  <si>
    <t>V639</t>
  </si>
  <si>
    <t>Superficie de remolacha azucarera (exclu. semillas) regada al aire libre</t>
  </si>
  <si>
    <t>V640</t>
  </si>
  <si>
    <t>Superficie de otras raíces y tubérculos regada al aire libre</t>
  </si>
  <si>
    <t>V641</t>
  </si>
  <si>
    <t>Superficie de cultivos cosechados en verde regada al aire libre</t>
  </si>
  <si>
    <t>INDUSRG</t>
  </si>
  <si>
    <t>Superficie de cultivos industriales regados al aire libre</t>
  </si>
  <si>
    <t>V642</t>
  </si>
  <si>
    <t>Superficie de cultivos textiles regada al aire libre</t>
  </si>
  <si>
    <t>V643</t>
  </si>
  <si>
    <t>Superficie de colza y nabina regada al aire libre</t>
  </si>
  <si>
    <t>V644</t>
  </si>
  <si>
    <t>Superficie de girasol regada al aire libre</t>
  </si>
  <si>
    <t>V645</t>
  </si>
  <si>
    <t>Superficie de otros cultivos industriales regados al aire libre</t>
  </si>
  <si>
    <t>HORTALRG</t>
  </si>
  <si>
    <t>Superficie de hortalizas, melones y fresas regados al aire libre</t>
  </si>
  <si>
    <t>V647</t>
  </si>
  <si>
    <t>Superficie de hortalizas, melones y fresas en tierra de labor, en rotación con otros cultivos no hortícolas regados al aire libre</t>
  </si>
  <si>
    <t>V648</t>
  </si>
  <si>
    <t>Superficie de hortalizas, melones y fresas en terreno hortícola, en rotación con otros cultivos  hortícolas regados al aire libre</t>
  </si>
  <si>
    <t>V649</t>
  </si>
  <si>
    <t>Superficie de resto de cultivos herbáceos en tierras arables regada al aire libre</t>
  </si>
  <si>
    <t>PERMRG</t>
  </si>
  <si>
    <t>Superficie de cultivos leñosos al aire libre</t>
  </si>
  <si>
    <t>CITRIRG</t>
  </si>
  <si>
    <t>Superficie de frutal cítrico regada al aire libre</t>
  </si>
  <si>
    <t>V650</t>
  </si>
  <si>
    <t>Superficie de frutal naranjo regada al aire libre</t>
  </si>
  <si>
    <t>V651</t>
  </si>
  <si>
    <t>Superficie de frutal limonero y lima ácida regada al aire libre</t>
  </si>
  <si>
    <t>V652</t>
  </si>
  <si>
    <t>Superficie de mandarino y otros  cítricos regados al aire libre</t>
  </si>
  <si>
    <t>V653</t>
  </si>
  <si>
    <t>Superficie de otros cítricos regados al aire libre</t>
  </si>
  <si>
    <t>FRUPERG</t>
  </si>
  <si>
    <t>Superficie de frutales de clima templado regados al aire libre</t>
  </si>
  <si>
    <t>V654</t>
  </si>
  <si>
    <t>Superficie de frutal de pepita regado al aire libre</t>
  </si>
  <si>
    <t>V655</t>
  </si>
  <si>
    <t>Superficie de frutal de hueso regado al aire libre</t>
  </si>
  <si>
    <t>V656</t>
  </si>
  <si>
    <t>Superficie de frutal originario de clima tropical y subtropical regada al aire libre</t>
  </si>
  <si>
    <t>V657</t>
  </si>
  <si>
    <t>Superficie de bayas regadas al aire libre</t>
  </si>
  <si>
    <t>V658</t>
  </si>
  <si>
    <t>Superficie de frutales de fruto seco regada al aire libre</t>
  </si>
  <si>
    <t>OLIRG</t>
  </si>
  <si>
    <t>Superficie de olivar regada al aire libre</t>
  </si>
  <si>
    <t>V659</t>
  </si>
  <si>
    <t>Superficie de aceituna de mesa regada al aire libre</t>
  </si>
  <si>
    <t>V660</t>
  </si>
  <si>
    <t>Superficie de aceituna de aceite regada al aire libre</t>
  </si>
  <si>
    <t>Superficie de viñedo regada al aire libre</t>
  </si>
  <si>
    <t>V661</t>
  </si>
  <si>
    <t>Superficie de uva de mesa regada al aire libre</t>
  </si>
  <si>
    <t>V662</t>
  </si>
  <si>
    <t>Superficie de uva de pasa regada al aire libre</t>
  </si>
  <si>
    <t>V663</t>
  </si>
  <si>
    <t>Superficie de uva de vinificación regada al aire libre</t>
  </si>
  <si>
    <t>V664</t>
  </si>
  <si>
    <t>Superficie de otros leñosos regada al aire libre</t>
  </si>
  <si>
    <t>V665</t>
  </si>
  <si>
    <t>Superficie de pastos permanentes regados al aire libre</t>
  </si>
  <si>
    <t>V674</t>
  </si>
  <si>
    <t>Drenaje de las tierras del total de superficie agrícola utilizada</t>
  </si>
  <si>
    <t>V671</t>
  </si>
  <si>
    <t>Laboreo tradicional del total de tierra arable</t>
  </si>
  <si>
    <t>V672</t>
  </si>
  <si>
    <t>Mínimo laboreo del total de tierra arable</t>
  </si>
  <si>
    <t>V673</t>
  </si>
  <si>
    <t>Siembra directa (sin laboreo) del total de tierra arable</t>
  </si>
  <si>
    <t>Cultivos de invierno del total de tierra arable</t>
  </si>
  <si>
    <t>V675</t>
  </si>
  <si>
    <t>Cultivos intermedios del total de tierra arable</t>
  </si>
  <si>
    <t>V676</t>
  </si>
  <si>
    <t>Residuos de plantas o mantillo del total de tierra arable</t>
  </si>
  <si>
    <t>V677</t>
  </si>
  <si>
    <t>Suelo desnudo después del cultivo principal del total de tierra arable</t>
  </si>
  <si>
    <t>V678</t>
  </si>
  <si>
    <t>Superficie en rotación de cultivos del total de tierra arable</t>
  </si>
  <si>
    <t>V679</t>
  </si>
  <si>
    <t>Número de tractores en propiedad de potencia &lt;=40kW</t>
  </si>
  <si>
    <t>V704</t>
  </si>
  <si>
    <t>Número de tractores en propiedad de potencia &gt;40kW y &lt;=60kW</t>
  </si>
  <si>
    <t>V705</t>
  </si>
  <si>
    <t>Número de tractores en propiedad de potencia &gt;60kW y &lt;=100kW</t>
  </si>
  <si>
    <t>V706</t>
  </si>
  <si>
    <t>Número de tractores en propiedad de potencia &gt;100kW</t>
  </si>
  <si>
    <t>V707</t>
  </si>
  <si>
    <t>V708</t>
  </si>
  <si>
    <t>Número de maquinas de labranza</t>
  </si>
  <si>
    <t>V709</t>
  </si>
  <si>
    <t>Número de sembradoras o plantadoras</t>
  </si>
  <si>
    <t>V710</t>
  </si>
  <si>
    <t>Número de esparcidores</t>
  </si>
  <si>
    <t>V711</t>
  </si>
  <si>
    <t>Número de aplicadores</t>
  </si>
  <si>
    <t>V712</t>
  </si>
  <si>
    <t>Disposición de pulverizador de barra horizontal o pulverizador de huertos, viñas u otros cultivos permanentes, equipados con boquillas de bajo riesgo</t>
  </si>
  <si>
    <t>V713</t>
  </si>
  <si>
    <t>Número de cosechadoras de cereales</t>
  </si>
  <si>
    <t>V714</t>
  </si>
  <si>
    <t>Número de otras cosechadoras totalmente mecanizadas</t>
  </si>
  <si>
    <t>V716</t>
  </si>
  <si>
    <t>Uso de tractores en propiedad de terceros</t>
  </si>
  <si>
    <t>V717</t>
  </si>
  <si>
    <t>Uso de cultivadores, arados, sembradoras, pulverizadoras, equipos para la aplicación de productos fitosanitarios o abonos en propiedad de terceros</t>
  </si>
  <si>
    <t>V718</t>
  </si>
  <si>
    <t>Uso de cosechadoras de cereales en propiedad de terceros</t>
  </si>
  <si>
    <t>V719</t>
  </si>
  <si>
    <t>Uso de otras cosechadoras totalmente mecanizadas en propiedad de terceros</t>
  </si>
  <si>
    <t>V739</t>
  </si>
  <si>
    <t>Disposición de turbinas para producir energía eólica</t>
  </si>
  <si>
    <t>V740</t>
  </si>
  <si>
    <t>Disposición de biomasa para producir energía</t>
  </si>
  <si>
    <t>V741</t>
  </si>
  <si>
    <t>Disposición de biogás procedente de la biomasa, para producir energía</t>
  </si>
  <si>
    <t>V742</t>
  </si>
  <si>
    <t>Disposición de paneles solares para la producción de energía térmica</t>
  </si>
  <si>
    <t>V743</t>
  </si>
  <si>
    <t>Disposición de paneles solares para la producción de energía fotovoltaica</t>
  </si>
  <si>
    <t>V746</t>
  </si>
  <si>
    <t>Disposición de generadores para producción energía hidráulica</t>
  </si>
  <si>
    <t>V747</t>
  </si>
  <si>
    <t>Disposición de otras fuentes</t>
  </si>
  <si>
    <t>PEPMOD</t>
  </si>
  <si>
    <t>Superficie total de frutal de pepita</t>
  </si>
  <si>
    <t>PEP1E</t>
  </si>
  <si>
    <t>Superficie de frutal de pepita en el tramo de edad menor a 5 años</t>
  </si>
  <si>
    <t>PEP2E</t>
  </si>
  <si>
    <t>Superficie de frutal de pepita en el tramo de edad entre 5 y 14 años</t>
  </si>
  <si>
    <t>PEP3E</t>
  </si>
  <si>
    <t>Superficie de frutal de pepita en el tramo de edad entre 15 y 24 años</t>
  </si>
  <si>
    <t>PEP4E</t>
  </si>
  <si>
    <t>Superficie de frutal de pepita en el tramo de edad mayor a 25 años</t>
  </si>
  <si>
    <t>PEP1D</t>
  </si>
  <si>
    <t>Superficie de frutal de pepita en el tramo de densidad menor a 400 arb/ha.</t>
  </si>
  <si>
    <t>PEP2D</t>
  </si>
  <si>
    <t>Superficie de frutal de pepita en el tramo de densidad entre 400 a 1599 arb/ha.</t>
  </si>
  <si>
    <t>PEP3D</t>
  </si>
  <si>
    <t>Superficie de frutal de pepita en el tramo de densidad entre 1600 a 3199 arb/ha</t>
  </si>
  <si>
    <t>PEP4D</t>
  </si>
  <si>
    <t>Superficie de frutal de pepita en el tramo de densidad mayor de 3200 arb/ha</t>
  </si>
  <si>
    <t>MANMOD</t>
  </si>
  <si>
    <t>Superficie total de manzanos</t>
  </si>
  <si>
    <t>MAN1E</t>
  </si>
  <si>
    <t>Superficie de manzanos en el tramo de edad menor a 5 años</t>
  </si>
  <si>
    <t>MAN2E</t>
  </si>
  <si>
    <t>Superficie de manzanos en el tramo de edad entre 5 y 14 años</t>
  </si>
  <si>
    <t>MAN3E</t>
  </si>
  <si>
    <t>Superficie de manzanos en el tramo de edad entre 15 y 24 años</t>
  </si>
  <si>
    <t>MAN4E</t>
  </si>
  <si>
    <t>Superficie de manzanos en el tramo de edad mayor a 25 años</t>
  </si>
  <si>
    <t>MAN1D</t>
  </si>
  <si>
    <t>Superficie de manzanos en el tramo de densidad menor a 400 arb/ha.</t>
  </si>
  <si>
    <t>MAN2D</t>
  </si>
  <si>
    <t>Superficie de manzanos en el tramo de densidad entre 400 a 1599 arb/ha.</t>
  </si>
  <si>
    <t>MAN3D</t>
  </si>
  <si>
    <t>Superficie de manzanos en el tramo de densidad entre 1600 a 3199 arb/ha</t>
  </si>
  <si>
    <t>MAN4D</t>
  </si>
  <si>
    <t>Superficie de manzanos en el tramo de densidad mayor de 3200 arb/ha</t>
  </si>
  <si>
    <t>PERMOD</t>
  </si>
  <si>
    <t>Superficie total de peras</t>
  </si>
  <si>
    <t>PER1E</t>
  </si>
  <si>
    <t>Superficie de peras en el tramo de edad menor a 5 años</t>
  </si>
  <si>
    <t>PER2E</t>
  </si>
  <si>
    <t>Superficie de peras en el tramo de edad entre 5 y 14 años</t>
  </si>
  <si>
    <t>PER3E</t>
  </si>
  <si>
    <t>Superficie de peras en el tramo de edad entre 15 y 24 años</t>
  </si>
  <si>
    <t>PER4E</t>
  </si>
  <si>
    <t>Superficie de peras en el tramo de edad mayor a 25 años</t>
  </si>
  <si>
    <t>PER1D</t>
  </si>
  <si>
    <t>Superficie de peras en el tramo de densidad menor a 400 arb/ha.</t>
  </si>
  <si>
    <t>PER2D</t>
  </si>
  <si>
    <t>Superficie de peras en el tramo de densidad entre 400 a 1599 arb/ha.</t>
  </si>
  <si>
    <t>PER3D</t>
  </si>
  <si>
    <t>Superficie de peras en el tramo de densidad entre 1600 a 3199 arb/ha</t>
  </si>
  <si>
    <t>PER4D</t>
  </si>
  <si>
    <t>Superficie de peras en el tramo de densidad mayor de 3200 arb/ha</t>
  </si>
  <si>
    <t>HUEMOD</t>
  </si>
  <si>
    <t>Superficie total de frutal de hueso</t>
  </si>
  <si>
    <t>HUE1E</t>
  </si>
  <si>
    <t>Superficie de frutal de hueso en el tramo de edad menor a 5 años</t>
  </si>
  <si>
    <t>Superficie de frutal de hueso en el tramo de edad entre 5 y 14 años</t>
  </si>
  <si>
    <t>HUE3E</t>
  </si>
  <si>
    <t>Superficie de frutal de hueso en el tramo de edad mayor a 15 años</t>
  </si>
  <si>
    <t>HUE1D</t>
  </si>
  <si>
    <t>Superficie de frutal de hueso en el tramo de densidad menor a 600 arb/ha.</t>
  </si>
  <si>
    <t>HUE2D</t>
  </si>
  <si>
    <t>Superficie de frutal de hueso en el tramo de densidad entre 600 a 1199 arb/ha.</t>
  </si>
  <si>
    <t>HUE3D</t>
  </si>
  <si>
    <t>Superficie de frutal de hueso en el tramo de densidad mayor de 1200 arb/ha</t>
  </si>
  <si>
    <t>MELMOD</t>
  </si>
  <si>
    <t>Superficie total de melocotones</t>
  </si>
  <si>
    <t>MEL1E</t>
  </si>
  <si>
    <t>Superficie de melocotones en el tramo de edad menor a 5 años</t>
  </si>
  <si>
    <t>Superficie de melocotones en el tramo de edad entre 5 y 14 años</t>
  </si>
  <si>
    <t>MEL3E</t>
  </si>
  <si>
    <t>Superficie de melocotones en el tramo de edad mayor a 15 años</t>
  </si>
  <si>
    <t>MEL1D</t>
  </si>
  <si>
    <t>Superficie de melocotones en el tramo de densidad menor a 600 arb/ha.</t>
  </si>
  <si>
    <t>MEL2D</t>
  </si>
  <si>
    <t>Superficie de melocotones en el tramo de densidad entre 600 a 1199 arb/ha.</t>
  </si>
  <si>
    <t>MEL3D</t>
  </si>
  <si>
    <t>Superficie de melocotones en el tramo de densidad mayor de 1200 arb/ha</t>
  </si>
  <si>
    <t>NECMOD</t>
  </si>
  <si>
    <t>Superficie total de nectarinas</t>
  </si>
  <si>
    <t>NEC1E</t>
  </si>
  <si>
    <t>Superficie de nectarinas en el tramo de edad menor a 5 años</t>
  </si>
  <si>
    <t>NEC2E</t>
  </si>
  <si>
    <t>Superficie de nectarinas en el tramo de edad entre 5 y 14 años</t>
  </si>
  <si>
    <t>NEC3E</t>
  </si>
  <si>
    <t>Superficie de nectarinas en el tramo de edad mayor a 15 años</t>
  </si>
  <si>
    <t>NEC1D</t>
  </si>
  <si>
    <t>Superficie de nectarinas en el tramo de densidad menor a 600 arb/ha.</t>
  </si>
  <si>
    <t>NEC2D</t>
  </si>
  <si>
    <t>Superficie de nectarinas en el tramo de densidad entre 600 a 1199 arb/ha.</t>
  </si>
  <si>
    <t>NEC3D</t>
  </si>
  <si>
    <t>Superficie de nectarinas en el tramo de densidad mayor de 1200 arb/ha</t>
  </si>
  <si>
    <t>Superficie total de albaricoques</t>
  </si>
  <si>
    <t>ALB1E</t>
  </si>
  <si>
    <t>Superficie de albaricoques en el tramo de edad menor a 5 años</t>
  </si>
  <si>
    <t>ALB2E</t>
  </si>
  <si>
    <t>Superficie de albaricoques en el tramo de edad entre 5 y 14 años</t>
  </si>
  <si>
    <t>ALB3E</t>
  </si>
  <si>
    <t>Superficie de albaricoques en el tramo de edad mayor a 15 años</t>
  </si>
  <si>
    <t>ALB1D</t>
  </si>
  <si>
    <t>Superficie de albaricoques en el tramo de densidad menor a 600 arb/ha.</t>
  </si>
  <si>
    <t>ALB2D</t>
  </si>
  <si>
    <t>Superficie de albaricoques en el tramo de densidad entre 600 a 1199 arb/ha.</t>
  </si>
  <si>
    <t>ALB3D</t>
  </si>
  <si>
    <t>Superficie de albaricoques en el tramo de densidad mayor de 1200 arb/ha</t>
  </si>
  <si>
    <t>CITMOD</t>
  </si>
  <si>
    <t>Superficie total de cítricos</t>
  </si>
  <si>
    <t>CIT1E</t>
  </si>
  <si>
    <t>Superficie de cítricos en el tramo de edad menor a 5 años</t>
  </si>
  <si>
    <t>CIT2E</t>
  </si>
  <si>
    <t>Superficie de cítricos  en el tramo de edad entre 5 y 14 años</t>
  </si>
  <si>
    <t>CIT3E</t>
  </si>
  <si>
    <t>Superficie de cítricos  en el tramo de edad entre 15 y 24 años</t>
  </si>
  <si>
    <t>CIT4E</t>
  </si>
  <si>
    <t>Superficie de cítricos  en el tramo de edad mayor a 25 años</t>
  </si>
  <si>
    <t>CIT1D</t>
  </si>
  <si>
    <t>Superficie de cítricos  en el tramo de densidad menor a 250 arb/ha.</t>
  </si>
  <si>
    <t>CIT2D</t>
  </si>
  <si>
    <t>Superficie de cítricos  en el tramo de densidad entre 250 a 499 arb/ha.</t>
  </si>
  <si>
    <t>CIT3D</t>
  </si>
  <si>
    <t>Superficie de cítricos  en el tramo de densidad entre 500 a 749 arb/ha</t>
  </si>
  <si>
    <t>CIT4D</t>
  </si>
  <si>
    <t>Superficie de cítricos  en el tramo de densidad mayor de 750 arb/ha</t>
  </si>
  <si>
    <t>NARMOD</t>
  </si>
  <si>
    <t>Superficie total de naranjas</t>
  </si>
  <si>
    <t>NAR1E</t>
  </si>
  <si>
    <t>Superficie de naranjas en el tramo de edad menor a 5 años</t>
  </si>
  <si>
    <t>NAR2E</t>
  </si>
  <si>
    <t>Superficie de naranjas  en el tramo de edad entre 5 y 14 años</t>
  </si>
  <si>
    <t>NAR3E</t>
  </si>
  <si>
    <t>Superficie de naranjas  en el tramo de edad entre 15 y 24 años</t>
  </si>
  <si>
    <t>NAR4E</t>
  </si>
  <si>
    <t>Superficie de naranjas  en el tramo de edad mayor a 25 años</t>
  </si>
  <si>
    <t>NAR1D</t>
  </si>
  <si>
    <t>Superficie de naranjas  en el tramo de densidad menor a 250 arb/ha.</t>
  </si>
  <si>
    <t>NAR2D</t>
  </si>
  <si>
    <t>Superficie de naranjas  en el tramo de densidad entre 250 a 499 arb/ha.</t>
  </si>
  <si>
    <t>NAR3D</t>
  </si>
  <si>
    <t>Superficie de naranjas  en el tramo de densidad entre 500 a 749 arb/ha</t>
  </si>
  <si>
    <t>NAR4D</t>
  </si>
  <si>
    <t>Superficie de naranjas  en el tramo de densidad mayor de 750 arb/ha</t>
  </si>
  <si>
    <t>NARNAVMOD</t>
  </si>
  <si>
    <t>Superficie total de naranjas navel</t>
  </si>
  <si>
    <t>NARNAV1E</t>
  </si>
  <si>
    <t>Superficie de naranjas navel en el tramo de edad menor a 5 años</t>
  </si>
  <si>
    <t>NARNAV2E</t>
  </si>
  <si>
    <t>Superficie de naranjas navel en el tramo de edad entre 5 y 14 años</t>
  </si>
  <si>
    <t>NARNAV3E</t>
  </si>
  <si>
    <t>Superficie de naranjas navel en el tramo de edad entre 15 y 24 años</t>
  </si>
  <si>
    <t>NARNAV4E</t>
  </si>
  <si>
    <t>Superficie de naranjas navel en el tramo de edad mayor a 25 años</t>
  </si>
  <si>
    <t>NARBLAMOD</t>
  </si>
  <si>
    <t>Superficie total de naranjas blancas</t>
  </si>
  <si>
    <t>NARBLA1E</t>
  </si>
  <si>
    <t>Superficie de naranjas blancas en el tramo de edad menor a 5 años</t>
  </si>
  <si>
    <t>NARBLA2E</t>
  </si>
  <si>
    <t>Superficie de naranjas blancas en el tramo de edad entre 5 y 14 años</t>
  </si>
  <si>
    <t>NARBLA3E</t>
  </si>
  <si>
    <t>Superficie de naranjas blancas en el tramo de edad entre 15 y 24 años</t>
  </si>
  <si>
    <t>NARBLA4E</t>
  </si>
  <si>
    <t>Superficie de naranjas blancas en el tramo de edad mayor a 25 años</t>
  </si>
  <si>
    <t>NARSANMOD</t>
  </si>
  <si>
    <t>Superficie total de naranjas sanguinas</t>
  </si>
  <si>
    <t>NARSAN1E</t>
  </si>
  <si>
    <t>Superficie de naranjas sanguinas en el tramo de edad menor a 5 años</t>
  </si>
  <si>
    <t>NARSAN2E</t>
  </si>
  <si>
    <t>Superficie de naranjas sanguinas en el tramo de edad entre 5 y 14 años</t>
  </si>
  <si>
    <t>NARSAN3E</t>
  </si>
  <si>
    <t>Superficie de naranjas sanguinas en el tramo de edad entre 15 y 24 años</t>
  </si>
  <si>
    <t>NARSAN4E</t>
  </si>
  <si>
    <t>Superficie de naranjas sanguinas en el tramo de edad mayor a 25 años</t>
  </si>
  <si>
    <t>NAROTRMOD</t>
  </si>
  <si>
    <t>Superficie total de otras naranjas</t>
  </si>
  <si>
    <t>NAROTR1E</t>
  </si>
  <si>
    <t>Superficie de otras naranjas en el tramo de edad menor a 5 años</t>
  </si>
  <si>
    <t>NAROTR2E</t>
  </si>
  <si>
    <t>Superficie de otras naranjas en el tramo de edad entre 5 y 14 años</t>
  </si>
  <si>
    <t>NAROTR3E</t>
  </si>
  <si>
    <t>Superficie de otras naranjas en el tramo de edad entre 15 y 24 años</t>
  </si>
  <si>
    <t>NAROTR4E</t>
  </si>
  <si>
    <t>Superficie de otras naranjas en el tramo de edad mayor a 25 años</t>
  </si>
  <si>
    <t>NARNAV1D</t>
  </si>
  <si>
    <t>Superficie de naranjas navel en el tramo de densidad menor a 250 arb/ha.</t>
  </si>
  <si>
    <t>NARNAV2D</t>
  </si>
  <si>
    <t>Superficie de naranjas navel en el tramo de densidad entre 250 a 499 arb/ha.</t>
  </si>
  <si>
    <t>NARNAV3D</t>
  </si>
  <si>
    <t>Superficie de naranjas navel en el tramo de densidad entre 500 a 749 arb/ha</t>
  </si>
  <si>
    <t>NARNAV4D</t>
  </si>
  <si>
    <t>Superficie de naranjas navel en el tramo de densidad mayor de 750 arb/ha</t>
  </si>
  <si>
    <t>NARBLA1D</t>
  </si>
  <si>
    <t>Superficie de naranjas blancas en el tramo de densidad menor a 250 arb/ha.</t>
  </si>
  <si>
    <t>NARBLA2D</t>
  </si>
  <si>
    <t>Superficie de naranjas blancas en el tramo de densidad entre 250 a 499 arb/ha.</t>
  </si>
  <si>
    <t>NARBLA3D</t>
  </si>
  <si>
    <t>Superficie de naranjas blancas en el tramo de densidad entre 500 a 749 arb/ha</t>
  </si>
  <si>
    <t>NARBLA4D</t>
  </si>
  <si>
    <t>Superficie de naranjas blancas en el tramo de densidad mayor de 750 arb/ha</t>
  </si>
  <si>
    <t>NARSAN1D</t>
  </si>
  <si>
    <t>Superficie de naranjas sanguinas en el tramo de densidad menor a 250 arb/ha.</t>
  </si>
  <si>
    <t>NARSAN2D</t>
  </si>
  <si>
    <t>Superficie de naranjas sanguinas en el tramo de densidad entre 250 a 499 arb/ha.</t>
  </si>
  <si>
    <t>NARSAN3D</t>
  </si>
  <si>
    <t>Superficie de naranjas sanguinas en el tramo de densidad entre 500 a 749 arb/ha</t>
  </si>
  <si>
    <t>NARSAN4D</t>
  </si>
  <si>
    <t>Superficie de naranjas sanguinas en el tramo de densidad mayor de 750 arb/ha</t>
  </si>
  <si>
    <t>NAROTR1D</t>
  </si>
  <si>
    <t>Superficie de otras naranjas  en el tramo de densidad menor a 250 arb/ha.</t>
  </si>
  <si>
    <t>NAROTR2D</t>
  </si>
  <si>
    <t>Superficie de otras naranjas  en el tramo de densidad entre 250 a 499 arb/ha.</t>
  </si>
  <si>
    <t>NAROTR3D</t>
  </si>
  <si>
    <t>Superficie de otras naranjas  en el tramo de densidad entre 500 a 749 arb/ha</t>
  </si>
  <si>
    <t>NAROTR4D</t>
  </si>
  <si>
    <t>Superficie de otras naranjas  en el tramo de densidad mayor de 750 arb/ha</t>
  </si>
  <si>
    <t>SATMOD</t>
  </si>
  <si>
    <t>Superficie total de  satsumas</t>
  </si>
  <si>
    <t>SAT1E</t>
  </si>
  <si>
    <t>Superficie de  satsumas en el tramo de edad menor a 5 años</t>
  </si>
  <si>
    <t>SAT2E</t>
  </si>
  <si>
    <t>Superficie de  satsumas en el tramo de edad entre 5 y 14 años</t>
  </si>
  <si>
    <t>SAT3E</t>
  </si>
  <si>
    <t>Superficie de  satsumas en el tramo de edad entre 15 y 24 años</t>
  </si>
  <si>
    <t>SAT4E</t>
  </si>
  <si>
    <t>Superficie de  satsumas en el tramo de edad mayor a 25 años</t>
  </si>
  <si>
    <t>CLEMOD</t>
  </si>
  <si>
    <t>Superficie total de  clementinas</t>
  </si>
  <si>
    <t>CLE1E</t>
  </si>
  <si>
    <t>Superficie de  clementinas en el tramo de edad menor a 5 años</t>
  </si>
  <si>
    <t>CLE2E</t>
  </si>
  <si>
    <t>Superficie de clementinas en el tramo de edad entre 5 y 14 años</t>
  </si>
  <si>
    <t>CLE3E</t>
  </si>
  <si>
    <t>Superficie de clementinas en el tramo de edad entre 15 y 24 años</t>
  </si>
  <si>
    <t>CLE4E</t>
  </si>
  <si>
    <t>Superficie de clementinas en el tramo de edad mayor a 25 años</t>
  </si>
  <si>
    <t>OPCITMOD</t>
  </si>
  <si>
    <t>Superficie total de otros pequeños cítricos</t>
  </si>
  <si>
    <t>OPCIT1E</t>
  </si>
  <si>
    <t>Superficie de otros pequeños cítricos en el tramo de edad menor a 5 años</t>
  </si>
  <si>
    <t>OPCIT2E</t>
  </si>
  <si>
    <t>Superficie de otros pequeños cítricos en el tramo de edad entre 5 y 14 años</t>
  </si>
  <si>
    <t>OPCIT3E</t>
  </si>
  <si>
    <t>Superficie de otros pequeños cítricos en el tramo de edad entre 15 y 24 años</t>
  </si>
  <si>
    <t>OPCIT4E</t>
  </si>
  <si>
    <t>Superficie de otros pequeños cítricos en el tramo de edad mayor a 25 años</t>
  </si>
  <si>
    <t>SAT1D</t>
  </si>
  <si>
    <t>Superficie de satsumas  en el tramo de densidad menor a 250 arb/ha.</t>
  </si>
  <si>
    <t>SAT2D</t>
  </si>
  <si>
    <t>Superficie de satsumas  en el tramo de densidad entre 250 a 499 arb/ha.</t>
  </si>
  <si>
    <t>SAT3D</t>
  </si>
  <si>
    <t>Superficie de satsumas  en el tramo de densidad entre 500 a 749 arb/ha</t>
  </si>
  <si>
    <t>SAT4D</t>
  </si>
  <si>
    <t>Superficie de satsumas  en el tramo de densidad mayor de 750 arb/ha</t>
  </si>
  <si>
    <t>CLE1D</t>
  </si>
  <si>
    <t>Superficie de clementinas  en el tramo de densidad menor a 250 arb/ha.</t>
  </si>
  <si>
    <t>CLE2D</t>
  </si>
  <si>
    <t>Superficie de clementinas  en el tramo de densidad entre 250 a 499 arb/ha.</t>
  </si>
  <si>
    <t>CLE3D</t>
  </si>
  <si>
    <t>Superficie de clementinas  en el tramo de densidad entre 500 a 749 arb/ha</t>
  </si>
  <si>
    <t>CLE4D</t>
  </si>
  <si>
    <t>Superficie de clementinas  en el tramo de densidad mayor de 750 arb/ha</t>
  </si>
  <si>
    <t>OPCIT1D</t>
  </si>
  <si>
    <t>Superficie de otros pequeños cítricos  en el tramo de densidad menor a 250 arb/ha.</t>
  </si>
  <si>
    <t>OPCIT2D</t>
  </si>
  <si>
    <t>Superficie de otros pequeños cítricos  en el tramo de densidad entre 250 a 499 arb/ha.</t>
  </si>
  <si>
    <t>OPCIT3D</t>
  </si>
  <si>
    <t>Superficie de otros pequeños cítricos  en el tramo de densidad entre 500 a 749 arb/ha</t>
  </si>
  <si>
    <t>OPCIT4D</t>
  </si>
  <si>
    <t>Superficie de otros pequeños cítricos  en el tramo de densidad mayor de 750 arb/ha</t>
  </si>
  <si>
    <t>LIMMOD</t>
  </si>
  <si>
    <t>Superficie total de limones</t>
  </si>
  <si>
    <t>LIM1E</t>
  </si>
  <si>
    <t>Superficie de limones en el tramo de edad menor a 5 años</t>
  </si>
  <si>
    <t>LIM2E</t>
  </si>
  <si>
    <t>Superficie de limones en el tramo de edad entre 5 y 14 años</t>
  </si>
  <si>
    <t>LIM3E</t>
  </si>
  <si>
    <t>Superficie de limones en el tramo de edad entre 15 y 24 años</t>
  </si>
  <si>
    <t>LIM4E</t>
  </si>
  <si>
    <t>Superficie de limones en el tramo de edad mayor a 25 años</t>
  </si>
  <si>
    <t>LIM1D</t>
  </si>
  <si>
    <t>Superficie de limones  en el tramo de densidad menor a 250 arb/ha.</t>
  </si>
  <si>
    <t>LIM2D</t>
  </si>
  <si>
    <t>Superficie de limones  en el tramo de densidad entre 250 a 499 arb/ha.</t>
  </si>
  <si>
    <t>LIM3D</t>
  </si>
  <si>
    <t>Superficie de limones  en el tramo de densidad entre 500 a 749 arb/ha</t>
  </si>
  <si>
    <t>LIM4D</t>
  </si>
  <si>
    <t>Superficie de limones  en el tramo de densidad mayor de 750 arb/ha</t>
  </si>
  <si>
    <t>OLIMOD</t>
  </si>
  <si>
    <t>Superficie total de olivar</t>
  </si>
  <si>
    <t>OLI1E</t>
  </si>
  <si>
    <t>Superficie de olivar en el tramo de edad menor a 5 años</t>
  </si>
  <si>
    <t>OLI2E</t>
  </si>
  <si>
    <t>Superficie de olivar en el tramo de edad entre 5 y 11 años</t>
  </si>
  <si>
    <t>OLI3E</t>
  </si>
  <si>
    <t>Superficie de olivar en el tramo de edad entre 12 y 49 años</t>
  </si>
  <si>
    <t>OLI4E</t>
  </si>
  <si>
    <t>Superficie de olivar en el tramo de edad mayor a 50 años</t>
  </si>
  <si>
    <t>OLI1D</t>
  </si>
  <si>
    <t>Superficie de olivar  en el tramo de densidad menor a 140 arb/ha.</t>
  </si>
  <si>
    <t>OLI2D</t>
  </si>
  <si>
    <t>Superficie de olivar  en el tramo de densidad entre 140 a 399 arb/ha.</t>
  </si>
  <si>
    <t>OLI3D</t>
  </si>
  <si>
    <t>Superficie de olivar  en el tramo de densidad entre 400 a 699 arb/ha.</t>
  </si>
  <si>
    <t>OLI4D</t>
  </si>
  <si>
    <t>Superficie de olivar  en el tramo de densidad entre 700 a 1499 arb/ha.</t>
  </si>
  <si>
    <t>OLI5D</t>
  </si>
  <si>
    <t>Superficie de olivar  en el tramo de densidad mayor a 1500 arb/ha.</t>
  </si>
  <si>
    <t>ACMMOD</t>
  </si>
  <si>
    <t>Superficie total de aceituna de mesa</t>
  </si>
  <si>
    <t>ACM1E</t>
  </si>
  <si>
    <t>Superficie de aceituna de mesa en el tramo de edad menor a 5 años</t>
  </si>
  <si>
    <t>ACM2E</t>
  </si>
  <si>
    <t>Superficie de aceituna de mesa en el tramo de edad entre 5 y 11 años</t>
  </si>
  <si>
    <t>ACM3E</t>
  </si>
  <si>
    <t>Superficie de aceituna de mesa en el tramo de edad entre 12 y 49 años</t>
  </si>
  <si>
    <t>ACM4E</t>
  </si>
  <si>
    <t>Superficie de aceituna de mesa en el tramo de edad mayor a 50 años</t>
  </si>
  <si>
    <t>ACAMOD</t>
  </si>
  <si>
    <t>Superficie total de aceituna de aceite</t>
  </si>
  <si>
    <t>ACA1E</t>
  </si>
  <si>
    <t>Superficie de aceituna de aceite en el tramo de edad menor a 5 años</t>
  </si>
  <si>
    <t>ACA2E</t>
  </si>
  <si>
    <t>Superficie de aceituna de aceite en el tramo de edad entre 5 y 11 años</t>
  </si>
  <si>
    <t>ACA3E</t>
  </si>
  <si>
    <t>Superficie de aceituna de aceite en el tramo de edad entre 12 y 49 años</t>
  </si>
  <si>
    <t>ACA4E</t>
  </si>
  <si>
    <t>Superficie de aceituna de aceite en el tramo de edad mayor a 50 años</t>
  </si>
  <si>
    <t>ACM1D</t>
  </si>
  <si>
    <t>Superficie de aceituna de mesa  en el tramo de densidad menor a 140 arb/ha.</t>
  </si>
  <si>
    <t>ACM2D</t>
  </si>
  <si>
    <t>Superficie de aceituna de mesa  en el tramo de densidad entre 140 a 399 arb/ha.</t>
  </si>
  <si>
    <t>ACM3D</t>
  </si>
  <si>
    <t>Superficie de aceituna de mesa  en el tramo de densidad entre 400 a 699 arb/ha.</t>
  </si>
  <si>
    <t>ACM4D</t>
  </si>
  <si>
    <t>Superficie de aceituna de mesa  en el tramo de densidad entre 700 a 1499 arb/ha.</t>
  </si>
  <si>
    <t>ACM5D</t>
  </si>
  <si>
    <t>Superficie de aceituna de mesa  en el tramo de densidad mayor a 1500 arb/ha.</t>
  </si>
  <si>
    <t>ACA1D</t>
  </si>
  <si>
    <t>Superficie de aceituna de aceite  en el tramo de densidad menor a 140 arb/ha.</t>
  </si>
  <si>
    <t>ACA2D</t>
  </si>
  <si>
    <t>Superficie de aceituna de aceite  en el tramo de densidad entre 140 a 399 arb/ha.</t>
  </si>
  <si>
    <t>ACA3D</t>
  </si>
  <si>
    <t>Superficie de aceituna de aceite  en el tramo de densidad entre 400 a 699 arb/ha.</t>
  </si>
  <si>
    <t>ACA4D</t>
  </si>
  <si>
    <t>Superficie de aceituna de aceite  en el tramo de densidad entre 700 a 1499 arb/ha.</t>
  </si>
  <si>
    <t>ACA5D</t>
  </si>
  <si>
    <t>Superficie de aceituna de aceite  en el tramo de densidad mayor a 1500 arb/ha.</t>
  </si>
  <si>
    <t>UVAMOD</t>
  </si>
  <si>
    <t>UVA1E</t>
  </si>
  <si>
    <t>Superficie de uva en el tramo de edad menor a 3 años</t>
  </si>
  <si>
    <t>UVA2E</t>
  </si>
  <si>
    <t>Superficie de uva en el tramo de edad entre 3 y 9 años</t>
  </si>
  <si>
    <t>UVA3E</t>
  </si>
  <si>
    <t>Superficie de uva en el tramo de edad entre 10 y 19 años</t>
  </si>
  <si>
    <t>UVA4E</t>
  </si>
  <si>
    <t>Superficie de uva en el tramo de edad entre 20 y 49 años</t>
  </si>
  <si>
    <t>UVA5E</t>
  </si>
  <si>
    <t>Superficie de uva en el tramo de edad mayor a 50 años</t>
  </si>
  <si>
    <t>UVA1D</t>
  </si>
  <si>
    <t>Superficie de uva  en el tramo de densidad menor a 1000 arb/ha.</t>
  </si>
  <si>
    <t>UVA2D</t>
  </si>
  <si>
    <t>Superficie de uva  en el tramo de densidad entre 1000 a 1499 arb/ha.</t>
  </si>
  <si>
    <t>UVA3D</t>
  </si>
  <si>
    <t>Superficie de uva  en el tramo de densidad mayor a 1500 arb/ha.</t>
  </si>
  <si>
    <t>V614</t>
  </si>
  <si>
    <t>V615</t>
  </si>
  <si>
    <t>V616</t>
  </si>
  <si>
    <t>V617</t>
  </si>
  <si>
    <t>V618</t>
  </si>
  <si>
    <t>SUM(352…381)-V366-377</t>
  </si>
  <si>
    <t>SUM(352…368)+380-V366</t>
  </si>
  <si>
    <t>369+370+371+372+373+381</t>
  </si>
  <si>
    <t>Superficie total de uva</t>
  </si>
  <si>
    <t>V720</t>
  </si>
  <si>
    <t>Uso de maquinaria robotizada en propiedad de terceros</t>
  </si>
  <si>
    <t>V721</t>
  </si>
  <si>
    <t>Uso de maquinaria robótica para la aplicación de productos fitosanitarios en propiedad de terceros</t>
  </si>
  <si>
    <t>V722</t>
  </si>
  <si>
    <t>Uso de maquinaria de pulverización de productos fitosanitarios en bandas en propiedad de terceros</t>
  </si>
  <si>
    <t>V723</t>
  </si>
  <si>
    <t>Uso de técnicas de tasa variable</t>
  </si>
  <si>
    <t>V724</t>
  </si>
  <si>
    <t>Seguimiento de precisión de los cultivos con alguna de las siguientes técnicas</t>
  </si>
  <si>
    <t>V725</t>
  </si>
  <si>
    <t>Análisis de suelos mediante toma de muestras</t>
  </si>
  <si>
    <t>V701</t>
  </si>
  <si>
    <t>Con acceso a internet</t>
  </si>
  <si>
    <t>V702</t>
  </si>
  <si>
    <t>Uso de sistemas de información de apoyo a la toma de decisiones</t>
  </si>
  <si>
    <t>UVARG</t>
  </si>
  <si>
    <t>HUE2E</t>
  </si>
  <si>
    <t>MEL2E</t>
  </si>
  <si>
    <t>ALBMOD</t>
  </si>
  <si>
    <t>No dispongo</t>
  </si>
  <si>
    <t>Sí, todos</t>
  </si>
  <si>
    <t>No, solo algunos</t>
  </si>
  <si>
    <t>No, ninguno</t>
  </si>
  <si>
    <t>V621</t>
  </si>
  <si>
    <t>V622</t>
  </si>
  <si>
    <t>V623</t>
  </si>
  <si>
    <t>V624</t>
  </si>
  <si>
    <t>V625</t>
  </si>
  <si>
    <t>Volumen de agua (hm3) de tipo subterránea utilizada en la superficie agrícola  regada</t>
  </si>
  <si>
    <t>Volumen de agua (hm3) de tipo superficial utilizada en la superficie agrícola  regada</t>
  </si>
  <si>
    <t>Volumen de agua (hm3) de tipo de redes públicas utilizada en la superficie agrícola  regada</t>
  </si>
  <si>
    <t>Volumen de agua (hm3) de tipo residual utilizada en la superficie agrícola  regada</t>
  </si>
  <si>
    <t>Volumen de agua (hm3) de otros tipos de fuente utilizada en la superficie agrícola  regada</t>
  </si>
  <si>
    <t>V627</t>
  </si>
  <si>
    <t>V628</t>
  </si>
  <si>
    <t>V629</t>
  </si>
  <si>
    <t>V630</t>
  </si>
  <si>
    <t>V631</t>
  </si>
  <si>
    <t>V632</t>
  </si>
  <si>
    <t>V633</t>
  </si>
  <si>
    <t>Pago por el uso del agua</t>
  </si>
  <si>
    <t>Dispone de balsa de agua</t>
  </si>
  <si>
    <t>Dispone de estación de bombeo</t>
  </si>
  <si>
    <t>Dispone de sistema de fertirrigación</t>
  </si>
  <si>
    <t>Se ha realizado mantenimiento del sistema de riego y/o de la red o de la red de distribución</t>
  </si>
  <si>
    <t>Sistema de medición del agua</t>
  </si>
  <si>
    <t>Dispone de controlador de riego</t>
  </si>
  <si>
    <t>V680</t>
  </si>
  <si>
    <t>V681</t>
  </si>
  <si>
    <t>V682</t>
  </si>
  <si>
    <t>V683</t>
  </si>
  <si>
    <t>V684</t>
  </si>
  <si>
    <t>Estrato de variables core  (TipoVar='CORE')</t>
  </si>
  <si>
    <t>V727</t>
  </si>
  <si>
    <t>V728</t>
  </si>
  <si>
    <t>V729</t>
  </si>
  <si>
    <t>V730</t>
  </si>
  <si>
    <t>V731</t>
  </si>
  <si>
    <t>T712V</t>
  </si>
  <si>
    <t>Terrazas</t>
  </si>
  <si>
    <t>Lindes de campo o franjas de protección</t>
  </si>
  <si>
    <t>Elementos lineales: setos y líneas arbóreas</t>
  </si>
  <si>
    <t>Elementos lineales: muros de piedra</t>
  </si>
  <si>
    <t>Agrosilvicultura</t>
  </si>
  <si>
    <t>Seguimiento del bienestar y salud de los animales</t>
  </si>
  <si>
    <t>Trituradoras mezcladoras para la alimentación de los animales</t>
  </si>
  <si>
    <t>Máquinas de ordeño</t>
  </si>
  <si>
    <t>Utiliza sistemas automáticos de alimentación para los animales</t>
  </si>
  <si>
    <t xml:space="preserve">Utiliza regulación automática de la temperatura del establo </t>
  </si>
  <si>
    <t>TTIUTA</t>
  </si>
  <si>
    <t>TJEUTA</t>
  </si>
  <si>
    <t>RGGRV</t>
  </si>
  <si>
    <t>0</t>
  </si>
  <si>
    <t>V202</t>
  </si>
  <si>
    <t>V203</t>
  </si>
  <si>
    <t>Plantas aromáticas, medicinales y especias, así como otras tierras arables</t>
  </si>
  <si>
    <t>Semillas y plántulas destinadas a la venta</t>
  </si>
  <si>
    <t>Otros cultivos (n. c. a.) (incluidos huertos para consumo propio &lt;100 m2)</t>
  </si>
  <si>
    <t>DESARROLLO</t>
  </si>
  <si>
    <t>FRUTALES</t>
  </si>
  <si>
    <t>MAQUINARIA</t>
  </si>
  <si>
    <t>GESTIONSUELO</t>
  </si>
  <si>
    <t>JEUTA</t>
  </si>
  <si>
    <t>TITUTA</t>
  </si>
  <si>
    <t>T627V</t>
  </si>
  <si>
    <t>No se pagó por el agua</t>
  </si>
  <si>
    <t>Se pagó una tasa en función del volumen de agua</t>
  </si>
  <si>
    <t>Otra modalidad de pago (o modalidades mixtas)</t>
  </si>
  <si>
    <t>Se pagó una tasa en función de la superficie de tierra regada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</si>
</sst>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name val="Arial"/>
      <family val="2"/>
    </font>
    <font>
      <strike/>
      <sz val="9"/>
      <name val="Arial"/>
      <family val="2"/>
    </font>
    <font>
      <u/>
      <sz val="10"/>
      <name val="Arial"/>
      <family val="2"/>
    </font>
    <font>
      <sz val="8"/>
      <name val="Calibri"/>
      <family val="2"/>
      <scheme val="minor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center"/>
    </xf>
    <xf numFmtId="0" fontId="3" fillId="0" borderId="0" xfId="5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6" applyFont="1" applyAlignment="1">
      <alignment vertical="top"/>
    </xf>
    <xf numFmtId="0" fontId="3" fillId="0" borderId="0" xfId="6" applyFont="1" applyAlignment="1">
      <alignment vertical="center"/>
    </xf>
    <xf numFmtId="0" fontId="3" fillId="0" borderId="0" xfId="1" applyFont="1" applyAlignment="1">
      <alignment horizontal="left" vertical="top"/>
    </xf>
    <xf numFmtId="0" fontId="3" fillId="0" borderId="0" xfId="6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0" applyFont="1"/>
    <xf numFmtId="0" fontId="11" fillId="3" borderId="0" xfId="0" applyFont="1" applyFill="1"/>
    <xf numFmtId="0" fontId="12" fillId="0" borderId="0" xfId="0" applyFont="1"/>
    <xf numFmtId="0" fontId="6" fillId="0" borderId="0" xfId="2"/>
    <xf numFmtId="0" fontId="4" fillId="0" borderId="0" xfId="0" applyFont="1" applyAlignment="1">
      <alignment horizontal="left"/>
    </xf>
    <xf numFmtId="0" fontId="4" fillId="4" borderId="0" xfId="0" applyFont="1" applyFill="1"/>
    <xf numFmtId="0" fontId="12" fillId="0" borderId="0" xfId="0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7" applyFont="1" applyAlignment="1">
      <alignment horizontal="left"/>
    </xf>
    <xf numFmtId="49" fontId="3" fillId="0" borderId="0" xfId="7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3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9" fontId="3" fillId="0" borderId="0" xfId="0" quotePrefix="1" applyNumberFormat="1" applyFont="1" applyAlignment="1">
      <alignment horizontal="left"/>
    </xf>
    <xf numFmtId="43" fontId="2" fillId="2" borderId="1" xfId="8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0" borderId="0" xfId="0" applyFont="1"/>
    <xf numFmtId="0" fontId="8" fillId="2" borderId="0" xfId="0" applyFont="1" applyFill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5" fillId="0" borderId="0" xfId="0" applyFont="1"/>
    <xf numFmtId="0" fontId="5" fillId="4" borderId="0" xfId="0" applyFont="1" applyFill="1"/>
    <xf numFmtId="0" fontId="18" fillId="0" borderId="0" xfId="0" applyFont="1"/>
    <xf numFmtId="0" fontId="3" fillId="5" borderId="0" xfId="0" applyFont="1" applyFill="1"/>
    <xf numFmtId="0" fontId="17" fillId="5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7" quotePrefix="1" applyFont="1" applyAlignment="1">
      <alignment horizontal="left" vertical="center"/>
    </xf>
    <xf numFmtId="0" fontId="19" fillId="0" borderId="0" xfId="0" applyFont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21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23" fillId="0" borderId="0" xfId="2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1" fontId="2" fillId="2" borderId="0" xfId="0" applyNumberFormat="1" applyFont="1" applyFill="1" applyAlignment="1">
      <alignment horizontal="center" vertical="center"/>
    </xf>
    <xf numFmtId="1" fontId="9" fillId="0" borderId="0" xfId="1" applyNumberFormat="1" applyFont="1" applyAlignment="1">
      <alignment horizontal="center" vertical="center" readingOrder="1"/>
    </xf>
    <xf numFmtId="0" fontId="9" fillId="0" borderId="0" xfId="0" applyFont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9" fillId="0" borderId="0" xfId="2" applyNumberFormat="1" applyFont="1" applyFill="1" applyBorder="1" applyAlignment="1" applyProtection="1">
      <alignment horizontal="center" vertical="center" readingOrder="1"/>
    </xf>
    <xf numFmtId="1" fontId="9" fillId="0" borderId="0" xfId="0" applyNumberFormat="1" applyFont="1" applyAlignment="1">
      <alignment horizontal="center" vertical="center" readingOrder="1"/>
    </xf>
    <xf numFmtId="1" fontId="9" fillId="0" borderId="0" xfId="0" applyNumberFormat="1" applyFont="1" applyAlignment="1">
      <alignment horizontal="center" vertical="center" wrapText="1" readingOrder="1"/>
    </xf>
    <xf numFmtId="2" fontId="17" fillId="0" borderId="0" xfId="9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17" fillId="0" borderId="0" xfId="9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17" fillId="0" borderId="0" xfId="9" applyFont="1" applyAlignment="1">
      <alignment vertical="center" wrapText="1"/>
    </xf>
    <xf numFmtId="0" fontId="17" fillId="0" borderId="4" xfId="9" applyFont="1" applyBorder="1" applyAlignment="1">
      <alignment vertical="center" wrapText="1"/>
    </xf>
    <xf numFmtId="0" fontId="17" fillId="0" borderId="0" xfId="9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2" applyFont="1" applyBorder="1" applyAlignment="1">
      <alignment horizontal="center" vertical="top" wrapText="1"/>
    </xf>
    <xf numFmtId="0" fontId="3" fillId="0" borderId="0" xfId="4" applyFont="1" applyAlignment="1">
      <alignment horizontal="left" vertical="top" wrapText="1"/>
    </xf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0" fontId="17" fillId="0" borderId="0" xfId="9" applyFont="1" applyAlignment="1">
      <alignment horizontal="center" wrapText="1"/>
    </xf>
    <xf numFmtId="0" fontId="28" fillId="0" borderId="0" xfId="0" applyFont="1" applyAlignment="1">
      <alignment wrapText="1"/>
    </xf>
    <xf numFmtId="0" fontId="17" fillId="0" borderId="0" xfId="9" applyFont="1" applyAlignment="1">
      <alignment vertical="center"/>
    </xf>
    <xf numFmtId="0" fontId="17" fillId="0" borderId="0" xfId="9" applyFont="1"/>
    <xf numFmtId="0" fontId="17" fillId="0" borderId="0" xfId="1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top" wrapText="1"/>
    </xf>
    <xf numFmtId="0" fontId="20" fillId="0" borderId="0" xfId="2" applyFont="1" applyAlignment="1">
      <alignment horizontal="center" wrapText="1"/>
    </xf>
    <xf numFmtId="0" fontId="20" fillId="0" borderId="0" xfId="2" applyFont="1"/>
    <xf numFmtId="0" fontId="3" fillId="0" borderId="0" xfId="5" applyFont="1" applyAlignment="1">
      <alignment horizontal="center" vertical="top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wrapText="1"/>
    </xf>
    <xf numFmtId="2" fontId="17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wrapText="1"/>
    </xf>
    <xf numFmtId="0" fontId="20" fillId="0" borderId="0" xfId="2" applyFont="1" applyAlignment="1">
      <alignment wrapText="1"/>
    </xf>
  </cellXfs>
  <cellStyles count="10">
    <cellStyle name="Hipervínculo" xfId="2" builtinId="8"/>
    <cellStyle name="Millares" xfId="8" builtinId="3"/>
    <cellStyle name="Normal" xfId="0" builtinId="0"/>
    <cellStyle name="Normal 10" xfId="1" xr:uid="{00000000-0005-0000-0000-000003000000}"/>
    <cellStyle name="Normal 10 2 2 2 2 2" xfId="3" xr:uid="{00000000-0005-0000-0000-000004000000}"/>
    <cellStyle name="Normal 10 6" xfId="4" xr:uid="{00000000-0005-0000-0000-000005000000}"/>
    <cellStyle name="Normal 10 7" xfId="9" xr:uid="{00000000-0005-0000-0000-000006000000}"/>
    <cellStyle name="Normal 12 2" xfId="6" xr:uid="{00000000-0005-0000-0000-000007000000}"/>
    <cellStyle name="Normal 2 2" xfId="5" xr:uid="{00000000-0005-0000-0000-000008000000}"/>
    <cellStyle name="Normal 5 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tabSelected="1" zoomScaleNormal="100" workbookViewId="0">
      <selection activeCell="J1" sqref="J1"/>
    </sheetView>
  </sheetViews>
  <sheetFormatPr baseColWidth="10" defaultRowHeight="15" x14ac:dyDescent="0.25"/>
  <cols>
    <col min="1" max="1" width="16.7109375" customWidth="1"/>
    <col min="2" max="2" width="11.5703125" customWidth="1"/>
    <col min="3" max="3" width="9" style="38" customWidth="1"/>
    <col min="4" max="4" width="5" style="38" customWidth="1"/>
    <col min="5" max="5" width="5.7109375" style="38" customWidth="1"/>
    <col min="6" max="6" width="4.7109375" style="38" customWidth="1"/>
    <col min="7" max="7" width="9.140625" style="38" customWidth="1"/>
    <col min="8" max="8" width="6.28515625" style="38" customWidth="1"/>
    <col min="9" max="9" width="14.42578125" customWidth="1"/>
    <col min="10" max="10" width="60.7109375" customWidth="1"/>
    <col min="11" max="11" width="9.5703125" customWidth="1"/>
    <col min="12" max="12" width="13.5703125" style="59" customWidth="1"/>
    <col min="13" max="13" width="11.42578125" style="59"/>
    <col min="14" max="14" width="10.85546875" style="48"/>
  </cols>
  <sheetData>
    <row r="1" spans="1:13" ht="45.2" customHeight="1" thickBot="1" x14ac:dyDescent="0.3">
      <c r="A1" s="94" t="s">
        <v>787</v>
      </c>
    </row>
    <row r="2" spans="1:13" ht="74.099999999999994" customHeight="1" thickBot="1" x14ac:dyDescent="0.3">
      <c r="A2" s="58" t="s">
        <v>0</v>
      </c>
      <c r="B2" s="1" t="s">
        <v>1</v>
      </c>
      <c r="C2" s="1" t="s">
        <v>2</v>
      </c>
      <c r="D2" s="1" t="s">
        <v>3</v>
      </c>
      <c r="E2" s="95" t="s">
        <v>588</v>
      </c>
      <c r="F2" s="2" t="s">
        <v>4</v>
      </c>
      <c r="G2" s="1" t="s">
        <v>256</v>
      </c>
      <c r="H2" s="1" t="s">
        <v>257</v>
      </c>
      <c r="I2" s="96" t="s">
        <v>258</v>
      </c>
      <c r="J2" s="42" t="s">
        <v>259</v>
      </c>
      <c r="K2" s="43" t="s">
        <v>260</v>
      </c>
      <c r="L2" s="60" t="s">
        <v>593</v>
      </c>
      <c r="M2" s="60" t="s">
        <v>592</v>
      </c>
    </row>
    <row r="3" spans="1:13" x14ac:dyDescent="0.25">
      <c r="A3" s="18" t="s">
        <v>5</v>
      </c>
      <c r="B3" s="18"/>
      <c r="C3" s="67">
        <v>10</v>
      </c>
      <c r="D3" s="13" t="s">
        <v>8</v>
      </c>
      <c r="E3" s="68" t="str">
        <f>IF(COUNTBLANK(Diseño!F3)=0,IF(Diseño!D3 ="N",CONCATENATE("F",Diseño!C3,".", Diseño!F3),"ko. Tipo-Decimales no cuadran"),IF(Diseño!D3 ="A",CONCATENATE("A",Diseño!C3),CONCATENATE("I",Diseño!C3)))</f>
        <v>A10</v>
      </c>
      <c r="F3" s="13"/>
      <c r="G3" s="13">
        <v>1</v>
      </c>
      <c r="H3" s="13">
        <v>1</v>
      </c>
      <c r="I3" s="6"/>
      <c r="J3" s="14" t="s">
        <v>261</v>
      </c>
      <c r="K3" s="15"/>
    </row>
    <row r="4" spans="1:13" x14ac:dyDescent="0.25">
      <c r="A4" s="5" t="s">
        <v>7</v>
      </c>
      <c r="B4" s="5"/>
      <c r="C4" s="67">
        <v>7</v>
      </c>
      <c r="D4" s="13" t="s">
        <v>8</v>
      </c>
      <c r="E4" s="68" t="str">
        <f>IF(COUNTBLANK(Diseño!F4)=0,IF(Diseño!D4 ="N",CONCATENATE("F",Diseño!C4,".", Diseño!F4),"ko. Tipo-Decimales no cuadran"),IF(Diseño!D4 ="A",CONCATENATE("A",Diseño!C4),CONCATENATE("I",Diseño!C4)))</f>
        <v>A7</v>
      </c>
      <c r="F4" s="13"/>
      <c r="G4" s="69">
        <f t="shared" ref="G4" si="0">G3+C3</f>
        <v>11</v>
      </c>
      <c r="H4" s="69">
        <f>H3+1</f>
        <v>2</v>
      </c>
      <c r="I4" s="16"/>
      <c r="J4" s="14" t="s">
        <v>1432</v>
      </c>
      <c r="K4" s="6"/>
    </row>
    <row r="5" spans="1:13" x14ac:dyDescent="0.25">
      <c r="A5" s="5" t="s">
        <v>828</v>
      </c>
      <c r="B5" s="5"/>
      <c r="C5" s="67">
        <v>7</v>
      </c>
      <c r="D5" s="13" t="s">
        <v>8</v>
      </c>
      <c r="E5" s="68" t="str">
        <f>IF(COUNTBLANK(Diseño!F5)=0,IF(Diseño!D5 ="N",CONCATENATE("F",Diseño!C5,".", Diseño!F5),"ko. Tipo-Decimales no cuadran"),IF(Diseño!D5 ="A",CONCATENATE("A",Diseño!C5),CONCATENATE("I",Diseño!C5)))</f>
        <v>A7</v>
      </c>
      <c r="F5" s="13"/>
      <c r="G5" s="69">
        <f t="shared" ref="G5:G7" si="1">G4+C4</f>
        <v>18</v>
      </c>
      <c r="H5" s="69">
        <f t="shared" ref="H5:H7" si="2">H4+1</f>
        <v>3</v>
      </c>
      <c r="I5" s="100"/>
      <c r="J5" s="14" t="s">
        <v>830</v>
      </c>
      <c r="K5" s="6"/>
    </row>
    <row r="6" spans="1:13" x14ac:dyDescent="0.25">
      <c r="A6" s="5" t="s">
        <v>829</v>
      </c>
      <c r="B6" s="5"/>
      <c r="C6" s="67">
        <v>7</v>
      </c>
      <c r="D6" s="13" t="s">
        <v>8</v>
      </c>
      <c r="E6" s="68" t="str">
        <f>IF(COUNTBLANK(Diseño!F6)=0,IF(Diseño!D6 ="N",CONCATENATE("F",Diseño!C6,".", Diseño!F6),"ko. Tipo-Decimales no cuadran"),IF(Diseño!D6 ="A",CONCATENATE("A",Diseño!C6),CONCATENATE("I",Diseño!C6)))</f>
        <v>A7</v>
      </c>
      <c r="F6" s="13"/>
      <c r="G6" s="69">
        <f t="shared" si="1"/>
        <v>25</v>
      </c>
      <c r="H6" s="69">
        <f t="shared" si="2"/>
        <v>4</v>
      </c>
      <c r="I6" s="100"/>
      <c r="J6" s="14" t="s">
        <v>831</v>
      </c>
      <c r="K6" s="6"/>
    </row>
    <row r="7" spans="1:13" x14ac:dyDescent="0.25">
      <c r="A7" s="5" t="s">
        <v>789</v>
      </c>
      <c r="B7" s="5"/>
      <c r="C7" s="67">
        <v>7</v>
      </c>
      <c r="D7" s="13" t="s">
        <v>8</v>
      </c>
      <c r="E7" s="68" t="str">
        <f>IF(COUNTBLANK(Diseño!F7)=0,IF(Diseño!D7 ="N",CONCATENATE("F",Diseño!C7,".", Diseño!F7),"ko. Tipo-Decimales no cuadran"),IF(Diseño!D7 ="A",CONCATENATE("A",Diseño!C7),CONCATENATE("I",Diseño!C7)))</f>
        <v>A7</v>
      </c>
      <c r="F7" s="13"/>
      <c r="G7" s="69">
        <f t="shared" si="1"/>
        <v>32</v>
      </c>
      <c r="H7" s="69">
        <f t="shared" si="2"/>
        <v>5</v>
      </c>
      <c r="I7" s="100"/>
      <c r="J7" s="14" t="s">
        <v>792</v>
      </c>
      <c r="K7" s="6"/>
    </row>
    <row r="8" spans="1:13" x14ac:dyDescent="0.25">
      <c r="A8" s="5" t="s">
        <v>788</v>
      </c>
      <c r="B8" s="5"/>
      <c r="C8" s="67">
        <v>7</v>
      </c>
      <c r="D8" s="13" t="s">
        <v>8</v>
      </c>
      <c r="E8" s="68" t="str">
        <f>IF(COUNTBLANK(Diseño!F8)=0,IF(Diseño!D8 ="N",CONCATENATE("F",Diseño!C8,".", Diseño!F8),"ko. Tipo-Decimales no cuadran"),IF(Diseño!D8 ="A",CONCATENATE("A",Diseño!C8),CONCATENATE("I",Diseño!C8)))</f>
        <v>A7</v>
      </c>
      <c r="F8" s="13"/>
      <c r="G8" s="69">
        <f t="shared" ref="G8:G71" si="3">G7+C7</f>
        <v>39</v>
      </c>
      <c r="H8" s="69">
        <f t="shared" ref="H8:H71" si="4">H7+1</f>
        <v>6</v>
      </c>
      <c r="I8" s="100"/>
      <c r="J8" s="14" t="s">
        <v>793</v>
      </c>
      <c r="K8" s="6"/>
    </row>
    <row r="9" spans="1:13" x14ac:dyDescent="0.25">
      <c r="A9" s="5" t="s">
        <v>790</v>
      </c>
      <c r="B9" s="5"/>
      <c r="C9" s="67">
        <v>7</v>
      </c>
      <c r="D9" s="13" t="s">
        <v>8</v>
      </c>
      <c r="E9" s="68" t="str">
        <f>IF(COUNTBLANK(Diseño!F9)=0,IF(Diseño!D9 ="N",CONCATENATE("F",Diseño!C9,".", Diseño!F9),"ko. Tipo-Decimales no cuadran"),IF(Diseño!D9 ="A",CONCATENATE("A",Diseño!C9),CONCATENATE("I",Diseño!C9)))</f>
        <v>A7</v>
      </c>
      <c r="F9" s="13"/>
      <c r="G9" s="69">
        <f t="shared" si="3"/>
        <v>46</v>
      </c>
      <c r="H9" s="69">
        <f t="shared" si="4"/>
        <v>7</v>
      </c>
      <c r="I9" s="100"/>
      <c r="J9" s="14" t="s">
        <v>794</v>
      </c>
      <c r="K9" s="6"/>
    </row>
    <row r="10" spans="1:13" x14ac:dyDescent="0.25">
      <c r="A10" s="5" t="s">
        <v>791</v>
      </c>
      <c r="B10" s="5"/>
      <c r="C10" s="67">
        <v>7</v>
      </c>
      <c r="D10" s="13" t="s">
        <v>8</v>
      </c>
      <c r="E10" s="68" t="str">
        <f>IF(COUNTBLANK(Diseño!F10)=0,IF(Diseño!D10 ="N",CONCATENATE("F",Diseño!C10,".", Diseño!F10),"ko. Tipo-Decimales no cuadran"),IF(Diseño!D10 ="A",CONCATENATE("A",Diseño!C10),CONCATENATE("I",Diseño!C10)))</f>
        <v>A7</v>
      </c>
      <c r="F10" s="13"/>
      <c r="G10" s="69">
        <f t="shared" si="3"/>
        <v>53</v>
      </c>
      <c r="H10" s="69">
        <f t="shared" si="4"/>
        <v>8</v>
      </c>
      <c r="I10" s="100"/>
      <c r="J10" s="14" t="s">
        <v>832</v>
      </c>
      <c r="K10" s="6"/>
    </row>
    <row r="11" spans="1:13" s="47" customFormat="1" x14ac:dyDescent="0.25">
      <c r="A11" s="3" t="s">
        <v>9</v>
      </c>
      <c r="B11" s="3" t="s">
        <v>10</v>
      </c>
      <c r="C11" s="67">
        <v>1</v>
      </c>
      <c r="D11" s="13" t="s">
        <v>8</v>
      </c>
      <c r="E11" s="68" t="str">
        <f>IF(COUNTBLANK(Diseño!F11)=0,IF(Diseño!D11 ="N",CONCATENATE("F",Diseño!C11,".", Diseño!F11),"ko. Tipo-Decimales no cuadran"),IF(Diseño!D11 ="A",CONCATENATE("A",Diseño!C11),CONCATENATE("I",Diseño!C11)))</f>
        <v>A1</v>
      </c>
      <c r="F11" s="13"/>
      <c r="G11" s="69">
        <f t="shared" si="3"/>
        <v>60</v>
      </c>
      <c r="H11" s="69">
        <f t="shared" si="4"/>
        <v>9</v>
      </c>
      <c r="I11" s="97" t="s">
        <v>263</v>
      </c>
      <c r="J11" s="14" t="s">
        <v>810</v>
      </c>
      <c r="K11" s="6"/>
      <c r="L11" s="59"/>
      <c r="M11" s="59"/>
    </row>
    <row r="12" spans="1:13" s="47" customFormat="1" x14ac:dyDescent="0.25">
      <c r="A12" s="3" t="s">
        <v>11</v>
      </c>
      <c r="B12" s="3" t="s">
        <v>12</v>
      </c>
      <c r="C12" s="67">
        <v>1</v>
      </c>
      <c r="D12" s="13" t="s">
        <v>8</v>
      </c>
      <c r="E12" s="68" t="str">
        <f>IF(COUNTBLANK(Diseño!F12)=0,IF(Diseño!D12 ="N",CONCATENATE("F",Diseño!C12,".", Diseño!F12),"ko. Tipo-Decimales no cuadran"),IF(Diseño!D12 ="A",CONCATENATE("A",Diseño!C12),CONCATENATE("I",Diseño!C12)))</f>
        <v>A1</v>
      </c>
      <c r="F12" s="13"/>
      <c r="G12" s="69">
        <f t="shared" si="3"/>
        <v>61</v>
      </c>
      <c r="H12" s="69">
        <f t="shared" si="4"/>
        <v>10</v>
      </c>
      <c r="I12" s="97" t="s">
        <v>263</v>
      </c>
      <c r="J12" s="14" t="s">
        <v>811</v>
      </c>
      <c r="K12" s="6"/>
      <c r="L12" s="59"/>
      <c r="M12" s="59"/>
    </row>
    <row r="13" spans="1:13" s="47" customFormat="1" x14ac:dyDescent="0.25">
      <c r="A13" s="3" t="s">
        <v>806</v>
      </c>
      <c r="B13" s="3" t="s">
        <v>824</v>
      </c>
      <c r="C13" s="67">
        <v>1</v>
      </c>
      <c r="D13" s="13" t="s">
        <v>8</v>
      </c>
      <c r="E13" s="68" t="str">
        <f>IF(COUNTBLANK(Diseño!F13)=0,IF(Diseño!D13 ="N",CONCATENATE("F",Diseño!C13,".", Diseño!F13),"ko. Tipo-Decimales no cuadran"),IF(Diseño!D13 ="A",CONCATENATE("A",Diseño!C13),CONCATENATE("I",Diseño!C13)))</f>
        <v>A1</v>
      </c>
      <c r="F13" s="13"/>
      <c r="G13" s="69">
        <f t="shared" si="3"/>
        <v>62</v>
      </c>
      <c r="H13" s="69">
        <f t="shared" si="4"/>
        <v>11</v>
      </c>
      <c r="I13" s="97" t="s">
        <v>263</v>
      </c>
      <c r="J13" s="14" t="s">
        <v>812</v>
      </c>
      <c r="K13" s="6"/>
      <c r="L13" s="59"/>
      <c r="M13" s="59"/>
    </row>
    <row r="14" spans="1:13" s="47" customFormat="1" x14ac:dyDescent="0.25">
      <c r="A14" s="3" t="s">
        <v>807</v>
      </c>
      <c r="B14" s="3" t="s">
        <v>825</v>
      </c>
      <c r="C14" s="67">
        <v>1</v>
      </c>
      <c r="D14" s="13" t="s">
        <v>8</v>
      </c>
      <c r="E14" s="68" t="str">
        <f>IF(COUNTBLANK(Diseño!F14)=0,IF(Diseño!D14 ="N",CONCATENATE("F",Diseño!C14,".", Diseño!F14),"ko. Tipo-Decimales no cuadran"),IF(Diseño!D14 ="A",CONCATENATE("A",Diseño!C14),CONCATENATE("I",Diseño!C14)))</f>
        <v>A1</v>
      </c>
      <c r="F14" s="13"/>
      <c r="G14" s="69">
        <f t="shared" si="3"/>
        <v>63</v>
      </c>
      <c r="H14" s="69">
        <f t="shared" si="4"/>
        <v>12</v>
      </c>
      <c r="I14" s="97" t="s">
        <v>263</v>
      </c>
      <c r="J14" s="14" t="s">
        <v>813</v>
      </c>
      <c r="K14" s="6"/>
      <c r="L14" s="59"/>
      <c r="M14" s="59"/>
    </row>
    <row r="15" spans="1:13" s="47" customFormat="1" x14ac:dyDescent="0.25">
      <c r="A15" s="3" t="s">
        <v>808</v>
      </c>
      <c r="B15" s="3" t="s">
        <v>826</v>
      </c>
      <c r="C15" s="67">
        <v>1</v>
      </c>
      <c r="D15" s="13" t="s">
        <v>8</v>
      </c>
      <c r="E15" s="68" t="str">
        <f>IF(COUNTBLANK(Diseño!F15)=0,IF(Diseño!D15 ="N",CONCATENATE("F",Diseño!C15,".", Diseño!F15),"ko. Tipo-Decimales no cuadran"),IF(Diseño!D15 ="A",CONCATENATE("A",Diseño!C15),CONCATENATE("I",Diseño!C15)))</f>
        <v>A1</v>
      </c>
      <c r="F15" s="13"/>
      <c r="G15" s="69">
        <f t="shared" si="3"/>
        <v>64</v>
      </c>
      <c r="H15" s="69">
        <f t="shared" si="4"/>
        <v>13</v>
      </c>
      <c r="I15" s="97" t="s">
        <v>263</v>
      </c>
      <c r="J15" s="14" t="s">
        <v>814</v>
      </c>
      <c r="K15" s="6"/>
      <c r="L15" s="59"/>
      <c r="M15" s="59"/>
    </row>
    <row r="16" spans="1:13" s="47" customFormat="1" x14ac:dyDescent="0.25">
      <c r="A16" s="3" t="s">
        <v>809</v>
      </c>
      <c r="B16" s="3" t="s">
        <v>827</v>
      </c>
      <c r="C16" s="67">
        <v>1</v>
      </c>
      <c r="D16" s="13" t="s">
        <v>8</v>
      </c>
      <c r="E16" s="68" t="str">
        <f>IF(COUNTBLANK(Diseño!F16)=0,IF(Diseño!D16 ="N",CONCATENATE("F",Diseño!C16,".", Diseño!F16),"ko. Tipo-Decimales no cuadran"),IF(Diseño!D16 ="A",CONCATENATE("A",Diseño!C16),CONCATENATE("I",Diseño!C16)))</f>
        <v>A1</v>
      </c>
      <c r="F16" s="13"/>
      <c r="G16" s="69">
        <f t="shared" si="3"/>
        <v>65</v>
      </c>
      <c r="H16" s="69">
        <f t="shared" si="4"/>
        <v>14</v>
      </c>
      <c r="I16" s="97" t="s">
        <v>263</v>
      </c>
      <c r="J16" s="14" t="s">
        <v>815</v>
      </c>
      <c r="K16" s="6"/>
      <c r="L16" s="59"/>
      <c r="M16" s="59"/>
    </row>
    <row r="17" spans="1:13" s="47" customFormat="1" ht="26.1" customHeight="1" x14ac:dyDescent="0.25">
      <c r="A17" s="3" t="s">
        <v>13</v>
      </c>
      <c r="B17" s="3"/>
      <c r="C17" s="67">
        <v>13</v>
      </c>
      <c r="D17" s="13" t="s">
        <v>6</v>
      </c>
      <c r="E17" s="68" t="str">
        <f>IF(COUNTBLANK(Diseño!F17)=0,IF(Diseño!D17 ="N",CONCATENATE("F",Diseño!C17),"ko. Tipo-Decimales no cuadran"),IF(Diseño!D17 ="A",CONCATENATE("A",Diseño!C17),CONCATENATE("I",Diseño!C17)))</f>
        <v>F13</v>
      </c>
      <c r="F17" s="13">
        <v>6</v>
      </c>
      <c r="G17" s="69">
        <f t="shared" si="3"/>
        <v>66</v>
      </c>
      <c r="H17" s="69">
        <f t="shared" si="4"/>
        <v>15</v>
      </c>
      <c r="I17" s="101"/>
      <c r="J17" s="84" t="s">
        <v>795</v>
      </c>
      <c r="K17" s="6"/>
      <c r="L17" s="59"/>
      <c r="M17" s="59"/>
    </row>
    <row r="18" spans="1:13" s="47" customFormat="1" ht="26.1" customHeight="1" x14ac:dyDescent="0.25">
      <c r="A18" s="3" t="s">
        <v>14</v>
      </c>
      <c r="B18" s="3"/>
      <c r="C18" s="67">
        <v>13</v>
      </c>
      <c r="D18" s="13" t="s">
        <v>6</v>
      </c>
      <c r="E18" s="68" t="str">
        <f>IF(COUNTBLANK(Diseño!F18)=0,IF(Diseño!D18 ="N",CONCATENATE("F",Diseño!C18),"ko. Tipo-Decimales no cuadran"),IF(Diseño!D18 ="A",CONCATENATE("A",Diseño!C18),CONCATENATE("I",Diseño!C18)))</f>
        <v>F13</v>
      </c>
      <c r="F18" s="13">
        <v>6</v>
      </c>
      <c r="G18" s="69">
        <f t="shared" si="3"/>
        <v>79</v>
      </c>
      <c r="H18" s="69">
        <f t="shared" si="4"/>
        <v>16</v>
      </c>
      <c r="I18" s="101"/>
      <c r="J18" s="84" t="s">
        <v>797</v>
      </c>
      <c r="K18" s="6" t="s">
        <v>262</v>
      </c>
      <c r="L18" s="59"/>
      <c r="M18" s="59"/>
    </row>
    <row r="19" spans="1:13" s="47" customFormat="1" ht="26.1" customHeight="1" x14ac:dyDescent="0.25">
      <c r="A19" s="3" t="s">
        <v>15</v>
      </c>
      <c r="B19" s="3"/>
      <c r="C19" s="67">
        <v>13</v>
      </c>
      <c r="D19" s="13" t="s">
        <v>6</v>
      </c>
      <c r="E19" s="68" t="str">
        <f>IF(COUNTBLANK(Diseño!F19)=0,IF(Diseño!D19 ="N",CONCATENATE("F",Diseño!C19),"ko. Tipo-Decimales no cuadran"),IF(Diseño!D19 ="A",CONCATENATE("A",Diseño!C19),CONCATENATE("I",Diseño!C19)))</f>
        <v>F13</v>
      </c>
      <c r="F19" s="13">
        <v>6</v>
      </c>
      <c r="G19" s="69">
        <f t="shared" si="3"/>
        <v>92</v>
      </c>
      <c r="H19" s="69">
        <f t="shared" si="4"/>
        <v>17</v>
      </c>
      <c r="I19" s="101"/>
      <c r="J19" s="84" t="s">
        <v>796</v>
      </c>
      <c r="K19" s="6" t="s">
        <v>262</v>
      </c>
      <c r="L19" s="59"/>
      <c r="M19" s="59"/>
    </row>
    <row r="20" spans="1:13" s="47" customFormat="1" ht="26.1" customHeight="1" x14ac:dyDescent="0.25">
      <c r="A20" s="3" t="s">
        <v>798</v>
      </c>
      <c r="B20" s="3"/>
      <c r="C20" s="67">
        <v>13</v>
      </c>
      <c r="D20" s="13" t="s">
        <v>6</v>
      </c>
      <c r="E20" s="68" t="str">
        <f>IF(COUNTBLANK(Diseño!F20)=0,IF(Diseño!D20 ="N",CONCATENATE("F",Diseño!C20),"ko. Tipo-Decimales no cuadran"),IF(Diseño!D20 ="A",CONCATENATE("A",Diseño!C20),CONCATENATE("I",Diseño!C20)))</f>
        <v>F13</v>
      </c>
      <c r="F20" s="13">
        <v>6</v>
      </c>
      <c r="G20" s="69">
        <f t="shared" si="3"/>
        <v>105</v>
      </c>
      <c r="H20" s="69">
        <f t="shared" si="4"/>
        <v>18</v>
      </c>
      <c r="I20" s="101"/>
      <c r="J20" s="84" t="s">
        <v>802</v>
      </c>
      <c r="K20" s="6" t="s">
        <v>262</v>
      </c>
      <c r="L20" s="59"/>
      <c r="M20" s="59"/>
    </row>
    <row r="21" spans="1:13" s="47" customFormat="1" ht="26.1" customHeight="1" x14ac:dyDescent="0.25">
      <c r="A21" s="3" t="s">
        <v>799</v>
      </c>
      <c r="B21" s="3"/>
      <c r="C21" s="67">
        <v>13</v>
      </c>
      <c r="D21" s="13" t="s">
        <v>6</v>
      </c>
      <c r="E21" s="68" t="str">
        <f>IF(COUNTBLANK(Diseño!F21)=0,IF(Diseño!D21 ="N",CONCATENATE("F",Diseño!C21),"ko. Tipo-Decimales no cuadran"),IF(Diseño!D21 ="A",CONCATENATE("A",Diseño!C21),CONCATENATE("I",Diseño!C21)))</f>
        <v>F13</v>
      </c>
      <c r="F21" s="13">
        <v>6</v>
      </c>
      <c r="G21" s="69">
        <f t="shared" si="3"/>
        <v>118</v>
      </c>
      <c r="H21" s="69">
        <f t="shared" si="4"/>
        <v>19</v>
      </c>
      <c r="I21" s="101"/>
      <c r="J21" s="84" t="s">
        <v>803</v>
      </c>
      <c r="K21" s="6" t="s">
        <v>262</v>
      </c>
      <c r="L21" s="59"/>
      <c r="M21" s="59"/>
    </row>
    <row r="22" spans="1:13" s="47" customFormat="1" ht="26.1" customHeight="1" x14ac:dyDescent="0.25">
      <c r="A22" s="3" t="s">
        <v>800</v>
      </c>
      <c r="B22" s="3"/>
      <c r="C22" s="67">
        <v>13</v>
      </c>
      <c r="D22" s="13" t="s">
        <v>6</v>
      </c>
      <c r="E22" s="68" t="str">
        <f>IF(COUNTBLANK(Diseño!F22)=0,IF(Diseño!D22 ="N",CONCATENATE("F",Diseño!C22),"ko. Tipo-Decimales no cuadran"),IF(Diseño!D22 ="A",CONCATENATE("A",Diseño!C22),CONCATENATE("I",Diseño!C22)))</f>
        <v>F13</v>
      </c>
      <c r="F22" s="13">
        <v>6</v>
      </c>
      <c r="G22" s="69">
        <f t="shared" si="3"/>
        <v>131</v>
      </c>
      <c r="H22" s="69">
        <f t="shared" si="4"/>
        <v>20</v>
      </c>
      <c r="I22" s="101"/>
      <c r="J22" s="84" t="s">
        <v>804</v>
      </c>
      <c r="K22" s="6" t="s">
        <v>262</v>
      </c>
      <c r="L22" s="59"/>
      <c r="M22" s="59"/>
    </row>
    <row r="23" spans="1:13" s="47" customFormat="1" ht="26.1" customHeight="1" x14ac:dyDescent="0.25">
      <c r="A23" s="3" t="s">
        <v>801</v>
      </c>
      <c r="B23" s="3"/>
      <c r="C23" s="67">
        <v>13</v>
      </c>
      <c r="D23" s="13" t="s">
        <v>6</v>
      </c>
      <c r="E23" s="68" t="str">
        <f>IF(COUNTBLANK(Diseño!F23)=0,IF(Diseño!D23 ="N",CONCATENATE("F",Diseño!C23),"ko. Tipo-Decimales no cuadran"),IF(Diseño!D23 ="A",CONCATENATE("A",Diseño!C23),CONCATENATE("I",Diseño!C23)))</f>
        <v>F13</v>
      </c>
      <c r="F23" s="13">
        <v>6</v>
      </c>
      <c r="G23" s="69">
        <f t="shared" si="3"/>
        <v>144</v>
      </c>
      <c r="H23" s="69">
        <f t="shared" si="4"/>
        <v>21</v>
      </c>
      <c r="I23" s="101"/>
      <c r="J23" s="84" t="s">
        <v>805</v>
      </c>
      <c r="K23" s="6" t="s">
        <v>262</v>
      </c>
      <c r="L23" s="59"/>
      <c r="M23" s="59"/>
    </row>
    <row r="24" spans="1:13" x14ac:dyDescent="0.25">
      <c r="A24" s="3" t="s">
        <v>16</v>
      </c>
      <c r="B24" s="3" t="s">
        <v>17</v>
      </c>
      <c r="C24" s="67">
        <v>3</v>
      </c>
      <c r="D24" s="13" t="s">
        <v>8</v>
      </c>
      <c r="E24" s="68" t="str">
        <f>IF(COUNTBLANK(Diseño!F24)=0,IF(Diseño!D24 ="N",CONCATENATE("F",Diseño!C24),"ko. Tipo-Decimales no cuadran"),IF(Diseño!D24 ="A",CONCATENATE("A",Diseño!C24),CONCATENATE("I",Diseño!C24)))</f>
        <v>A3</v>
      </c>
      <c r="F24" s="13"/>
      <c r="G24" s="69">
        <f t="shared" si="3"/>
        <v>157</v>
      </c>
      <c r="H24" s="69">
        <f t="shared" si="4"/>
        <v>22</v>
      </c>
      <c r="I24" s="98" t="s">
        <v>264</v>
      </c>
      <c r="J24" s="14" t="s">
        <v>265</v>
      </c>
      <c r="K24" s="15"/>
    </row>
    <row r="25" spans="1:13" x14ac:dyDescent="0.25">
      <c r="A25" s="3" t="s">
        <v>18</v>
      </c>
      <c r="B25" s="3"/>
      <c r="C25" s="67">
        <v>13</v>
      </c>
      <c r="D25" s="13" t="s">
        <v>6</v>
      </c>
      <c r="E25" s="68" t="str">
        <f>IF(COUNTBLANK(Diseño!F25)=0,IF(Diseño!D25 ="N",CONCATENATE("F",Diseño!C25),"ko. Tipo-Decimales no cuadran"),IF(Diseño!D25 ="A",CONCATENATE("A",Diseño!C25),CONCATENATE("I",Diseño!C25)))</f>
        <v>F13</v>
      </c>
      <c r="F25" s="13">
        <v>2</v>
      </c>
      <c r="G25" s="69">
        <f t="shared" si="3"/>
        <v>160</v>
      </c>
      <c r="H25" s="69">
        <f t="shared" si="4"/>
        <v>23</v>
      </c>
      <c r="I25" s="102"/>
      <c r="J25" s="14" t="s">
        <v>266</v>
      </c>
      <c r="K25" s="15"/>
    </row>
    <row r="26" spans="1:13" x14ac:dyDescent="0.25">
      <c r="A26" s="3" t="s">
        <v>19</v>
      </c>
      <c r="B26" s="3" t="s">
        <v>20</v>
      </c>
      <c r="C26" s="71">
        <v>2</v>
      </c>
      <c r="D26" s="13" t="s">
        <v>8</v>
      </c>
      <c r="E26" s="68" t="str">
        <f>IF(COUNTBLANK(Diseño!F26)=0,IF(Diseño!D26 ="N",CONCATENATE("F",Diseño!C26),"ko. Tipo-Decimales no cuadran"),IF(Diseño!D26 ="A",CONCATENATE("A",Diseño!C26),CONCATENATE("I",Diseño!C26)))</f>
        <v>A2</v>
      </c>
      <c r="F26" s="13"/>
      <c r="G26" s="69">
        <f t="shared" si="3"/>
        <v>173</v>
      </c>
      <c r="H26" s="69">
        <f t="shared" si="4"/>
        <v>24</v>
      </c>
      <c r="I26" s="98" t="s">
        <v>267</v>
      </c>
      <c r="J26" s="17" t="s">
        <v>268</v>
      </c>
      <c r="K26" s="17"/>
    </row>
    <row r="27" spans="1:13" x14ac:dyDescent="0.25">
      <c r="A27" s="3" t="s">
        <v>21</v>
      </c>
      <c r="B27" s="3" t="s">
        <v>22</v>
      </c>
      <c r="C27" s="71">
        <v>3</v>
      </c>
      <c r="D27" s="13" t="s">
        <v>8</v>
      </c>
      <c r="E27" s="68" t="str">
        <f>IF(COUNTBLANK(Diseño!F27)=0,IF(Diseño!D27 ="N",CONCATENATE("F",Diseño!C27),"ko. Tipo-Decimales no cuadran"),IF(Diseño!D27 ="A",CONCATENATE("A",Diseño!C27),CONCATENATE("I",Diseño!C27)))</f>
        <v>A3</v>
      </c>
      <c r="F27" s="13"/>
      <c r="G27" s="69">
        <f t="shared" si="3"/>
        <v>175</v>
      </c>
      <c r="H27" s="69">
        <f t="shared" si="4"/>
        <v>25</v>
      </c>
      <c r="I27" s="97" t="s">
        <v>263</v>
      </c>
      <c r="J27" s="14" t="s">
        <v>269</v>
      </c>
      <c r="K27" s="15"/>
      <c r="M27" s="59" t="s">
        <v>822</v>
      </c>
    </row>
    <row r="28" spans="1:13" x14ac:dyDescent="0.25">
      <c r="A28" s="3" t="s">
        <v>23</v>
      </c>
      <c r="B28" s="3"/>
      <c r="C28" s="72">
        <v>4</v>
      </c>
      <c r="D28" s="13" t="s">
        <v>6</v>
      </c>
      <c r="E28" s="68" t="str">
        <f>IF(COUNTBLANK(Diseño!F28)=0,IF(Diseño!D28 ="N",CONCATENATE("F",Diseño!C28),"ko. Tipo-Decimales no cuadran"),IF(Diseño!D28 ="A",CONCATENATE("A",Diseño!C28),CONCATENATE("I",Diseño!C28)))</f>
        <v>I4</v>
      </c>
      <c r="F28" s="13"/>
      <c r="G28" s="69">
        <f t="shared" si="3"/>
        <v>178</v>
      </c>
      <c r="H28" s="69">
        <f t="shared" si="4"/>
        <v>26</v>
      </c>
      <c r="I28" s="100"/>
      <c r="J28" s="14" t="s">
        <v>270</v>
      </c>
      <c r="K28" s="15"/>
      <c r="M28" s="59" t="s">
        <v>822</v>
      </c>
    </row>
    <row r="29" spans="1:13" x14ac:dyDescent="0.25">
      <c r="A29" s="3" t="s">
        <v>24</v>
      </c>
      <c r="B29" s="3" t="s">
        <v>25</v>
      </c>
      <c r="C29" s="71">
        <v>1</v>
      </c>
      <c r="D29" s="13" t="s">
        <v>8</v>
      </c>
      <c r="E29" s="68" t="str">
        <f>IF(COUNTBLANK(Diseño!F29)=0,IF(Diseño!D29 ="N",CONCATENATE("F",Diseño!C29),"ko. Tipo-Decimales no cuadran"),IF(Diseño!D29 ="A",CONCATENATE("A",Diseño!C29),CONCATENATE("I",Diseño!C29)))</f>
        <v>A1</v>
      </c>
      <c r="F29" s="13"/>
      <c r="G29" s="69">
        <f t="shared" si="3"/>
        <v>182</v>
      </c>
      <c r="H29" s="69">
        <f t="shared" si="4"/>
        <v>27</v>
      </c>
      <c r="I29" s="97" t="s">
        <v>263</v>
      </c>
      <c r="J29" s="14" t="s">
        <v>271</v>
      </c>
      <c r="K29" s="15"/>
      <c r="M29" s="59" t="s">
        <v>822</v>
      </c>
    </row>
    <row r="30" spans="1:13" x14ac:dyDescent="0.25">
      <c r="A30" s="3" t="s">
        <v>722</v>
      </c>
      <c r="B30" s="3" t="s">
        <v>1450</v>
      </c>
      <c r="C30" s="71">
        <v>1</v>
      </c>
      <c r="D30" s="13" t="s">
        <v>8</v>
      </c>
      <c r="E30" s="68" t="str">
        <f>IF(COUNTBLANK(Diseño!F30)=0,IF(Diseño!D30 ="N",CONCATENATE("F",Diseño!C30),"ko. Tipo-Decimales no cuadran"),IF(Diseño!D30 ="A",CONCATENATE("A",Diseño!C30),CONCATENATE("I",Diseño!C30)))</f>
        <v>A1</v>
      </c>
      <c r="F30" s="13"/>
      <c r="G30" s="69">
        <f t="shared" si="3"/>
        <v>183</v>
      </c>
      <c r="H30" s="69">
        <f t="shared" si="4"/>
        <v>28</v>
      </c>
      <c r="I30" s="97" t="s">
        <v>263</v>
      </c>
      <c r="J30" s="14" t="s">
        <v>272</v>
      </c>
      <c r="K30" s="15"/>
      <c r="L30" s="63" t="s">
        <v>781</v>
      </c>
      <c r="M30" s="59" t="s">
        <v>822</v>
      </c>
    </row>
    <row r="31" spans="1:13" x14ac:dyDescent="0.25">
      <c r="A31" s="3" t="s">
        <v>26</v>
      </c>
      <c r="B31" s="3"/>
      <c r="C31" s="72">
        <v>4</v>
      </c>
      <c r="D31" s="13" t="s">
        <v>8</v>
      </c>
      <c r="E31" s="68" t="str">
        <f>IF(COUNTBLANK(Diseño!F31)=0,IF(Diseño!D31 ="N",CONCATENATE("F",Diseño!C31),"ko. Tipo-Decimales no cuadran"),IF(Diseño!D31 ="A",CONCATENATE("A",Diseño!C31),CONCATENATE("I",Diseño!C31)))</f>
        <v>A4</v>
      </c>
      <c r="F31" s="13"/>
      <c r="G31" s="69">
        <f t="shared" si="3"/>
        <v>184</v>
      </c>
      <c r="H31" s="69">
        <f t="shared" si="4"/>
        <v>29</v>
      </c>
      <c r="I31" s="100"/>
      <c r="J31" s="5" t="s">
        <v>273</v>
      </c>
      <c r="K31" s="18"/>
      <c r="M31" s="59" t="s">
        <v>822</v>
      </c>
    </row>
    <row r="32" spans="1:13" x14ac:dyDescent="0.25">
      <c r="A32" s="3" t="s">
        <v>27</v>
      </c>
      <c r="B32" s="3" t="s">
        <v>28</v>
      </c>
      <c r="C32" s="71">
        <v>1</v>
      </c>
      <c r="D32" s="13" t="s">
        <v>8</v>
      </c>
      <c r="E32" s="68" t="str">
        <f>IF(COUNTBLANK(Diseño!F32)=0,IF(Diseño!D32 ="N",CONCATENATE("F",Diseño!C32),"ko. Tipo-Decimales no cuadran"),IF(Diseño!D32 ="A",CONCATENATE("A",Diseño!C32),CONCATENATE("I",Diseño!C32)))</f>
        <v>A1</v>
      </c>
      <c r="F32" s="13"/>
      <c r="G32" s="69">
        <f t="shared" si="3"/>
        <v>188</v>
      </c>
      <c r="H32" s="69">
        <f t="shared" si="4"/>
        <v>30</v>
      </c>
      <c r="I32" s="97" t="s">
        <v>263</v>
      </c>
      <c r="J32" s="14" t="s">
        <v>274</v>
      </c>
      <c r="K32" s="15"/>
      <c r="M32" s="59" t="s">
        <v>822</v>
      </c>
    </row>
    <row r="33" spans="1:14" x14ac:dyDescent="0.25">
      <c r="A33" s="3" t="s">
        <v>29</v>
      </c>
      <c r="B33" s="3" t="s">
        <v>30</v>
      </c>
      <c r="C33" s="71">
        <v>1</v>
      </c>
      <c r="D33" s="13" t="s">
        <v>8</v>
      </c>
      <c r="E33" s="68" t="str">
        <f>IF(COUNTBLANK(Diseño!F33)=0,IF(Diseño!D33 ="N",CONCATENATE("F",Diseño!C33),"ko. Tipo-Decimales no cuadran"),IF(Diseño!D33 ="A",CONCATENATE("A",Diseño!C33),CONCATENATE("I",Diseño!C33)))</f>
        <v>A1</v>
      </c>
      <c r="F33" s="13"/>
      <c r="G33" s="69">
        <f t="shared" si="3"/>
        <v>189</v>
      </c>
      <c r="H33" s="69">
        <f t="shared" si="4"/>
        <v>31</v>
      </c>
      <c r="I33" s="83" t="s">
        <v>263</v>
      </c>
      <c r="J33" s="14" t="s">
        <v>275</v>
      </c>
      <c r="K33" s="15"/>
      <c r="M33" s="59" t="s">
        <v>822</v>
      </c>
    </row>
    <row r="34" spans="1:14" x14ac:dyDescent="0.25">
      <c r="A34" s="3" t="s">
        <v>623</v>
      </c>
      <c r="B34" s="3"/>
      <c r="C34" s="73">
        <v>9</v>
      </c>
      <c r="D34" s="13" t="s">
        <v>6</v>
      </c>
      <c r="E34" s="68" t="str">
        <f>IF(COUNTBLANK(Diseño!F34)=0,IF(Diseño!D34 ="N",CONCATENATE("F",Diseño!C34),"ko. Tipo-Decimales no cuadran"),IF(Diseño!D34 ="A",CONCATENATE("A",Diseño!C34),CONCATENATE("I",Diseño!C34)))</f>
        <v>F9</v>
      </c>
      <c r="F34" s="13">
        <v>2</v>
      </c>
      <c r="G34" s="69">
        <f t="shared" si="3"/>
        <v>190</v>
      </c>
      <c r="H34" s="69">
        <f t="shared" si="4"/>
        <v>32</v>
      </c>
      <c r="I34" s="83"/>
      <c r="J34" s="54" t="s">
        <v>627</v>
      </c>
      <c r="K34" s="15"/>
      <c r="L34" s="59" t="s">
        <v>625</v>
      </c>
      <c r="M34" s="59" t="s">
        <v>822</v>
      </c>
    </row>
    <row r="35" spans="1:14" x14ac:dyDescent="0.25">
      <c r="A35" s="3" t="s">
        <v>624</v>
      </c>
      <c r="B35" s="3"/>
      <c r="C35" s="73">
        <v>9</v>
      </c>
      <c r="D35" s="13" t="s">
        <v>6</v>
      </c>
      <c r="E35" s="68" t="str">
        <f>IF(COUNTBLANK(Diseño!F35)=0,IF(Diseño!D35 ="N",CONCATENATE("F",Diseño!C35),"ko. Tipo-Decimales no cuadran"),IF(Diseño!D35 ="A",CONCATENATE("A",Diseño!C35),CONCATENATE("I",Diseño!C35)))</f>
        <v>F9</v>
      </c>
      <c r="F35" s="13">
        <v>2</v>
      </c>
      <c r="G35" s="69">
        <f t="shared" si="3"/>
        <v>199</v>
      </c>
      <c r="H35" s="69">
        <f t="shared" si="4"/>
        <v>33</v>
      </c>
      <c r="I35" s="83"/>
      <c r="J35" s="54" t="s">
        <v>628</v>
      </c>
      <c r="K35" s="15"/>
      <c r="L35" s="59" t="s">
        <v>626</v>
      </c>
      <c r="M35" s="59" t="s">
        <v>822</v>
      </c>
    </row>
    <row r="36" spans="1:14" x14ac:dyDescent="0.25">
      <c r="A36" s="3" t="s">
        <v>31</v>
      </c>
      <c r="B36" s="3"/>
      <c r="C36" s="73">
        <v>9</v>
      </c>
      <c r="D36" s="13" t="s">
        <v>6</v>
      </c>
      <c r="E36" s="68" t="str">
        <f>IF(COUNTBLANK(Diseño!F36)=0,IF(Diseño!D36 ="N",CONCATENATE("F",Diseño!C36),"ko. Tipo-Decimales no cuadran"),IF(Diseño!D36 ="A",CONCATENATE("A",Diseño!C36),CONCATENATE("I",Diseño!C36)))</f>
        <v>F9</v>
      </c>
      <c r="F36" s="13">
        <v>2</v>
      </c>
      <c r="G36" s="69">
        <f t="shared" si="3"/>
        <v>208</v>
      </c>
      <c r="H36" s="69">
        <f t="shared" si="4"/>
        <v>34</v>
      </c>
      <c r="I36" s="100"/>
      <c r="J36" s="5" t="s">
        <v>276</v>
      </c>
      <c r="K36" s="18"/>
      <c r="M36" s="59" t="s">
        <v>822</v>
      </c>
    </row>
    <row r="37" spans="1:14" x14ac:dyDescent="0.25">
      <c r="A37" s="3" t="s">
        <v>32</v>
      </c>
      <c r="B37" s="3"/>
      <c r="C37" s="73">
        <v>9</v>
      </c>
      <c r="D37" s="13" t="s">
        <v>6</v>
      </c>
      <c r="E37" s="68" t="str">
        <f>IF(COUNTBLANK(Diseño!F37)=0,IF(Diseño!D37 ="N",CONCATENATE("F",Diseño!C37),"ko. Tipo-Decimales no cuadran"),IF(Diseño!D37 ="A",CONCATENATE("A",Diseño!C37),CONCATENATE("I",Diseño!C37)))</f>
        <v>F9</v>
      </c>
      <c r="F37" s="13">
        <v>2</v>
      </c>
      <c r="G37" s="69">
        <f t="shared" si="3"/>
        <v>217</v>
      </c>
      <c r="H37" s="69">
        <f t="shared" si="4"/>
        <v>35</v>
      </c>
      <c r="I37" s="100"/>
      <c r="J37" s="5" t="s">
        <v>277</v>
      </c>
      <c r="K37" s="18"/>
      <c r="M37" s="59" t="s">
        <v>822</v>
      </c>
    </row>
    <row r="38" spans="1:14" x14ac:dyDescent="0.25">
      <c r="A38" s="3" t="s">
        <v>33</v>
      </c>
      <c r="B38" s="3"/>
      <c r="C38" s="73">
        <v>9</v>
      </c>
      <c r="D38" s="13" t="s">
        <v>6</v>
      </c>
      <c r="E38" s="68" t="str">
        <f>IF(COUNTBLANK(Diseño!F38)=0,IF(Diseño!D38 ="N",CONCATENATE("F",Diseño!C38),"ko. Tipo-Decimales no cuadran"),IF(Diseño!D38 ="A",CONCATENATE("A",Diseño!C38),CONCATENATE("I",Diseño!C38)))</f>
        <v>F9</v>
      </c>
      <c r="F38" s="13">
        <v>2</v>
      </c>
      <c r="G38" s="69">
        <f t="shared" si="3"/>
        <v>226</v>
      </c>
      <c r="H38" s="69">
        <f t="shared" si="4"/>
        <v>36</v>
      </c>
      <c r="I38" s="100"/>
      <c r="J38" s="5" t="s">
        <v>278</v>
      </c>
      <c r="K38" s="18"/>
      <c r="M38" s="59" t="s">
        <v>822</v>
      </c>
    </row>
    <row r="39" spans="1:14" x14ac:dyDescent="0.25">
      <c r="A39" s="3" t="s">
        <v>34</v>
      </c>
      <c r="B39" s="3"/>
      <c r="C39" s="73">
        <v>9</v>
      </c>
      <c r="D39" s="13" t="s">
        <v>6</v>
      </c>
      <c r="E39" s="68" t="str">
        <f>IF(COUNTBLANK(Diseño!F39)=0,IF(Diseño!D39 ="N",CONCATENATE("F",Diseño!C39),"ko. Tipo-Decimales no cuadran"),IF(Diseño!D39 ="A",CONCATENATE("A",Diseño!C39),CONCATENATE("I",Diseño!C39)))</f>
        <v>F9</v>
      </c>
      <c r="F39" s="13">
        <v>2</v>
      </c>
      <c r="G39" s="69">
        <f t="shared" si="3"/>
        <v>235</v>
      </c>
      <c r="H39" s="69">
        <f t="shared" si="4"/>
        <v>37</v>
      </c>
      <c r="I39" s="100"/>
      <c r="J39" s="5" t="s">
        <v>279</v>
      </c>
      <c r="K39" s="18"/>
      <c r="M39" s="59" t="s">
        <v>822</v>
      </c>
    </row>
    <row r="40" spans="1:14" x14ac:dyDescent="0.25">
      <c r="A40" s="3" t="s">
        <v>35</v>
      </c>
      <c r="B40" s="3"/>
      <c r="C40" s="72">
        <v>9</v>
      </c>
      <c r="D40" s="13" t="s">
        <v>6</v>
      </c>
      <c r="E40" s="68" t="str">
        <f>IF(COUNTBLANK(Diseño!F40)=0,IF(Diseño!D40 ="N",CONCATENATE("F",Diseño!C40),"ko. Tipo-Decimales no cuadran"),IF(Diseño!D40 ="A",CONCATENATE("A",Diseño!C40),CONCATENATE("I",Diseño!C40)))</f>
        <v>F9</v>
      </c>
      <c r="F40" s="13">
        <v>2</v>
      </c>
      <c r="G40" s="69">
        <f t="shared" si="3"/>
        <v>244</v>
      </c>
      <c r="H40" s="69">
        <f t="shared" si="4"/>
        <v>38</v>
      </c>
      <c r="I40" s="100"/>
      <c r="J40" s="19" t="s">
        <v>280</v>
      </c>
      <c r="K40" s="20"/>
      <c r="M40" s="59" t="s">
        <v>822</v>
      </c>
    </row>
    <row r="41" spans="1:14" x14ac:dyDescent="0.25">
      <c r="A41" s="3" t="s">
        <v>36</v>
      </c>
      <c r="B41" s="3"/>
      <c r="C41" s="72">
        <v>9</v>
      </c>
      <c r="D41" s="13" t="s">
        <v>6</v>
      </c>
      <c r="E41" s="68" t="str">
        <f>IF(COUNTBLANK(Diseño!F41)=0,IF(Diseño!D41 ="N",CONCATENATE("F",Diseño!C41),"ko. Tipo-Decimales no cuadran"),IF(Diseño!D41 ="A",CONCATENATE("A",Diseño!C41),CONCATENATE("I",Diseño!C41)))</f>
        <v>F9</v>
      </c>
      <c r="F41" s="13">
        <v>2</v>
      </c>
      <c r="G41" s="69">
        <f t="shared" si="3"/>
        <v>253</v>
      </c>
      <c r="H41" s="69">
        <f t="shared" si="4"/>
        <v>39</v>
      </c>
      <c r="I41" s="100"/>
      <c r="J41" s="19" t="s">
        <v>281</v>
      </c>
      <c r="K41" s="20"/>
      <c r="L41" s="59" t="s">
        <v>639</v>
      </c>
      <c r="M41" s="59" t="s">
        <v>822</v>
      </c>
    </row>
    <row r="42" spans="1:14" x14ac:dyDescent="0.25">
      <c r="A42" s="3" t="s">
        <v>37</v>
      </c>
      <c r="B42" s="3"/>
      <c r="C42" s="72">
        <v>9</v>
      </c>
      <c r="D42" s="13" t="s">
        <v>6</v>
      </c>
      <c r="E42" s="68" t="str">
        <f>IF(COUNTBLANK(Diseño!F42)=0,IF(Diseño!D42 ="N",CONCATENATE("F",Diseño!C42),"ko. Tipo-Decimales no cuadran"),IF(Diseño!D42 ="A",CONCATENATE("A",Diseño!C42),CONCATENATE("I",Diseño!C42)))</f>
        <v>F9</v>
      </c>
      <c r="F42" s="13">
        <v>2</v>
      </c>
      <c r="G42" s="69">
        <f t="shared" si="3"/>
        <v>262</v>
      </c>
      <c r="H42" s="69">
        <f t="shared" si="4"/>
        <v>40</v>
      </c>
      <c r="I42" s="100"/>
      <c r="J42" s="19" t="s">
        <v>282</v>
      </c>
      <c r="K42" s="20"/>
      <c r="L42" s="59" t="s">
        <v>595</v>
      </c>
      <c r="M42" s="59" t="s">
        <v>822</v>
      </c>
    </row>
    <row r="43" spans="1:14" s="47" customFormat="1" x14ac:dyDescent="0.25">
      <c r="A43" s="3" t="s">
        <v>632</v>
      </c>
      <c r="B43" s="3"/>
      <c r="C43" s="72">
        <v>9</v>
      </c>
      <c r="D43" s="13" t="s">
        <v>6</v>
      </c>
      <c r="E43" s="68" t="str">
        <f>IF(COUNTBLANK(Diseño!F43)=0,IF(Diseño!D43 ="N",CONCATENATE("F",Diseño!C43),"ko. Tipo-Decimales no cuadran"),IF(Diseño!D43 ="A",CONCATENATE("A",Diseño!C43),CONCATENATE("I",Diseño!C43)))</f>
        <v>F9</v>
      </c>
      <c r="F43" s="13">
        <v>2</v>
      </c>
      <c r="G43" s="69">
        <f t="shared" si="3"/>
        <v>271</v>
      </c>
      <c r="H43" s="69">
        <f t="shared" si="4"/>
        <v>41</v>
      </c>
      <c r="I43" s="100"/>
      <c r="J43" s="19" t="s">
        <v>633</v>
      </c>
      <c r="K43" s="20"/>
      <c r="L43" s="59" t="s">
        <v>634</v>
      </c>
      <c r="M43" s="59" t="s">
        <v>822</v>
      </c>
      <c r="N43" s="48"/>
    </row>
    <row r="44" spans="1:14" x14ac:dyDescent="0.25">
      <c r="A44" s="3" t="s">
        <v>38</v>
      </c>
      <c r="B44" s="3"/>
      <c r="C44" s="72">
        <v>9</v>
      </c>
      <c r="D44" s="13" t="s">
        <v>6</v>
      </c>
      <c r="E44" s="68" t="str">
        <f>IF(COUNTBLANK(Diseño!F44)=0,IF(Diseño!D44 ="N",CONCATENATE("F",Diseño!C44),"ko. Tipo-Decimales no cuadran"),IF(Diseño!D44 ="A",CONCATENATE("A",Diseño!C44),CONCATENATE("I",Diseño!C44)))</f>
        <v>F9</v>
      </c>
      <c r="F44" s="13">
        <v>2</v>
      </c>
      <c r="G44" s="69">
        <f t="shared" si="3"/>
        <v>280</v>
      </c>
      <c r="H44" s="69">
        <f t="shared" si="4"/>
        <v>42</v>
      </c>
      <c r="I44" s="100"/>
      <c r="J44" s="19" t="s">
        <v>283</v>
      </c>
      <c r="K44" s="20"/>
      <c r="L44" s="59" t="s">
        <v>596</v>
      </c>
      <c r="M44" s="59" t="s">
        <v>822</v>
      </c>
    </row>
    <row r="45" spans="1:14" x14ac:dyDescent="0.25">
      <c r="A45" s="3" t="s">
        <v>39</v>
      </c>
      <c r="B45" s="3"/>
      <c r="C45" s="72">
        <v>9</v>
      </c>
      <c r="D45" s="13" t="s">
        <v>6</v>
      </c>
      <c r="E45" s="68" t="str">
        <f>IF(COUNTBLANK(Diseño!F45)=0,IF(Diseño!D45 ="N",CONCATENATE("F",Diseño!C45),"ko. Tipo-Decimales no cuadran"),IF(Diseño!D45 ="A",CONCATENATE("A",Diseño!C45),CONCATENATE("I",Diseño!C45)))</f>
        <v>F9</v>
      </c>
      <c r="F45" s="13">
        <v>2</v>
      </c>
      <c r="G45" s="69">
        <f t="shared" si="3"/>
        <v>289</v>
      </c>
      <c r="H45" s="69">
        <f t="shared" si="4"/>
        <v>43</v>
      </c>
      <c r="I45" s="100"/>
      <c r="J45" s="19" t="s">
        <v>284</v>
      </c>
      <c r="K45" s="20"/>
      <c r="M45" s="59" t="s">
        <v>822</v>
      </c>
    </row>
    <row r="46" spans="1:14" x14ac:dyDescent="0.25">
      <c r="A46" s="3" t="s">
        <v>40</v>
      </c>
      <c r="B46" s="3"/>
      <c r="C46" s="72">
        <v>9</v>
      </c>
      <c r="D46" s="13" t="s">
        <v>6</v>
      </c>
      <c r="E46" s="68" t="str">
        <f>IF(COUNTBLANK(Diseño!F46)=0,IF(Diseño!D46 ="N",CONCATENATE("F",Diseño!C46),"ko. Tipo-Decimales no cuadran"),IF(Diseño!D46 ="A",CONCATENATE("A",Diseño!C46),CONCATENATE("I",Diseño!C46)))</f>
        <v>F9</v>
      </c>
      <c r="F46" s="13">
        <v>2</v>
      </c>
      <c r="G46" s="69">
        <f t="shared" si="3"/>
        <v>298</v>
      </c>
      <c r="H46" s="69">
        <f t="shared" si="4"/>
        <v>44</v>
      </c>
      <c r="I46" s="100"/>
      <c r="J46" s="19" t="s">
        <v>285</v>
      </c>
      <c r="K46" s="20"/>
      <c r="M46" s="59" t="s">
        <v>822</v>
      </c>
    </row>
    <row r="47" spans="1:14" x14ac:dyDescent="0.25">
      <c r="A47" s="3" t="s">
        <v>42</v>
      </c>
      <c r="B47" s="3"/>
      <c r="C47" s="72">
        <v>9</v>
      </c>
      <c r="D47" s="13" t="s">
        <v>6</v>
      </c>
      <c r="E47" s="68" t="str">
        <f>IF(COUNTBLANK(Diseño!F47)=0,IF(Diseño!D47 ="N",CONCATENATE("F",Diseño!C47),"ko. Tipo-Decimales no cuadran"),IF(Diseño!D47 ="A",CONCATENATE("A",Diseño!C47),CONCATENATE("I",Diseño!C47)))</f>
        <v>F9</v>
      </c>
      <c r="F47" s="13">
        <v>2</v>
      </c>
      <c r="G47" s="69">
        <f t="shared" si="3"/>
        <v>307</v>
      </c>
      <c r="H47" s="69">
        <f t="shared" si="4"/>
        <v>45</v>
      </c>
      <c r="I47" s="100"/>
      <c r="J47" s="19" t="s">
        <v>287</v>
      </c>
      <c r="K47" s="20"/>
      <c r="M47" s="59" t="s">
        <v>822</v>
      </c>
    </row>
    <row r="48" spans="1:14" x14ac:dyDescent="0.25">
      <c r="A48" s="3" t="s">
        <v>41</v>
      </c>
      <c r="B48" s="3"/>
      <c r="C48" s="72">
        <v>9</v>
      </c>
      <c r="D48" s="13" t="s">
        <v>6</v>
      </c>
      <c r="E48" s="68" t="str">
        <f>IF(COUNTBLANK(Diseño!F48)=0,IF(Diseño!D48 ="N",CONCATENATE("F",Diseño!C48),"ko. Tipo-Decimales no cuadran"),IF(Diseño!D48 ="A",CONCATENATE("A",Diseño!C48),CONCATENATE("I",Diseño!C48)))</f>
        <v>F9</v>
      </c>
      <c r="F48" s="13">
        <v>2</v>
      </c>
      <c r="G48" s="69">
        <f t="shared" si="3"/>
        <v>316</v>
      </c>
      <c r="H48" s="69">
        <f t="shared" si="4"/>
        <v>46</v>
      </c>
      <c r="I48" s="100"/>
      <c r="J48" s="19" t="s">
        <v>286</v>
      </c>
      <c r="K48" s="20"/>
      <c r="M48" s="59" t="s">
        <v>822</v>
      </c>
    </row>
    <row r="49" spans="1:14" x14ac:dyDescent="0.25">
      <c r="A49" s="3" t="s">
        <v>43</v>
      </c>
      <c r="B49" s="3"/>
      <c r="C49" s="72">
        <v>9</v>
      </c>
      <c r="D49" s="13" t="s">
        <v>6</v>
      </c>
      <c r="E49" s="68" t="str">
        <f>IF(COUNTBLANK(Diseño!F49)=0,IF(Diseño!D49 ="N",CONCATENATE("F",Diseño!C49),"ko. Tipo-Decimales no cuadran"),IF(Diseño!D49 ="A",CONCATENATE("A",Diseño!C49),CONCATENATE("I",Diseño!C49)))</f>
        <v>F9</v>
      </c>
      <c r="F49" s="13">
        <v>2</v>
      </c>
      <c r="G49" s="69">
        <f t="shared" si="3"/>
        <v>325</v>
      </c>
      <c r="H49" s="69">
        <f t="shared" si="4"/>
        <v>47</v>
      </c>
      <c r="I49" s="100"/>
      <c r="J49" s="19" t="s">
        <v>288</v>
      </c>
      <c r="K49" s="20"/>
      <c r="M49" s="59" t="s">
        <v>822</v>
      </c>
    </row>
    <row r="50" spans="1:14" x14ac:dyDescent="0.25">
      <c r="A50" s="3" t="s">
        <v>44</v>
      </c>
      <c r="B50" s="3"/>
      <c r="C50" s="72">
        <v>9</v>
      </c>
      <c r="D50" s="13" t="s">
        <v>6</v>
      </c>
      <c r="E50" s="68" t="str">
        <f>IF(COUNTBLANK(Diseño!F50)=0,IF(Diseño!D50 ="N",CONCATENATE("F",Diseño!C50),"ko. Tipo-Decimales no cuadran"),IF(Diseño!D50 ="A",CONCATENATE("A",Diseño!C50),CONCATENATE("I",Diseño!C50)))</f>
        <v>F9</v>
      </c>
      <c r="F50" s="13">
        <v>2</v>
      </c>
      <c r="G50" s="69">
        <f t="shared" si="3"/>
        <v>334</v>
      </c>
      <c r="H50" s="69">
        <f t="shared" si="4"/>
        <v>48</v>
      </c>
      <c r="I50" s="100"/>
      <c r="J50" s="19" t="s">
        <v>774</v>
      </c>
      <c r="K50" s="20"/>
      <c r="M50" s="59" t="s">
        <v>822</v>
      </c>
    </row>
    <row r="51" spans="1:14" x14ac:dyDescent="0.25">
      <c r="A51" s="3" t="s">
        <v>48</v>
      </c>
      <c r="B51" s="3"/>
      <c r="C51" s="72">
        <v>9</v>
      </c>
      <c r="D51" s="13" t="s">
        <v>6</v>
      </c>
      <c r="E51" s="68" t="str">
        <f>IF(COUNTBLANK(Diseño!F51)=0,IF(Diseño!D51 ="N",CONCATENATE("F",Diseño!C51),"ko. Tipo-Decimales no cuadran"),IF(Diseño!D51 ="A",CONCATENATE("A",Diseño!C51),CONCATENATE("I",Diseño!C51)))</f>
        <v>F9</v>
      </c>
      <c r="F51" s="13">
        <v>2</v>
      </c>
      <c r="G51" s="69">
        <f t="shared" si="3"/>
        <v>343</v>
      </c>
      <c r="H51" s="69">
        <f t="shared" si="4"/>
        <v>49</v>
      </c>
      <c r="I51" s="100"/>
      <c r="J51" s="19" t="s">
        <v>292</v>
      </c>
      <c r="K51" s="20"/>
      <c r="M51" s="59" t="s">
        <v>822</v>
      </c>
    </row>
    <row r="52" spans="1:14" x14ac:dyDescent="0.25">
      <c r="A52" s="3" t="s">
        <v>45</v>
      </c>
      <c r="B52" s="3"/>
      <c r="C52" s="72">
        <v>9</v>
      </c>
      <c r="D52" s="13" t="s">
        <v>6</v>
      </c>
      <c r="E52" s="68" t="str">
        <f>IF(COUNTBLANK(Diseño!F52)=0,IF(Diseño!D52 ="N",CONCATENATE("F",Diseño!C52),"ko. Tipo-Decimales no cuadran"),IF(Diseño!D52 ="A",CONCATENATE("A",Diseño!C52),CONCATENATE("I",Diseño!C52)))</f>
        <v>F9</v>
      </c>
      <c r="F52" s="13">
        <v>2</v>
      </c>
      <c r="G52" s="69">
        <f t="shared" si="3"/>
        <v>352</v>
      </c>
      <c r="H52" s="69">
        <f t="shared" si="4"/>
        <v>50</v>
      </c>
      <c r="I52" s="100"/>
      <c r="J52" s="19" t="s">
        <v>289</v>
      </c>
      <c r="K52" s="20"/>
      <c r="M52" s="59" t="s">
        <v>822</v>
      </c>
    </row>
    <row r="53" spans="1:14" x14ac:dyDescent="0.25">
      <c r="A53" s="3" t="s">
        <v>46</v>
      </c>
      <c r="B53" s="3"/>
      <c r="C53" s="72">
        <v>9</v>
      </c>
      <c r="D53" s="13" t="s">
        <v>6</v>
      </c>
      <c r="E53" s="68" t="str">
        <f>IF(COUNTBLANK(Diseño!F53)=0,IF(Diseño!D53 ="N",CONCATENATE("F",Diseño!C53),"ko. Tipo-Decimales no cuadran"),IF(Diseño!D53 ="A",CONCATENATE("A",Diseño!C53),CONCATENATE("I",Diseño!C53)))</f>
        <v>F9</v>
      </c>
      <c r="F53" s="13">
        <v>2</v>
      </c>
      <c r="G53" s="69">
        <f t="shared" si="3"/>
        <v>361</v>
      </c>
      <c r="H53" s="69">
        <f t="shared" si="4"/>
        <v>51</v>
      </c>
      <c r="I53" s="100"/>
      <c r="J53" s="19" t="s">
        <v>290</v>
      </c>
      <c r="K53" s="20"/>
      <c r="M53" s="59" t="s">
        <v>822</v>
      </c>
    </row>
    <row r="54" spans="1:14" x14ac:dyDescent="0.25">
      <c r="A54" s="3" t="s">
        <v>47</v>
      </c>
      <c r="B54" s="3"/>
      <c r="C54" s="72">
        <v>9</v>
      </c>
      <c r="D54" s="13" t="s">
        <v>6</v>
      </c>
      <c r="E54" s="68" t="str">
        <f>IF(COUNTBLANK(Diseño!F54)=0,IF(Diseño!D54 ="N",CONCATENATE("F",Diseño!C54),"ko. Tipo-Decimales no cuadran"),IF(Diseño!D54 ="A",CONCATENATE("A",Diseño!C54),CONCATENATE("I",Diseño!C54)))</f>
        <v>F9</v>
      </c>
      <c r="F54" s="13">
        <v>2</v>
      </c>
      <c r="G54" s="69">
        <f t="shared" si="3"/>
        <v>370</v>
      </c>
      <c r="H54" s="69">
        <f t="shared" si="4"/>
        <v>52</v>
      </c>
      <c r="I54" s="100"/>
      <c r="J54" s="21" t="s">
        <v>291</v>
      </c>
      <c r="K54" s="7"/>
      <c r="M54" s="59" t="s">
        <v>822</v>
      </c>
    </row>
    <row r="55" spans="1:14" x14ac:dyDescent="0.25">
      <c r="A55" s="3" t="s">
        <v>49</v>
      </c>
      <c r="B55" s="3"/>
      <c r="C55" s="72">
        <v>9</v>
      </c>
      <c r="D55" s="13" t="s">
        <v>6</v>
      </c>
      <c r="E55" s="68" t="str">
        <f>IF(COUNTBLANK(Diseño!F55)=0,IF(Diseño!D55 ="N",CONCATENATE("F",Diseño!C55),"ko. Tipo-Decimales no cuadran"),IF(Diseño!D55 ="A",CONCATENATE("A",Diseño!C55),CONCATENATE("I",Diseño!C55)))</f>
        <v>F9</v>
      </c>
      <c r="F55" s="13">
        <v>2</v>
      </c>
      <c r="G55" s="69">
        <f t="shared" si="3"/>
        <v>379</v>
      </c>
      <c r="H55" s="69">
        <f t="shared" si="4"/>
        <v>53</v>
      </c>
      <c r="I55" s="100"/>
      <c r="J55" s="19" t="s">
        <v>775</v>
      </c>
      <c r="K55" s="20"/>
      <c r="L55" s="59" t="s">
        <v>597</v>
      </c>
      <c r="M55" s="59" t="s">
        <v>822</v>
      </c>
    </row>
    <row r="56" spans="1:14" x14ac:dyDescent="0.25">
      <c r="A56" s="3" t="s">
        <v>50</v>
      </c>
      <c r="B56" s="3"/>
      <c r="C56" s="72">
        <v>9</v>
      </c>
      <c r="D56" s="13" t="s">
        <v>6</v>
      </c>
      <c r="E56" s="68" t="str">
        <f>IF(COUNTBLANK(Diseño!F56)=0,IF(Diseño!D56 ="N",CONCATENATE("F",Diseño!C56),"ko. Tipo-Decimales no cuadran"),IF(Diseño!D56 ="A",CONCATENATE("A",Diseño!C56),CONCATENATE("I",Diseño!C56)))</f>
        <v>F9</v>
      </c>
      <c r="F56" s="13">
        <v>2</v>
      </c>
      <c r="G56" s="69">
        <f t="shared" si="3"/>
        <v>388</v>
      </c>
      <c r="H56" s="69">
        <f t="shared" si="4"/>
        <v>54</v>
      </c>
      <c r="I56" s="100"/>
      <c r="J56" s="21" t="s">
        <v>776</v>
      </c>
      <c r="K56" s="7"/>
      <c r="M56" s="59" t="s">
        <v>822</v>
      </c>
    </row>
    <row r="57" spans="1:14" s="47" customFormat="1" x14ac:dyDescent="0.25">
      <c r="A57" s="3" t="s">
        <v>637</v>
      </c>
      <c r="B57" s="3"/>
      <c r="C57" s="72">
        <v>9</v>
      </c>
      <c r="D57" s="13" t="s">
        <v>6</v>
      </c>
      <c r="E57" s="68" t="str">
        <f>IF(COUNTBLANK(Diseño!F57)=0,IF(Diseño!D57 ="N",CONCATENATE("F",Diseño!C57),"ko. Tipo-Decimales no cuadran"),IF(Diseño!D57 ="A",CONCATENATE("A",Diseño!C57),CONCATENATE("I",Diseño!C57)))</f>
        <v>F9</v>
      </c>
      <c r="F57" s="13">
        <v>2</v>
      </c>
      <c r="G57" s="69">
        <f t="shared" si="3"/>
        <v>397</v>
      </c>
      <c r="H57" s="69">
        <f t="shared" si="4"/>
        <v>55</v>
      </c>
      <c r="I57" s="100"/>
      <c r="J57" s="21" t="s">
        <v>638</v>
      </c>
      <c r="K57" s="7"/>
      <c r="L57" s="59"/>
      <c r="M57" s="59" t="s">
        <v>822</v>
      </c>
      <c r="N57" s="48"/>
    </row>
    <row r="58" spans="1:14" x14ac:dyDescent="0.25">
      <c r="A58" s="3" t="s">
        <v>51</v>
      </c>
      <c r="B58" s="3"/>
      <c r="C58" s="72">
        <v>9</v>
      </c>
      <c r="D58" s="13" t="s">
        <v>6</v>
      </c>
      <c r="E58" s="68" t="str">
        <f>IF(COUNTBLANK(Diseño!F58)=0,IF(Diseño!D58 ="N",CONCATENATE("F",Diseño!C58),"ko. Tipo-Decimales no cuadran"),IF(Diseño!D58 ="A",CONCATENATE("A",Diseño!C58),CONCATENATE("I",Diseño!C58)))</f>
        <v>F9</v>
      </c>
      <c r="F58" s="13">
        <v>2</v>
      </c>
      <c r="G58" s="69">
        <f t="shared" si="3"/>
        <v>406</v>
      </c>
      <c r="H58" s="69">
        <f t="shared" si="4"/>
        <v>56</v>
      </c>
      <c r="I58" s="100"/>
      <c r="J58" s="19" t="s">
        <v>293</v>
      </c>
      <c r="K58" s="20"/>
      <c r="L58" s="59" t="s">
        <v>598</v>
      </c>
      <c r="M58" s="59" t="s">
        <v>822</v>
      </c>
    </row>
    <row r="59" spans="1:14" x14ac:dyDescent="0.25">
      <c r="A59" s="3" t="s">
        <v>52</v>
      </c>
      <c r="B59" s="3"/>
      <c r="C59" s="72">
        <v>9</v>
      </c>
      <c r="D59" s="13" t="s">
        <v>6</v>
      </c>
      <c r="E59" s="68" t="str">
        <f>IF(COUNTBLANK(Diseño!F59)=0,IF(Diseño!D59 ="N",CONCATENATE("F",Diseño!C59),"ko. Tipo-Decimales no cuadran"),IF(Diseño!D59 ="A",CONCATENATE("A",Diseño!C59),CONCATENATE("I",Diseño!C59)))</f>
        <v>F9</v>
      </c>
      <c r="F59" s="13">
        <v>2</v>
      </c>
      <c r="G59" s="69">
        <f t="shared" si="3"/>
        <v>415</v>
      </c>
      <c r="H59" s="69">
        <f t="shared" si="4"/>
        <v>57</v>
      </c>
      <c r="I59" s="100"/>
      <c r="J59" s="19" t="s">
        <v>777</v>
      </c>
      <c r="K59" s="20"/>
      <c r="M59" s="59" t="s">
        <v>822</v>
      </c>
    </row>
    <row r="60" spans="1:14" x14ac:dyDescent="0.25">
      <c r="A60" s="3" t="s">
        <v>53</v>
      </c>
      <c r="B60" s="3"/>
      <c r="C60" s="72">
        <v>9</v>
      </c>
      <c r="D60" s="13" t="s">
        <v>6</v>
      </c>
      <c r="E60" s="68" t="str">
        <f>IF(COUNTBLANK(Diseño!F60)=0,IF(Diseño!D60 ="N",CONCATENATE("F",Diseño!C60),"ko. Tipo-Decimales no cuadran"),IF(Diseño!D60 ="A",CONCATENATE("A",Diseño!C60),CONCATENATE("I",Diseño!C60)))</f>
        <v>F9</v>
      </c>
      <c r="F60" s="13">
        <v>2</v>
      </c>
      <c r="G60" s="69">
        <f t="shared" si="3"/>
        <v>424</v>
      </c>
      <c r="H60" s="69">
        <f t="shared" si="4"/>
        <v>58</v>
      </c>
      <c r="I60" s="100"/>
      <c r="J60" s="19" t="s">
        <v>294</v>
      </c>
      <c r="K60" s="20"/>
      <c r="M60" s="59" t="s">
        <v>822</v>
      </c>
    </row>
    <row r="61" spans="1:14" x14ac:dyDescent="0.25">
      <c r="A61" s="3" t="s">
        <v>54</v>
      </c>
      <c r="B61" s="3"/>
      <c r="C61" s="72">
        <v>9</v>
      </c>
      <c r="D61" s="13" t="s">
        <v>6</v>
      </c>
      <c r="E61" s="68" t="str">
        <f>IF(COUNTBLANK(Diseño!F61)=0,IF(Diseño!D61 ="N",CONCATENATE("F",Diseño!C61),"ko. Tipo-Decimales no cuadran"),IF(Diseño!D61 ="A",CONCATENATE("A",Diseño!C61),CONCATENATE("I",Diseño!C61)))</f>
        <v>F9</v>
      </c>
      <c r="F61" s="13">
        <v>2</v>
      </c>
      <c r="G61" s="69">
        <f t="shared" si="3"/>
        <v>433</v>
      </c>
      <c r="H61" s="69">
        <f t="shared" si="4"/>
        <v>59</v>
      </c>
      <c r="I61" s="100"/>
      <c r="J61" s="19" t="s">
        <v>295</v>
      </c>
      <c r="K61" s="20"/>
      <c r="M61" s="59" t="s">
        <v>822</v>
      </c>
    </row>
    <row r="62" spans="1:14" x14ac:dyDescent="0.25">
      <c r="A62" s="3" t="s">
        <v>55</v>
      </c>
      <c r="B62" s="3"/>
      <c r="C62" s="72">
        <v>9</v>
      </c>
      <c r="D62" s="13" t="s">
        <v>6</v>
      </c>
      <c r="E62" s="68" t="str">
        <f>IF(COUNTBLANK(Diseño!F62)=0,IF(Diseño!D62 ="N",CONCATENATE("F",Diseño!C62),"ko. Tipo-Decimales no cuadran"),IF(Diseño!D62 ="A",CONCATENATE("A",Diseño!C62),CONCATENATE("I",Diseño!C62)))</f>
        <v>F9</v>
      </c>
      <c r="F62" s="13">
        <v>2</v>
      </c>
      <c r="G62" s="69">
        <f t="shared" si="3"/>
        <v>442</v>
      </c>
      <c r="H62" s="69">
        <f t="shared" si="4"/>
        <v>60</v>
      </c>
      <c r="I62" s="100"/>
      <c r="J62" s="19" t="s">
        <v>296</v>
      </c>
      <c r="K62" s="20"/>
      <c r="L62" s="59" t="s">
        <v>599</v>
      </c>
      <c r="M62" s="59" t="s">
        <v>822</v>
      </c>
    </row>
    <row r="63" spans="1:14" x14ac:dyDescent="0.25">
      <c r="A63" s="3" t="s">
        <v>62</v>
      </c>
      <c r="B63" s="3"/>
      <c r="C63" s="72">
        <v>9</v>
      </c>
      <c r="D63" s="13" t="s">
        <v>6</v>
      </c>
      <c r="E63" s="68" t="str">
        <f>IF(COUNTBLANK(Diseño!F63)=0,IF(Diseño!D63 ="N",CONCATENATE("F",Diseño!C63),"ko. Tipo-Decimales no cuadran"),IF(Diseño!D63 ="A",CONCATENATE("A",Diseño!C63),CONCATENATE("I",Diseño!C63)))</f>
        <v>F9</v>
      </c>
      <c r="F63" s="13">
        <v>2</v>
      </c>
      <c r="G63" s="69">
        <f t="shared" si="3"/>
        <v>451</v>
      </c>
      <c r="H63" s="69">
        <f t="shared" si="4"/>
        <v>61</v>
      </c>
      <c r="I63" s="100"/>
      <c r="J63" s="19" t="s">
        <v>303</v>
      </c>
      <c r="K63" s="20"/>
      <c r="L63" s="59" t="s">
        <v>640</v>
      </c>
      <c r="M63" s="59" t="s">
        <v>822</v>
      </c>
    </row>
    <row r="64" spans="1:14" x14ac:dyDescent="0.25">
      <c r="A64" s="3" t="s">
        <v>65</v>
      </c>
      <c r="B64" s="3"/>
      <c r="C64" s="72">
        <v>9</v>
      </c>
      <c r="D64" s="13" t="s">
        <v>6</v>
      </c>
      <c r="E64" s="68" t="str">
        <f>IF(COUNTBLANK(Diseño!F64)=0,IF(Diseño!D64 ="N",CONCATENATE("F",Diseño!C64),"ko. Tipo-Decimales no cuadran"),IF(Diseño!D64 ="A",CONCATENATE("A",Diseño!C64),CONCATENATE("I",Diseño!C64)))</f>
        <v>F9</v>
      </c>
      <c r="F64" s="13">
        <v>2</v>
      </c>
      <c r="G64" s="69">
        <f t="shared" si="3"/>
        <v>460</v>
      </c>
      <c r="H64" s="69">
        <f t="shared" si="4"/>
        <v>62</v>
      </c>
      <c r="I64" s="100"/>
      <c r="J64" s="19" t="s">
        <v>306</v>
      </c>
      <c r="K64" s="20"/>
      <c r="M64" s="59" t="s">
        <v>822</v>
      </c>
    </row>
    <row r="65" spans="1:13" x14ac:dyDescent="0.25">
      <c r="A65" s="3" t="s">
        <v>64</v>
      </c>
      <c r="B65" s="3"/>
      <c r="C65" s="72">
        <v>9</v>
      </c>
      <c r="D65" s="13" t="s">
        <v>6</v>
      </c>
      <c r="E65" s="68" t="str">
        <f>IF(COUNTBLANK(Diseño!F65)=0,IF(Diseño!D65 ="N",CONCATENATE("F",Diseño!C65),"ko. Tipo-Decimales no cuadran"),IF(Diseño!D65 ="A",CONCATENATE("A",Diseño!C65),CONCATENATE("I",Diseño!C65)))</f>
        <v>F9</v>
      </c>
      <c r="F65" s="13">
        <v>2</v>
      </c>
      <c r="G65" s="69">
        <f t="shared" si="3"/>
        <v>469</v>
      </c>
      <c r="H65" s="69">
        <f t="shared" si="4"/>
        <v>63</v>
      </c>
      <c r="I65" s="100"/>
      <c r="J65" s="19" t="s">
        <v>305</v>
      </c>
      <c r="K65" s="20"/>
      <c r="M65" s="59" t="s">
        <v>822</v>
      </c>
    </row>
    <row r="66" spans="1:13" x14ac:dyDescent="0.25">
      <c r="A66" s="3" t="s">
        <v>63</v>
      </c>
      <c r="B66" s="3"/>
      <c r="C66" s="72">
        <v>9</v>
      </c>
      <c r="D66" s="13" t="s">
        <v>6</v>
      </c>
      <c r="E66" s="68" t="str">
        <f>IF(COUNTBLANK(Diseño!F66)=0,IF(Diseño!D66 ="N",CONCATENATE("F",Diseño!C66),"ko. Tipo-Decimales no cuadran"),IF(Diseño!D66 ="A",CONCATENATE("A",Diseño!C66),CONCATENATE("I",Diseño!C66)))</f>
        <v>F9</v>
      </c>
      <c r="F66" s="13">
        <v>2</v>
      </c>
      <c r="G66" s="69">
        <f t="shared" si="3"/>
        <v>478</v>
      </c>
      <c r="H66" s="69">
        <f t="shared" si="4"/>
        <v>64</v>
      </c>
      <c r="I66" s="100"/>
      <c r="J66" s="19" t="s">
        <v>304</v>
      </c>
      <c r="K66" s="20"/>
      <c r="M66" s="59" t="s">
        <v>822</v>
      </c>
    </row>
    <row r="67" spans="1:13" x14ac:dyDescent="0.25">
      <c r="A67" s="3" t="s">
        <v>66</v>
      </c>
      <c r="B67" s="3"/>
      <c r="C67" s="72">
        <v>9</v>
      </c>
      <c r="D67" s="13" t="s">
        <v>6</v>
      </c>
      <c r="E67" s="68" t="str">
        <f>IF(COUNTBLANK(Diseño!F67)=0,IF(Diseño!D67 ="N",CONCATENATE("F",Diseño!C67),"ko. Tipo-Decimales no cuadran"),IF(Diseño!D67 ="A",CONCATENATE("A",Diseño!C67),CONCATENATE("I",Diseño!C67)))</f>
        <v>F9</v>
      </c>
      <c r="F67" s="13">
        <v>2</v>
      </c>
      <c r="G67" s="69">
        <f t="shared" si="3"/>
        <v>487</v>
      </c>
      <c r="H67" s="69">
        <f t="shared" si="4"/>
        <v>65</v>
      </c>
      <c r="I67" s="100"/>
      <c r="J67" s="19" t="s">
        <v>307</v>
      </c>
      <c r="K67" s="20"/>
      <c r="M67" s="59" t="s">
        <v>822</v>
      </c>
    </row>
    <row r="68" spans="1:13" x14ac:dyDescent="0.25">
      <c r="A68" s="3" t="s">
        <v>56</v>
      </c>
      <c r="B68" s="3"/>
      <c r="C68" s="72">
        <v>9</v>
      </c>
      <c r="D68" s="13" t="s">
        <v>6</v>
      </c>
      <c r="E68" s="68" t="str">
        <f>IF(COUNTBLANK(Diseño!F68)=0,IF(Diseño!D68 ="N",CONCATENATE("F",Diseño!C68),"ko. Tipo-Decimales no cuadran"),IF(Diseño!D68 ="A",CONCATENATE("A",Diseño!C68),CONCATENATE("I",Diseño!C68)))</f>
        <v>F9</v>
      </c>
      <c r="F68" s="13">
        <v>2</v>
      </c>
      <c r="G68" s="69">
        <f t="shared" si="3"/>
        <v>496</v>
      </c>
      <c r="H68" s="69">
        <f t="shared" si="4"/>
        <v>66</v>
      </c>
      <c r="I68" s="100"/>
      <c r="J68" s="19" t="s">
        <v>297</v>
      </c>
      <c r="K68" s="20"/>
      <c r="L68" s="59" t="s">
        <v>600</v>
      </c>
      <c r="M68" s="59" t="s">
        <v>822</v>
      </c>
    </row>
    <row r="69" spans="1:13" x14ac:dyDescent="0.25">
      <c r="A69" s="3" t="s">
        <v>58</v>
      </c>
      <c r="B69" s="3"/>
      <c r="C69" s="72">
        <v>9</v>
      </c>
      <c r="D69" s="13" t="s">
        <v>6</v>
      </c>
      <c r="E69" s="68" t="str">
        <f>IF(COUNTBLANK(Diseño!F69)=0,IF(Diseño!D69 ="N",CONCATENATE("F",Diseño!C69),"ko. Tipo-Decimales no cuadran"),IF(Diseño!D69 ="A",CONCATENATE("A",Diseño!C69),CONCATENATE("I",Diseño!C69)))</f>
        <v>F9</v>
      </c>
      <c r="F69" s="13">
        <v>2</v>
      </c>
      <c r="G69" s="69">
        <f t="shared" si="3"/>
        <v>505</v>
      </c>
      <c r="H69" s="69">
        <f t="shared" si="4"/>
        <v>67</v>
      </c>
      <c r="I69" s="100"/>
      <c r="J69" s="19" t="s">
        <v>299</v>
      </c>
      <c r="K69" s="20"/>
      <c r="M69" s="59" t="s">
        <v>822</v>
      </c>
    </row>
    <row r="70" spans="1:13" x14ac:dyDescent="0.25">
      <c r="A70" s="3" t="s">
        <v>60</v>
      </c>
      <c r="B70" s="3"/>
      <c r="C70" s="72">
        <v>9</v>
      </c>
      <c r="D70" s="13" t="s">
        <v>6</v>
      </c>
      <c r="E70" s="68" t="str">
        <f>IF(COUNTBLANK(Diseño!F70)=0,IF(Diseño!D70 ="N",CONCATENATE("F",Diseño!C70),"ko. Tipo-Decimales no cuadran"),IF(Diseño!D70 ="A",CONCATENATE("A",Diseño!C70),CONCATENATE("I",Diseño!C70)))</f>
        <v>F9</v>
      </c>
      <c r="F70" s="13">
        <v>2</v>
      </c>
      <c r="G70" s="69">
        <f t="shared" si="3"/>
        <v>514</v>
      </c>
      <c r="H70" s="69">
        <f t="shared" si="4"/>
        <v>68</v>
      </c>
      <c r="I70" s="100"/>
      <c r="J70" s="19" t="s">
        <v>301</v>
      </c>
      <c r="K70" s="20"/>
      <c r="M70" s="59" t="s">
        <v>822</v>
      </c>
    </row>
    <row r="71" spans="1:13" x14ac:dyDescent="0.25">
      <c r="A71" s="3" t="s">
        <v>59</v>
      </c>
      <c r="B71" s="3"/>
      <c r="C71" s="72">
        <v>9</v>
      </c>
      <c r="D71" s="13" t="s">
        <v>6</v>
      </c>
      <c r="E71" s="68" t="str">
        <f>IF(COUNTBLANK(Diseño!F71)=0,IF(Diseño!D71 ="N",CONCATENATE("F",Diseño!C71),"ko. Tipo-Decimales no cuadran"),IF(Diseño!D71 ="A",CONCATENATE("A",Diseño!C71),CONCATENATE("I",Diseño!C71)))</f>
        <v>F9</v>
      </c>
      <c r="F71" s="13">
        <v>2</v>
      </c>
      <c r="G71" s="69">
        <f t="shared" si="3"/>
        <v>523</v>
      </c>
      <c r="H71" s="69">
        <f t="shared" si="4"/>
        <v>69</v>
      </c>
      <c r="I71" s="100"/>
      <c r="J71" s="19" t="s">
        <v>300</v>
      </c>
      <c r="K71" s="20"/>
      <c r="M71" s="59" t="s">
        <v>822</v>
      </c>
    </row>
    <row r="72" spans="1:13" x14ac:dyDescent="0.25">
      <c r="A72" s="3" t="s">
        <v>57</v>
      </c>
      <c r="B72" s="3"/>
      <c r="C72" s="72">
        <v>9</v>
      </c>
      <c r="D72" s="13" t="s">
        <v>6</v>
      </c>
      <c r="E72" s="68" t="str">
        <f>IF(COUNTBLANK(Diseño!F72)=0,IF(Diseño!D72 ="N",CONCATENATE("F",Diseño!C72),"ko. Tipo-Decimales no cuadran"),IF(Diseño!D72 ="A",CONCATENATE("A",Diseño!C72),CONCATENATE("I",Diseño!C72)))</f>
        <v>F9</v>
      </c>
      <c r="F72" s="13">
        <v>2</v>
      </c>
      <c r="G72" s="69">
        <f t="shared" ref="G72:G135" si="5">G71+C71</f>
        <v>532</v>
      </c>
      <c r="H72" s="69">
        <f t="shared" ref="H72:H135" si="6">H71+1</f>
        <v>70</v>
      </c>
      <c r="I72" s="100"/>
      <c r="J72" s="19" t="s">
        <v>298</v>
      </c>
      <c r="K72" s="20"/>
      <c r="M72" s="59" t="s">
        <v>822</v>
      </c>
    </row>
    <row r="73" spans="1:13" x14ac:dyDescent="0.25">
      <c r="A73" s="3" t="s">
        <v>61</v>
      </c>
      <c r="B73" s="3"/>
      <c r="C73" s="72">
        <v>9</v>
      </c>
      <c r="D73" s="13" t="s">
        <v>6</v>
      </c>
      <c r="E73" s="68" t="str">
        <f>IF(COUNTBLANK(Diseño!F73)=0,IF(Diseño!D73 ="N",CONCATENATE("F",Diseño!C73),"ko. Tipo-Decimales no cuadran"),IF(Diseño!D73 ="A",CONCATENATE("A",Diseño!C73),CONCATENATE("I",Diseño!C73)))</f>
        <v>F9</v>
      </c>
      <c r="F73" s="13">
        <v>2</v>
      </c>
      <c r="G73" s="69">
        <f t="shared" si="5"/>
        <v>541</v>
      </c>
      <c r="H73" s="69">
        <f t="shared" si="6"/>
        <v>71</v>
      </c>
      <c r="I73" s="100"/>
      <c r="J73" s="19" t="s">
        <v>302</v>
      </c>
      <c r="K73" s="20"/>
      <c r="M73" s="59" t="s">
        <v>822</v>
      </c>
    </row>
    <row r="74" spans="1:13" x14ac:dyDescent="0.25">
      <c r="A74" s="3" t="s">
        <v>67</v>
      </c>
      <c r="B74" s="3"/>
      <c r="C74" s="72">
        <v>9</v>
      </c>
      <c r="D74" s="13" t="s">
        <v>6</v>
      </c>
      <c r="E74" s="68" t="str">
        <f>IF(COUNTBLANK(Diseño!F74)=0,IF(Diseño!D74 ="N",CONCATENATE("F",Diseño!C74),"ko. Tipo-Decimales no cuadran"),IF(Diseño!D74 ="A",CONCATENATE("A",Diseño!C74),CONCATENATE("I",Diseño!C74)))</f>
        <v>F9</v>
      </c>
      <c r="F74" s="13">
        <v>2</v>
      </c>
      <c r="G74" s="69">
        <f t="shared" si="5"/>
        <v>550</v>
      </c>
      <c r="H74" s="69">
        <f t="shared" si="6"/>
        <v>72</v>
      </c>
      <c r="I74" s="100"/>
      <c r="J74" s="19" t="s">
        <v>308</v>
      </c>
      <c r="K74" s="20"/>
      <c r="M74" s="59" t="s">
        <v>822</v>
      </c>
    </row>
    <row r="75" spans="1:13" x14ac:dyDescent="0.25">
      <c r="A75" s="3" t="s">
        <v>68</v>
      </c>
      <c r="B75" s="3"/>
      <c r="C75" s="72">
        <v>9</v>
      </c>
      <c r="D75" s="13" t="s">
        <v>6</v>
      </c>
      <c r="E75" s="68" t="str">
        <f>IF(COUNTBLANK(Diseño!F75)=0,IF(Diseño!D75 ="N",CONCATENATE("F",Diseño!C75),"ko. Tipo-Decimales no cuadran"),IF(Diseño!D75 ="A",CONCATENATE("A",Diseño!C75),CONCATENATE("I",Diseño!C75)))</f>
        <v>F9</v>
      </c>
      <c r="F75" s="13">
        <v>2</v>
      </c>
      <c r="G75" s="69">
        <f t="shared" si="5"/>
        <v>559</v>
      </c>
      <c r="H75" s="69">
        <f t="shared" si="6"/>
        <v>73</v>
      </c>
      <c r="I75" s="100"/>
      <c r="J75" s="19" t="s">
        <v>309</v>
      </c>
      <c r="K75" s="20"/>
      <c r="M75" s="59" t="s">
        <v>822</v>
      </c>
    </row>
    <row r="76" spans="1:13" x14ac:dyDescent="0.25">
      <c r="A76" s="3" t="s">
        <v>69</v>
      </c>
      <c r="B76" s="3"/>
      <c r="C76" s="72">
        <v>9</v>
      </c>
      <c r="D76" s="13" t="s">
        <v>6</v>
      </c>
      <c r="E76" s="68" t="str">
        <f>IF(COUNTBLANK(Diseño!F76)=0,IF(Diseño!D76 ="N",CONCATENATE("F",Diseño!C76),"ko. Tipo-Decimales no cuadran"),IF(Diseño!D76 ="A",CONCATENATE("A",Diseño!C76),CONCATENATE("I",Diseño!C76)))</f>
        <v>F9</v>
      </c>
      <c r="F76" s="13">
        <v>2</v>
      </c>
      <c r="G76" s="69">
        <f t="shared" si="5"/>
        <v>568</v>
      </c>
      <c r="H76" s="69">
        <f t="shared" si="6"/>
        <v>74</v>
      </c>
      <c r="I76" s="100"/>
      <c r="J76" s="19" t="s">
        <v>310</v>
      </c>
      <c r="K76" s="20"/>
      <c r="M76" s="59" t="s">
        <v>822</v>
      </c>
    </row>
    <row r="77" spans="1:13" x14ac:dyDescent="0.25">
      <c r="A77" s="3" t="s">
        <v>70</v>
      </c>
      <c r="B77" s="3"/>
      <c r="C77" s="72">
        <v>9</v>
      </c>
      <c r="D77" s="13" t="s">
        <v>6</v>
      </c>
      <c r="E77" s="68" t="str">
        <f>IF(COUNTBLANK(Diseño!F77)=0,IF(Diseño!D77 ="N",CONCATENATE("F",Diseño!C77),"ko. Tipo-Decimales no cuadran"),IF(Diseño!D77 ="A",CONCATENATE("A",Diseño!C77),CONCATENATE("I",Diseño!C77)))</f>
        <v>F9</v>
      </c>
      <c r="F77" s="13">
        <v>2</v>
      </c>
      <c r="G77" s="69">
        <f t="shared" si="5"/>
        <v>577</v>
      </c>
      <c r="H77" s="69">
        <f t="shared" si="6"/>
        <v>75</v>
      </c>
      <c r="I77" s="100"/>
      <c r="J77" s="19" t="s">
        <v>311</v>
      </c>
      <c r="K77" s="20"/>
      <c r="M77" s="59" t="s">
        <v>822</v>
      </c>
    </row>
    <row r="78" spans="1:13" x14ac:dyDescent="0.25">
      <c r="A78" s="3" t="s">
        <v>71</v>
      </c>
      <c r="B78" s="3"/>
      <c r="C78" s="72">
        <v>9</v>
      </c>
      <c r="D78" s="13" t="s">
        <v>6</v>
      </c>
      <c r="E78" s="68" t="str">
        <f>IF(COUNTBLANK(Diseño!F78)=0,IF(Diseño!D78 ="N",CONCATENATE("F",Diseño!C78),"ko. Tipo-Decimales no cuadran"),IF(Diseño!D78 ="A",CONCATENATE("A",Diseño!C78),CONCATENATE("I",Diseño!C78)))</f>
        <v>F9</v>
      </c>
      <c r="F78" s="13">
        <v>2</v>
      </c>
      <c r="G78" s="69">
        <f t="shared" si="5"/>
        <v>586</v>
      </c>
      <c r="H78" s="69">
        <f t="shared" si="6"/>
        <v>76</v>
      </c>
      <c r="I78" s="100"/>
      <c r="J78" s="19" t="s">
        <v>312</v>
      </c>
      <c r="K78" s="7"/>
      <c r="M78" s="59" t="s">
        <v>822</v>
      </c>
    </row>
    <row r="79" spans="1:13" x14ac:dyDescent="0.25">
      <c r="A79" s="3" t="s">
        <v>72</v>
      </c>
      <c r="B79" s="3"/>
      <c r="C79" s="72">
        <v>9</v>
      </c>
      <c r="D79" s="13" t="s">
        <v>6</v>
      </c>
      <c r="E79" s="68" t="str">
        <f>IF(COUNTBLANK(Diseño!F79)=0,IF(Diseño!D79 ="N",CONCATENATE("F",Diseño!C79),"ko. Tipo-Decimales no cuadran"),IF(Diseño!D79 ="A",CONCATENATE("A",Diseño!C79),CONCATENATE("I",Diseño!C79)))</f>
        <v>F9</v>
      </c>
      <c r="F79" s="13">
        <v>2</v>
      </c>
      <c r="G79" s="69">
        <f t="shared" si="5"/>
        <v>595</v>
      </c>
      <c r="H79" s="69">
        <f t="shared" si="6"/>
        <v>77</v>
      </c>
      <c r="I79" s="100"/>
      <c r="J79" s="19" t="s">
        <v>313</v>
      </c>
      <c r="K79" s="20"/>
      <c r="L79" s="59" t="s">
        <v>601</v>
      </c>
      <c r="M79" s="59" t="s">
        <v>822</v>
      </c>
    </row>
    <row r="80" spans="1:13" x14ac:dyDescent="0.25">
      <c r="A80" s="3" t="s">
        <v>73</v>
      </c>
      <c r="B80" s="3"/>
      <c r="C80" s="72">
        <v>9</v>
      </c>
      <c r="D80" s="13" t="s">
        <v>6</v>
      </c>
      <c r="E80" s="68" t="str">
        <f>IF(COUNTBLANK(Diseño!F80)=0,IF(Diseño!D80 ="N",CONCATENATE("F",Diseño!C80),"ko. Tipo-Decimales no cuadran"),IF(Diseño!D80 ="A",CONCATENATE("A",Diseño!C80),CONCATENATE("I",Diseño!C80)))</f>
        <v>F9</v>
      </c>
      <c r="F80" s="13">
        <v>2</v>
      </c>
      <c r="G80" s="69">
        <f t="shared" si="5"/>
        <v>604</v>
      </c>
      <c r="H80" s="69">
        <f t="shared" si="6"/>
        <v>78</v>
      </c>
      <c r="I80" s="100"/>
      <c r="J80" s="19" t="s">
        <v>314</v>
      </c>
      <c r="K80" s="20"/>
      <c r="M80" s="59" t="s">
        <v>822</v>
      </c>
    </row>
    <row r="81" spans="1:14" x14ac:dyDescent="0.25">
      <c r="A81" s="3" t="s">
        <v>74</v>
      </c>
      <c r="B81" s="3"/>
      <c r="C81" s="72">
        <v>9</v>
      </c>
      <c r="D81" s="13" t="s">
        <v>6</v>
      </c>
      <c r="E81" s="68" t="str">
        <f>IF(COUNTBLANK(Diseño!F81)=0,IF(Diseño!D81 ="N",CONCATENATE("F",Diseño!C81),"ko. Tipo-Decimales no cuadran"),IF(Diseño!D81 ="A",CONCATENATE("A",Diseño!C81),CONCATENATE("I",Diseño!C81)))</f>
        <v>F9</v>
      </c>
      <c r="F81" s="13">
        <v>2</v>
      </c>
      <c r="G81" s="69">
        <f t="shared" si="5"/>
        <v>613</v>
      </c>
      <c r="H81" s="69">
        <f t="shared" si="6"/>
        <v>79</v>
      </c>
      <c r="I81" s="100"/>
      <c r="J81" s="19" t="s">
        <v>315</v>
      </c>
      <c r="K81" s="20"/>
      <c r="M81" s="59" t="s">
        <v>822</v>
      </c>
    </row>
    <row r="82" spans="1:14" x14ac:dyDescent="0.25">
      <c r="A82" s="3" t="s">
        <v>75</v>
      </c>
      <c r="B82" s="3"/>
      <c r="C82" s="72">
        <v>9</v>
      </c>
      <c r="D82" s="13" t="s">
        <v>6</v>
      </c>
      <c r="E82" s="68" t="str">
        <f>IF(COUNTBLANK(Diseño!F82)=0,IF(Diseño!D82 ="N",CONCATENATE("F",Diseño!C82),"ko. Tipo-Decimales no cuadran"),IF(Diseño!D82 ="A",CONCATENATE("A",Diseño!C82),CONCATENATE("I",Diseño!C82)))</f>
        <v>F9</v>
      </c>
      <c r="F82" s="13">
        <v>2</v>
      </c>
      <c r="G82" s="69">
        <f t="shared" si="5"/>
        <v>622</v>
      </c>
      <c r="H82" s="69">
        <f t="shared" si="6"/>
        <v>80</v>
      </c>
      <c r="I82" s="100"/>
      <c r="J82" s="19" t="s">
        <v>316</v>
      </c>
      <c r="K82" s="20"/>
      <c r="M82" s="59" t="s">
        <v>822</v>
      </c>
    </row>
    <row r="83" spans="1:14" x14ac:dyDescent="0.25">
      <c r="A83" s="3" t="s">
        <v>76</v>
      </c>
      <c r="B83" s="3"/>
      <c r="C83" s="72">
        <v>9</v>
      </c>
      <c r="D83" s="13" t="s">
        <v>6</v>
      </c>
      <c r="E83" s="68" t="str">
        <f>IF(COUNTBLANK(Diseño!F83)=0,IF(Diseño!D83 ="N",CONCATENATE("F",Diseño!C83),"ko. Tipo-Decimales no cuadran"),IF(Diseño!D83 ="A",CONCATENATE("A",Diseño!C83),CONCATENATE("I",Diseño!C83)))</f>
        <v>F9</v>
      </c>
      <c r="F83" s="13">
        <v>2</v>
      </c>
      <c r="G83" s="69">
        <f t="shared" si="5"/>
        <v>631</v>
      </c>
      <c r="H83" s="69">
        <f t="shared" si="6"/>
        <v>81</v>
      </c>
      <c r="I83" s="100"/>
      <c r="J83" s="19" t="s">
        <v>317</v>
      </c>
      <c r="K83" s="20"/>
      <c r="M83" s="59" t="s">
        <v>822</v>
      </c>
    </row>
    <row r="84" spans="1:14" x14ac:dyDescent="0.25">
      <c r="A84" s="3" t="s">
        <v>77</v>
      </c>
      <c r="B84" s="3"/>
      <c r="C84" s="72">
        <v>9</v>
      </c>
      <c r="D84" s="13" t="s">
        <v>6</v>
      </c>
      <c r="E84" s="68" t="str">
        <f>IF(COUNTBLANK(Diseño!F84)=0,IF(Diseño!D84 ="N",CONCATENATE("F",Diseño!C84),"ko. Tipo-Decimales no cuadran"),IF(Diseño!D84 ="A",CONCATENATE("A",Diseño!C84),CONCATENATE("I",Diseño!C84)))</f>
        <v>F9</v>
      </c>
      <c r="F84" s="13">
        <v>2</v>
      </c>
      <c r="G84" s="69">
        <f t="shared" si="5"/>
        <v>640</v>
      </c>
      <c r="H84" s="69">
        <f t="shared" si="6"/>
        <v>82</v>
      </c>
      <c r="I84" s="100"/>
      <c r="J84" s="19" t="s">
        <v>318</v>
      </c>
      <c r="K84" s="20"/>
      <c r="M84" s="59" t="s">
        <v>822</v>
      </c>
    </row>
    <row r="85" spans="1:14" x14ac:dyDescent="0.25">
      <c r="A85" s="3" t="s">
        <v>78</v>
      </c>
      <c r="B85" s="3"/>
      <c r="C85" s="72">
        <v>9</v>
      </c>
      <c r="D85" s="13" t="s">
        <v>6</v>
      </c>
      <c r="E85" s="68" t="str">
        <f>IF(COUNTBLANK(Diseño!F85)=0,IF(Diseño!D85 ="N",CONCATENATE("F",Diseño!C85),"ko. Tipo-Decimales no cuadran"),IF(Diseño!D85 ="A",CONCATENATE("A",Diseño!C85),CONCATENATE("I",Diseño!C85)))</f>
        <v>F9</v>
      </c>
      <c r="F85" s="13">
        <v>2</v>
      </c>
      <c r="G85" s="69">
        <f t="shared" si="5"/>
        <v>649</v>
      </c>
      <c r="H85" s="69">
        <f t="shared" si="6"/>
        <v>83</v>
      </c>
      <c r="I85" s="100"/>
      <c r="J85" s="19" t="s">
        <v>319</v>
      </c>
      <c r="K85" s="7"/>
      <c r="L85" s="59" t="s">
        <v>602</v>
      </c>
      <c r="M85" s="59" t="s">
        <v>822</v>
      </c>
    </row>
    <row r="86" spans="1:14" x14ac:dyDescent="0.25">
      <c r="A86" s="3" t="s">
        <v>80</v>
      </c>
      <c r="B86" s="3"/>
      <c r="C86" s="72">
        <v>9</v>
      </c>
      <c r="D86" s="13" t="s">
        <v>6</v>
      </c>
      <c r="E86" s="68" t="str">
        <f>IF(COUNTBLANK(Diseño!F86)=0,IF(Diseño!D86 ="N",CONCATENATE("F",Diseño!C86),"ko. Tipo-Decimales no cuadran"),IF(Diseño!D86 ="A",CONCATENATE("A",Diseño!C86),CONCATENATE("I",Diseño!C86)))</f>
        <v>F9</v>
      </c>
      <c r="F86" s="13">
        <v>2</v>
      </c>
      <c r="G86" s="69">
        <f t="shared" si="5"/>
        <v>658</v>
      </c>
      <c r="H86" s="69">
        <f t="shared" si="6"/>
        <v>84</v>
      </c>
      <c r="I86" s="100"/>
      <c r="J86" s="19" t="s">
        <v>321</v>
      </c>
      <c r="K86" s="7"/>
      <c r="M86" s="59" t="s">
        <v>822</v>
      </c>
    </row>
    <row r="87" spans="1:14" x14ac:dyDescent="0.25">
      <c r="A87" s="3" t="s">
        <v>79</v>
      </c>
      <c r="B87" s="3"/>
      <c r="C87" s="72">
        <v>9</v>
      </c>
      <c r="D87" s="13" t="s">
        <v>6</v>
      </c>
      <c r="E87" s="68" t="str">
        <f>IF(COUNTBLANK(Diseño!F87)=0,IF(Diseño!D87 ="N",CONCATENATE("F",Diseño!C87),"ko. Tipo-Decimales no cuadran"),IF(Diseño!D87 ="A",CONCATENATE("A",Diseño!C87),CONCATENATE("I",Diseño!C87)))</f>
        <v>F9</v>
      </c>
      <c r="F87" s="13">
        <v>2</v>
      </c>
      <c r="G87" s="69">
        <f t="shared" si="5"/>
        <v>667</v>
      </c>
      <c r="H87" s="69">
        <f t="shared" si="6"/>
        <v>85</v>
      </c>
      <c r="I87" s="100"/>
      <c r="J87" s="19" t="s">
        <v>320</v>
      </c>
      <c r="K87" s="7"/>
      <c r="M87" s="59" t="s">
        <v>822</v>
      </c>
    </row>
    <row r="88" spans="1:14" x14ac:dyDescent="0.25">
      <c r="A88" s="3" t="s">
        <v>81</v>
      </c>
      <c r="B88" s="3"/>
      <c r="C88" s="72">
        <v>9</v>
      </c>
      <c r="D88" s="13" t="s">
        <v>6</v>
      </c>
      <c r="E88" s="68" t="str">
        <f>IF(COUNTBLANK(Diseño!F88)=0,IF(Diseño!D88 ="N",CONCATENATE("F",Diseño!C88),"ko. Tipo-Decimales no cuadran"),IF(Diseño!D88 ="A",CONCATENATE("A",Diseño!C88),CONCATENATE("I",Diseño!C88)))</f>
        <v>F9</v>
      </c>
      <c r="F88" s="13">
        <v>2</v>
      </c>
      <c r="G88" s="69">
        <f t="shared" si="5"/>
        <v>676</v>
      </c>
      <c r="H88" s="69">
        <f t="shared" si="6"/>
        <v>86</v>
      </c>
      <c r="I88" s="100"/>
      <c r="J88" s="19" t="s">
        <v>322</v>
      </c>
      <c r="K88" s="20"/>
      <c r="M88" s="59" t="s">
        <v>822</v>
      </c>
    </row>
    <row r="89" spans="1:14" x14ac:dyDescent="0.25">
      <c r="A89" s="3" t="s">
        <v>82</v>
      </c>
      <c r="B89" s="3"/>
      <c r="C89" s="72">
        <v>9</v>
      </c>
      <c r="D89" s="13" t="s">
        <v>6</v>
      </c>
      <c r="E89" s="68" t="str">
        <f>IF(COUNTBLANK(Diseño!F89)=0,IF(Diseño!D89 ="N",CONCATENATE("F",Diseño!C89),"ko. Tipo-Decimales no cuadran"),IF(Diseño!D89 ="A",CONCATENATE("A",Diseño!C89),CONCATENATE("I",Diseño!C89)))</f>
        <v>F9</v>
      </c>
      <c r="F89" s="13">
        <v>2</v>
      </c>
      <c r="G89" s="69">
        <f t="shared" si="5"/>
        <v>685</v>
      </c>
      <c r="H89" s="69">
        <f t="shared" si="6"/>
        <v>87</v>
      </c>
      <c r="I89" s="100"/>
      <c r="J89" s="19" t="s">
        <v>641</v>
      </c>
      <c r="K89" s="20"/>
      <c r="M89" s="59" t="s">
        <v>822</v>
      </c>
    </row>
    <row r="90" spans="1:14" x14ac:dyDescent="0.25">
      <c r="A90" s="3" t="s">
        <v>83</v>
      </c>
      <c r="B90" s="3"/>
      <c r="C90" s="72">
        <v>9</v>
      </c>
      <c r="D90" s="13" t="s">
        <v>6</v>
      </c>
      <c r="E90" s="68" t="str">
        <f>IF(COUNTBLANK(Diseño!F90)=0,IF(Diseño!D90 ="N",CONCATENATE("F",Diseño!C90),"ko. Tipo-Decimales no cuadran"),IF(Diseño!D90 ="A",CONCATENATE("A",Diseño!C90),CONCATENATE("I",Diseño!C90)))</f>
        <v>F9</v>
      </c>
      <c r="F90" s="13">
        <v>2</v>
      </c>
      <c r="G90" s="69">
        <f t="shared" si="5"/>
        <v>694</v>
      </c>
      <c r="H90" s="69">
        <f t="shared" si="6"/>
        <v>88</v>
      </c>
      <c r="I90" s="100"/>
      <c r="J90" s="19" t="s">
        <v>323</v>
      </c>
      <c r="K90" s="20"/>
      <c r="M90" s="59" t="s">
        <v>822</v>
      </c>
    </row>
    <row r="91" spans="1:14" x14ac:dyDescent="0.25">
      <c r="A91" s="3" t="s">
        <v>84</v>
      </c>
      <c r="B91" s="3"/>
      <c r="C91" s="72">
        <v>9</v>
      </c>
      <c r="D91" s="13" t="s">
        <v>6</v>
      </c>
      <c r="E91" s="68" t="str">
        <f>IF(COUNTBLANK(Diseño!F91)=0,IF(Diseño!D91 ="N",CONCATENATE("F",Diseño!C91),"ko. Tipo-Decimales no cuadran"),IF(Diseño!D91 ="A",CONCATENATE("A",Diseño!C91),CONCATENATE("I",Diseño!C91)))</f>
        <v>F9</v>
      </c>
      <c r="F91" s="13">
        <v>2</v>
      </c>
      <c r="G91" s="69">
        <f t="shared" si="5"/>
        <v>703</v>
      </c>
      <c r="H91" s="69">
        <f t="shared" si="6"/>
        <v>89</v>
      </c>
      <c r="I91" s="100"/>
      <c r="J91" s="19" t="s">
        <v>324</v>
      </c>
      <c r="K91" s="20"/>
      <c r="M91" s="59" t="s">
        <v>822</v>
      </c>
    </row>
    <row r="92" spans="1:14" x14ac:dyDescent="0.25">
      <c r="A92" s="3" t="s">
        <v>85</v>
      </c>
      <c r="B92" s="3"/>
      <c r="C92" s="72">
        <v>9</v>
      </c>
      <c r="D92" s="13" t="s">
        <v>6</v>
      </c>
      <c r="E92" s="68" t="str">
        <f>IF(COUNTBLANK(Diseño!F92)=0,IF(Diseño!D92 ="N",CONCATENATE("F",Diseño!C92),"ko. Tipo-Decimales no cuadran"),IF(Diseño!D92 ="A",CONCATENATE("A",Diseño!C92),CONCATENATE("I",Diseño!C92)))</f>
        <v>F9</v>
      </c>
      <c r="F92" s="13">
        <v>2</v>
      </c>
      <c r="G92" s="69">
        <f t="shared" si="5"/>
        <v>712</v>
      </c>
      <c r="H92" s="69">
        <f t="shared" si="6"/>
        <v>90</v>
      </c>
      <c r="I92" s="100"/>
      <c r="J92" s="19" t="s">
        <v>325</v>
      </c>
      <c r="K92" s="20"/>
      <c r="L92" s="59" t="s">
        <v>603</v>
      </c>
      <c r="M92" s="59" t="s">
        <v>822</v>
      </c>
    </row>
    <row r="93" spans="1:14" x14ac:dyDescent="0.25">
      <c r="A93" s="3" t="s">
        <v>92</v>
      </c>
      <c r="B93" s="3"/>
      <c r="C93" s="72">
        <v>9</v>
      </c>
      <c r="D93" s="13" t="s">
        <v>6</v>
      </c>
      <c r="E93" s="68" t="str">
        <f>IF(COUNTBLANK(Diseño!F93)=0,IF(Diseño!D93 ="N",CONCATENATE("F",Diseño!C93),"ko. Tipo-Decimales no cuadran"),IF(Diseño!D93 ="A",CONCATENATE("A",Diseño!C93),CONCATENATE("I",Diseño!C93)))</f>
        <v>F9</v>
      </c>
      <c r="F93" s="13">
        <v>2</v>
      </c>
      <c r="G93" s="69">
        <f t="shared" si="5"/>
        <v>721</v>
      </c>
      <c r="H93" s="69">
        <f t="shared" si="6"/>
        <v>91</v>
      </c>
      <c r="I93" s="100"/>
      <c r="J93" s="19" t="s">
        <v>332</v>
      </c>
      <c r="K93" s="20"/>
      <c r="L93" s="59" t="s">
        <v>607</v>
      </c>
      <c r="M93" s="59" t="s">
        <v>822</v>
      </c>
    </row>
    <row r="94" spans="1:14" s="51" customFormat="1" x14ac:dyDescent="0.25">
      <c r="A94" s="3" t="s">
        <v>741</v>
      </c>
      <c r="B94" s="3"/>
      <c r="C94" s="72">
        <v>9</v>
      </c>
      <c r="D94" s="13" t="s">
        <v>6</v>
      </c>
      <c r="E94" s="68" t="str">
        <f>IF(COUNTBLANK(Diseño!F94)=0,IF(Diseño!D94 ="N",CONCATENATE("F",Diseño!C94),"ko. Tipo-Decimales no cuadran"),IF(Diseño!D94 ="A",CONCATENATE("A",Diseño!C94),CONCATENATE("I",Diseño!C94)))</f>
        <v>F9</v>
      </c>
      <c r="F94" s="13">
        <v>2</v>
      </c>
      <c r="G94" s="69">
        <f t="shared" si="5"/>
        <v>730</v>
      </c>
      <c r="H94" s="69">
        <f t="shared" si="6"/>
        <v>92</v>
      </c>
      <c r="I94" s="100"/>
      <c r="J94" s="19" t="s">
        <v>746</v>
      </c>
      <c r="K94" s="20"/>
      <c r="L94" s="59"/>
      <c r="M94" s="59" t="s">
        <v>822</v>
      </c>
      <c r="N94" s="48"/>
    </row>
    <row r="95" spans="1:14" s="51" customFormat="1" x14ac:dyDescent="0.25">
      <c r="A95" s="3" t="s">
        <v>742</v>
      </c>
      <c r="B95" s="3"/>
      <c r="C95" s="72">
        <v>9</v>
      </c>
      <c r="D95" s="13" t="s">
        <v>6</v>
      </c>
      <c r="E95" s="68" t="str">
        <f>IF(COUNTBLANK(Diseño!F95)=0,IF(Diseño!D95 ="N",CONCATENATE("F",Diseño!C95),"ko. Tipo-Decimales no cuadran"),IF(Diseño!D95 ="A",CONCATENATE("A",Diseño!C95),CONCATENATE("I",Diseño!C95)))</f>
        <v>F9</v>
      </c>
      <c r="F95" s="13">
        <v>2</v>
      </c>
      <c r="G95" s="69">
        <f t="shared" si="5"/>
        <v>739</v>
      </c>
      <c r="H95" s="69">
        <f t="shared" si="6"/>
        <v>93</v>
      </c>
      <c r="I95" s="100"/>
      <c r="J95" s="19" t="s">
        <v>747</v>
      </c>
      <c r="K95" s="20"/>
      <c r="L95" s="59"/>
      <c r="M95" s="59" t="s">
        <v>822</v>
      </c>
      <c r="N95" s="48"/>
    </row>
    <row r="96" spans="1:14" s="51" customFormat="1" x14ac:dyDescent="0.25">
      <c r="A96" s="3" t="s">
        <v>743</v>
      </c>
      <c r="B96" s="3"/>
      <c r="C96" s="72">
        <v>9</v>
      </c>
      <c r="D96" s="13" t="s">
        <v>6</v>
      </c>
      <c r="E96" s="68" t="str">
        <f>IF(COUNTBLANK(Diseño!F96)=0,IF(Diseño!D96 ="N",CONCATENATE("F",Diseño!C96),"ko. Tipo-Decimales no cuadran"),IF(Diseño!D96 ="A",CONCATENATE("A",Diseño!C96),CONCATENATE("I",Diseño!C96)))</f>
        <v>F9</v>
      </c>
      <c r="F96" s="13">
        <v>2</v>
      </c>
      <c r="G96" s="69">
        <f t="shared" si="5"/>
        <v>748</v>
      </c>
      <c r="H96" s="69">
        <f t="shared" si="6"/>
        <v>94</v>
      </c>
      <c r="I96" s="100"/>
      <c r="J96" s="19" t="s">
        <v>786</v>
      </c>
      <c r="K96" s="20"/>
      <c r="L96" s="59"/>
      <c r="M96" s="59" t="s">
        <v>822</v>
      </c>
      <c r="N96" s="48"/>
    </row>
    <row r="97" spans="1:14" s="51" customFormat="1" x14ac:dyDescent="0.25">
      <c r="A97" s="3" t="s">
        <v>744</v>
      </c>
      <c r="B97" s="3"/>
      <c r="C97" s="72">
        <v>9</v>
      </c>
      <c r="D97" s="13" t="s">
        <v>6</v>
      </c>
      <c r="E97" s="68" t="str">
        <f>IF(COUNTBLANK(Diseño!F97)=0,IF(Diseño!D97 ="N",CONCATENATE("F",Diseño!C97),"ko. Tipo-Decimales no cuadran"),IF(Diseño!D97 ="A",CONCATENATE("A",Diseño!C97),CONCATENATE("I",Diseño!C97)))</f>
        <v>F9</v>
      </c>
      <c r="F97" s="13">
        <v>2</v>
      </c>
      <c r="G97" s="69">
        <f t="shared" si="5"/>
        <v>757</v>
      </c>
      <c r="H97" s="69">
        <f t="shared" si="6"/>
        <v>95</v>
      </c>
      <c r="I97" s="100"/>
      <c r="J97" s="19" t="s">
        <v>785</v>
      </c>
      <c r="K97" s="20"/>
      <c r="L97" s="59"/>
      <c r="M97" s="59" t="s">
        <v>822</v>
      </c>
      <c r="N97" s="48"/>
    </row>
    <row r="98" spans="1:14" x14ac:dyDescent="0.25">
      <c r="A98" s="3" t="s">
        <v>745</v>
      </c>
      <c r="B98" s="3"/>
      <c r="C98" s="72">
        <v>9</v>
      </c>
      <c r="D98" s="13" t="s">
        <v>6</v>
      </c>
      <c r="E98" s="68" t="str">
        <f>IF(COUNTBLANK(Diseño!F98)=0,IF(Diseño!D98 ="N",CONCATENATE("F",Diseño!C98),"ko. Tipo-Decimales no cuadran"),IF(Diseño!D98 ="A",CONCATENATE("A",Diseño!C98),CONCATENATE("I",Diseño!C98)))</f>
        <v>F9</v>
      </c>
      <c r="F98" s="13">
        <v>2</v>
      </c>
      <c r="G98" s="69">
        <f t="shared" si="5"/>
        <v>766</v>
      </c>
      <c r="H98" s="69">
        <f t="shared" si="6"/>
        <v>96</v>
      </c>
      <c r="I98" s="100"/>
      <c r="J98" s="19" t="s">
        <v>748</v>
      </c>
      <c r="K98" s="20"/>
      <c r="M98" s="59" t="s">
        <v>822</v>
      </c>
    </row>
    <row r="99" spans="1:14" x14ac:dyDescent="0.25">
      <c r="A99" s="3" t="s">
        <v>86</v>
      </c>
      <c r="B99" s="3"/>
      <c r="C99" s="72">
        <v>9</v>
      </c>
      <c r="D99" s="13" t="s">
        <v>6</v>
      </c>
      <c r="E99" s="68" t="str">
        <f>IF(COUNTBLANK(Diseño!F99)=0,IF(Diseño!D99 ="N",CONCATENATE("F",Diseño!C99),"ko. Tipo-Decimales no cuadran"),IF(Diseño!D99 ="A",CONCATENATE("A",Diseño!C99),CONCATENATE("I",Diseño!C99)))</f>
        <v>F9</v>
      </c>
      <c r="F99" s="13">
        <v>2</v>
      </c>
      <c r="G99" s="69">
        <f t="shared" si="5"/>
        <v>775</v>
      </c>
      <c r="H99" s="69">
        <f t="shared" si="6"/>
        <v>97</v>
      </c>
      <c r="I99" s="100"/>
      <c r="J99" s="19" t="s">
        <v>326</v>
      </c>
      <c r="K99" s="20"/>
      <c r="L99" s="59" t="s">
        <v>604</v>
      </c>
      <c r="M99" s="59" t="s">
        <v>822</v>
      </c>
    </row>
    <row r="100" spans="1:14" x14ac:dyDescent="0.25">
      <c r="A100" s="3" t="s">
        <v>87</v>
      </c>
      <c r="B100" s="3"/>
      <c r="C100" s="72">
        <v>9</v>
      </c>
      <c r="D100" s="13" t="s">
        <v>6</v>
      </c>
      <c r="E100" s="68" t="str">
        <f>IF(COUNTBLANK(Diseño!F100)=0,IF(Diseño!D100 ="N",CONCATENATE("F",Diseño!C100),"ko. Tipo-Decimales no cuadran"),IF(Diseño!D100 ="A",CONCATENATE("A",Diseño!C100),CONCATENATE("I",Diseño!C100)))</f>
        <v>F9</v>
      </c>
      <c r="F100" s="13">
        <v>2</v>
      </c>
      <c r="G100" s="69">
        <f t="shared" si="5"/>
        <v>784</v>
      </c>
      <c r="H100" s="69">
        <f t="shared" si="6"/>
        <v>98</v>
      </c>
      <c r="I100" s="100"/>
      <c r="J100" s="19" t="s">
        <v>327</v>
      </c>
      <c r="K100" s="20"/>
      <c r="L100" s="59" t="s">
        <v>605</v>
      </c>
      <c r="M100" s="59" t="s">
        <v>822</v>
      </c>
    </row>
    <row r="101" spans="1:14" x14ac:dyDescent="0.25">
      <c r="A101" s="3" t="s">
        <v>749</v>
      </c>
      <c r="B101" s="3"/>
      <c r="C101" s="72">
        <v>9</v>
      </c>
      <c r="D101" s="13" t="s">
        <v>6</v>
      </c>
      <c r="E101" s="68" t="str">
        <f>IF(COUNTBLANK(Diseño!F101)=0,IF(Diseño!D101 ="N",CONCATENATE("F",Diseño!C101),"ko. Tipo-Decimales no cuadran"),IF(Diseño!D101 ="A",CONCATENATE("A",Diseño!C101),CONCATENATE("I",Diseño!C101)))</f>
        <v>F9</v>
      </c>
      <c r="F101" s="13">
        <v>2</v>
      </c>
      <c r="G101" s="69">
        <f t="shared" si="5"/>
        <v>793</v>
      </c>
      <c r="H101" s="69">
        <f t="shared" si="6"/>
        <v>99</v>
      </c>
      <c r="I101" s="100"/>
      <c r="J101" s="19" t="s">
        <v>752</v>
      </c>
      <c r="K101" s="20"/>
      <c r="M101" s="59" t="s">
        <v>822</v>
      </c>
    </row>
    <row r="102" spans="1:14" x14ac:dyDescent="0.25">
      <c r="A102" s="3" t="s">
        <v>750</v>
      </c>
      <c r="B102" s="3"/>
      <c r="C102" s="72">
        <v>9</v>
      </c>
      <c r="D102" s="13" t="s">
        <v>6</v>
      </c>
      <c r="E102" s="68" t="str">
        <f>IF(COUNTBLANK(Diseño!F102)=0,IF(Diseño!D102 ="N",CONCATENATE("F",Diseño!C102),"ko. Tipo-Decimales no cuadran"),IF(Diseño!D102 ="A",CONCATENATE("A",Diseño!C102),CONCATENATE("I",Diseño!C102)))</f>
        <v>F9</v>
      </c>
      <c r="F102" s="13">
        <v>2</v>
      </c>
      <c r="G102" s="69">
        <f t="shared" si="5"/>
        <v>802</v>
      </c>
      <c r="H102" s="69">
        <f t="shared" si="6"/>
        <v>100</v>
      </c>
      <c r="I102" s="100"/>
      <c r="J102" s="19" t="s">
        <v>753</v>
      </c>
      <c r="K102" s="20"/>
      <c r="M102" s="59" t="s">
        <v>822</v>
      </c>
    </row>
    <row r="103" spans="1:14" x14ac:dyDescent="0.25">
      <c r="A103" s="3" t="s">
        <v>751</v>
      </c>
      <c r="B103" s="3"/>
      <c r="C103" s="72">
        <v>9</v>
      </c>
      <c r="D103" s="13" t="s">
        <v>6</v>
      </c>
      <c r="E103" s="68" t="str">
        <f>IF(COUNTBLANK(Diseño!F103)=0,IF(Diseño!D103 ="N",CONCATENATE("F",Diseño!C103),"ko. Tipo-Decimales no cuadran"),IF(Diseño!D103 ="A",CONCATENATE("A",Diseño!C103),CONCATENATE("I",Diseño!C103)))</f>
        <v>F9</v>
      </c>
      <c r="F103" s="13">
        <v>2</v>
      </c>
      <c r="G103" s="69">
        <f t="shared" si="5"/>
        <v>811</v>
      </c>
      <c r="H103" s="69">
        <f t="shared" si="6"/>
        <v>101</v>
      </c>
      <c r="I103" s="100"/>
      <c r="J103" s="19" t="s">
        <v>761</v>
      </c>
      <c r="K103" s="20"/>
      <c r="M103" s="59" t="s">
        <v>822</v>
      </c>
    </row>
    <row r="104" spans="1:14" x14ac:dyDescent="0.25">
      <c r="A104" s="3" t="s">
        <v>88</v>
      </c>
      <c r="B104" s="3"/>
      <c r="C104" s="72">
        <v>9</v>
      </c>
      <c r="D104" s="13" t="s">
        <v>6</v>
      </c>
      <c r="E104" s="68" t="str">
        <f>IF(COUNTBLANK(Diseño!F104)=0,IF(Diseño!D104 ="N",CONCATENATE("F",Diseño!C104),"ko. Tipo-Decimales no cuadran"),IF(Diseño!D104 ="A",CONCATENATE("A",Diseño!C104),CONCATENATE("I",Diseño!C104)))</f>
        <v>F9</v>
      </c>
      <c r="F104" s="13">
        <v>2</v>
      </c>
      <c r="G104" s="69">
        <f t="shared" si="5"/>
        <v>820</v>
      </c>
      <c r="H104" s="69">
        <f t="shared" si="6"/>
        <v>102</v>
      </c>
      <c r="I104" s="100"/>
      <c r="J104" s="19" t="s">
        <v>328</v>
      </c>
      <c r="K104" s="20"/>
      <c r="L104" s="59" t="s">
        <v>606</v>
      </c>
      <c r="M104" s="59" t="s">
        <v>822</v>
      </c>
    </row>
    <row r="105" spans="1:14" x14ac:dyDescent="0.25">
      <c r="A105" s="3" t="s">
        <v>754</v>
      </c>
      <c r="B105" s="3"/>
      <c r="C105" s="72">
        <v>9</v>
      </c>
      <c r="D105" s="13" t="s">
        <v>6</v>
      </c>
      <c r="E105" s="68" t="str">
        <f>IF(COUNTBLANK(Diseño!F105)=0,IF(Diseño!D105 ="N",CONCATENATE("F",Diseño!C105),"ko. Tipo-Decimales no cuadran"),IF(Diseño!D105 ="A",CONCATENATE("A",Diseño!C105),CONCATENATE("I",Diseño!C105)))</f>
        <v>F9</v>
      </c>
      <c r="F105" s="13">
        <v>2</v>
      </c>
      <c r="G105" s="69">
        <f t="shared" si="5"/>
        <v>829</v>
      </c>
      <c r="H105" s="69">
        <f t="shared" si="6"/>
        <v>103</v>
      </c>
      <c r="I105" s="100"/>
      <c r="J105" s="19" t="s">
        <v>758</v>
      </c>
      <c r="K105" s="20"/>
      <c r="M105" s="59" t="s">
        <v>822</v>
      </c>
    </row>
    <row r="106" spans="1:14" x14ac:dyDescent="0.25">
      <c r="A106" s="3" t="s">
        <v>755</v>
      </c>
      <c r="B106" s="3"/>
      <c r="C106" s="72">
        <v>9</v>
      </c>
      <c r="D106" s="13" t="s">
        <v>6</v>
      </c>
      <c r="E106" s="68" t="str">
        <f>IF(COUNTBLANK(Diseño!F106)=0,IF(Diseño!D106 ="N",CONCATENATE("F",Diseño!C106),"ko. Tipo-Decimales no cuadran"),IF(Diseño!D106 ="A",CONCATENATE("A",Diseño!C106),CONCATENATE("I",Diseño!C106)))</f>
        <v>F9</v>
      </c>
      <c r="F106" s="13">
        <v>2</v>
      </c>
      <c r="G106" s="69">
        <f t="shared" si="5"/>
        <v>838</v>
      </c>
      <c r="H106" s="69">
        <f t="shared" si="6"/>
        <v>104</v>
      </c>
      <c r="I106" s="100"/>
      <c r="J106" s="19" t="s">
        <v>759</v>
      </c>
      <c r="K106" s="20"/>
      <c r="M106" s="59" t="s">
        <v>822</v>
      </c>
    </row>
    <row r="107" spans="1:14" x14ac:dyDescent="0.25">
      <c r="A107" s="3" t="s">
        <v>756</v>
      </c>
      <c r="B107" s="3"/>
      <c r="C107" s="72">
        <v>9</v>
      </c>
      <c r="D107" s="13" t="s">
        <v>6</v>
      </c>
      <c r="E107" s="68" t="str">
        <f>IF(COUNTBLANK(Diseño!F107)=0,IF(Diseño!D107 ="N",CONCATENATE("F",Diseño!C107),"ko. Tipo-Decimales no cuadran"),IF(Diseño!D107 ="A",CONCATENATE("A",Diseño!C107),CONCATENATE("I",Diseño!C107)))</f>
        <v>F9</v>
      </c>
      <c r="F107" s="13">
        <v>2</v>
      </c>
      <c r="G107" s="69">
        <f t="shared" si="5"/>
        <v>847</v>
      </c>
      <c r="H107" s="69">
        <f t="shared" si="6"/>
        <v>105</v>
      </c>
      <c r="I107" s="100"/>
      <c r="J107" s="19" t="s">
        <v>760</v>
      </c>
      <c r="K107" s="20"/>
      <c r="M107" s="59" t="s">
        <v>822</v>
      </c>
    </row>
    <row r="108" spans="1:14" x14ac:dyDescent="0.25">
      <c r="A108" s="3" t="s">
        <v>757</v>
      </c>
      <c r="B108" s="3"/>
      <c r="C108" s="72">
        <v>9</v>
      </c>
      <c r="D108" s="13" t="s">
        <v>6</v>
      </c>
      <c r="E108" s="68" t="str">
        <f>IF(COUNTBLANK(Diseño!F108)=0,IF(Diseño!D108 ="N",CONCATENATE("F",Diseño!C108),"ko. Tipo-Decimales no cuadran"),IF(Diseño!D108 ="A",CONCATENATE("A",Diseño!C108),CONCATENATE("I",Diseño!C108)))</f>
        <v>F9</v>
      </c>
      <c r="F108" s="13">
        <v>2</v>
      </c>
      <c r="G108" s="69">
        <f t="shared" si="5"/>
        <v>856</v>
      </c>
      <c r="H108" s="69">
        <f t="shared" si="6"/>
        <v>106</v>
      </c>
      <c r="I108" s="100"/>
      <c r="J108" s="19" t="s">
        <v>762</v>
      </c>
      <c r="K108" s="20"/>
      <c r="M108" s="59" t="s">
        <v>822</v>
      </c>
    </row>
    <row r="109" spans="1:14" x14ac:dyDescent="0.25">
      <c r="A109" s="3" t="s">
        <v>89</v>
      </c>
      <c r="B109" s="3"/>
      <c r="C109" s="72">
        <v>9</v>
      </c>
      <c r="D109" s="13" t="s">
        <v>6</v>
      </c>
      <c r="E109" s="68" t="str">
        <f>IF(COUNTBLANK(Diseño!F109)=0,IF(Diseño!D109 ="N",CONCATENATE("F",Diseño!C109),"ko. Tipo-Decimales no cuadran"),IF(Diseño!D109 ="A",CONCATENATE("A",Diseño!C109),CONCATENATE("I",Diseño!C109)))</f>
        <v>F9</v>
      </c>
      <c r="F109" s="13">
        <v>2</v>
      </c>
      <c r="G109" s="69">
        <f t="shared" si="5"/>
        <v>865</v>
      </c>
      <c r="H109" s="69">
        <f t="shared" si="6"/>
        <v>107</v>
      </c>
      <c r="I109" s="100"/>
      <c r="J109" s="19" t="s">
        <v>329</v>
      </c>
      <c r="K109" s="20"/>
      <c r="M109" s="59" t="s">
        <v>822</v>
      </c>
    </row>
    <row r="110" spans="1:14" x14ac:dyDescent="0.25">
      <c r="A110" s="3" t="s">
        <v>90</v>
      </c>
      <c r="B110" s="3"/>
      <c r="C110" s="72">
        <v>9</v>
      </c>
      <c r="D110" s="13" t="s">
        <v>6</v>
      </c>
      <c r="E110" s="68" t="str">
        <f>IF(COUNTBLANK(Diseño!F110)=0,IF(Diseño!D110 ="N",CONCATENATE("F",Diseño!C110),"ko. Tipo-Decimales no cuadran"),IF(Diseño!D110 ="A",CONCATENATE("A",Diseño!C110),CONCATENATE("I",Diseño!C110)))</f>
        <v>F9</v>
      </c>
      <c r="F110" s="13">
        <v>2</v>
      </c>
      <c r="G110" s="69">
        <f t="shared" si="5"/>
        <v>874</v>
      </c>
      <c r="H110" s="69">
        <f t="shared" si="6"/>
        <v>108</v>
      </c>
      <c r="I110" s="100"/>
      <c r="J110" s="19" t="s">
        <v>330</v>
      </c>
      <c r="K110" s="20"/>
      <c r="M110" s="59" t="s">
        <v>822</v>
      </c>
    </row>
    <row r="111" spans="1:14" x14ac:dyDescent="0.25">
      <c r="A111" s="3" t="s">
        <v>91</v>
      </c>
      <c r="B111" s="3"/>
      <c r="C111" s="72">
        <v>9</v>
      </c>
      <c r="D111" s="13" t="s">
        <v>6</v>
      </c>
      <c r="E111" s="68" t="str">
        <f>IF(COUNTBLANK(Diseño!F111)=0,IF(Diseño!D111 ="N",CONCATENATE("F",Diseño!C111),"ko. Tipo-Decimales no cuadran"),IF(Diseño!D111 ="A",CONCATENATE("A",Diseño!C111),CONCATENATE("I",Diseño!C111)))</f>
        <v>F9</v>
      </c>
      <c r="F111" s="13">
        <v>2</v>
      </c>
      <c r="G111" s="69">
        <f t="shared" si="5"/>
        <v>883</v>
      </c>
      <c r="H111" s="69">
        <f t="shared" si="6"/>
        <v>109</v>
      </c>
      <c r="I111" s="100"/>
      <c r="J111" s="19" t="s">
        <v>331</v>
      </c>
      <c r="K111" s="20"/>
      <c r="M111" s="59" t="s">
        <v>822</v>
      </c>
    </row>
    <row r="112" spans="1:14" s="47" customFormat="1" x14ac:dyDescent="0.25">
      <c r="A112" s="3" t="s">
        <v>816</v>
      </c>
      <c r="B112" s="3"/>
      <c r="C112" s="72">
        <v>9</v>
      </c>
      <c r="D112" s="13" t="s">
        <v>6</v>
      </c>
      <c r="E112" s="68" t="str">
        <f>IF(COUNTBLANK(Diseño!F112)=0,IF(Diseño!D112 ="N",CONCATENATE("F",Diseño!C112),"ko. Tipo-Decimales no cuadran"),IF(Diseño!D112 ="A",CONCATENATE("A",Diseño!C112),CONCATENATE("I",Diseño!C112)))</f>
        <v>F9</v>
      </c>
      <c r="F112" s="13">
        <v>2</v>
      </c>
      <c r="G112" s="69">
        <f t="shared" si="5"/>
        <v>892</v>
      </c>
      <c r="H112" s="69">
        <f t="shared" si="6"/>
        <v>110</v>
      </c>
      <c r="I112" s="100"/>
      <c r="J112" s="19" t="s">
        <v>338</v>
      </c>
      <c r="K112" s="20"/>
      <c r="L112" s="59"/>
      <c r="M112" s="59" t="s">
        <v>822</v>
      </c>
    </row>
    <row r="113" spans="1:13" x14ac:dyDescent="0.25">
      <c r="A113" s="3" t="s">
        <v>93</v>
      </c>
      <c r="B113" s="3"/>
      <c r="C113" s="72">
        <v>9</v>
      </c>
      <c r="D113" s="13" t="s">
        <v>6</v>
      </c>
      <c r="E113" s="68" t="str">
        <f>IF(COUNTBLANK(Diseño!F113)=0,IF(Diseño!D113 ="N",CONCATENATE("F",Diseño!C113),"ko. Tipo-Decimales no cuadran"),IF(Diseño!D113 ="A",CONCATENATE("A",Diseño!C113),CONCATENATE("I",Diseño!C113)))</f>
        <v>F9</v>
      </c>
      <c r="F113" s="13">
        <v>2</v>
      </c>
      <c r="G113" s="69">
        <f t="shared" si="5"/>
        <v>901</v>
      </c>
      <c r="H113" s="69">
        <f t="shared" si="6"/>
        <v>111</v>
      </c>
      <c r="I113" s="100"/>
      <c r="J113" s="19" t="s">
        <v>642</v>
      </c>
      <c r="K113" s="20"/>
      <c r="L113" s="59" t="s">
        <v>608</v>
      </c>
      <c r="M113" s="59" t="s">
        <v>822</v>
      </c>
    </row>
    <row r="114" spans="1:13" x14ac:dyDescent="0.25">
      <c r="A114" s="3" t="s">
        <v>98</v>
      </c>
      <c r="B114" s="3"/>
      <c r="C114" s="72">
        <v>9</v>
      </c>
      <c r="D114" s="13" t="s">
        <v>6</v>
      </c>
      <c r="E114" s="68" t="str">
        <f>IF(COUNTBLANK(Diseño!F114)=0,IF(Diseño!D114 ="N",CONCATENATE("F",Diseño!C114),"ko. Tipo-Decimales no cuadran"),IF(Diseño!D114 ="A",CONCATENATE("A",Diseño!C114),CONCATENATE("I",Diseño!C114)))</f>
        <v>F9</v>
      </c>
      <c r="F114" s="13">
        <v>2</v>
      </c>
      <c r="G114" s="69">
        <f t="shared" si="5"/>
        <v>910</v>
      </c>
      <c r="H114" s="69">
        <f t="shared" si="6"/>
        <v>112</v>
      </c>
      <c r="I114" s="100"/>
      <c r="J114" s="19" t="s">
        <v>336</v>
      </c>
      <c r="K114" s="20"/>
      <c r="M114" s="59" t="s">
        <v>822</v>
      </c>
    </row>
    <row r="115" spans="1:13" x14ac:dyDescent="0.25">
      <c r="A115" s="3" t="s">
        <v>99</v>
      </c>
      <c r="B115" s="3"/>
      <c r="C115" s="72">
        <v>9</v>
      </c>
      <c r="D115" s="13" t="s">
        <v>6</v>
      </c>
      <c r="E115" s="68" t="str">
        <f>IF(COUNTBLANK(Diseño!F115)=0,IF(Diseño!D115 ="N",CONCATENATE("F",Diseño!C115),"ko. Tipo-Decimales no cuadran"),IF(Diseño!D115 ="A",CONCATENATE("A",Diseño!C115),CONCATENATE("I",Diseño!C115)))</f>
        <v>F9</v>
      </c>
      <c r="F115" s="13">
        <v>2</v>
      </c>
      <c r="G115" s="69">
        <f t="shared" si="5"/>
        <v>919</v>
      </c>
      <c r="H115" s="69">
        <f t="shared" si="6"/>
        <v>113</v>
      </c>
      <c r="I115" s="100"/>
      <c r="J115" s="19" t="s">
        <v>337</v>
      </c>
      <c r="K115" s="20"/>
      <c r="M115" s="59" t="s">
        <v>822</v>
      </c>
    </row>
    <row r="116" spans="1:13" x14ac:dyDescent="0.25">
      <c r="A116" s="3" t="s">
        <v>94</v>
      </c>
      <c r="B116" s="3"/>
      <c r="C116" s="72">
        <v>9</v>
      </c>
      <c r="D116" s="13" t="s">
        <v>6</v>
      </c>
      <c r="E116" s="68" t="str">
        <f>IF(COUNTBLANK(Diseño!F116)=0,IF(Diseño!D116 ="N",CONCATENATE("F",Diseño!C116),"ko. Tipo-Decimales no cuadran"),IF(Diseño!D116 ="A",CONCATENATE("A",Diseño!C116),CONCATENATE("I",Diseño!C116)))</f>
        <v>F9</v>
      </c>
      <c r="F116" s="13">
        <v>2</v>
      </c>
      <c r="G116" s="69">
        <f t="shared" si="5"/>
        <v>928</v>
      </c>
      <c r="H116" s="69">
        <f t="shared" si="6"/>
        <v>114</v>
      </c>
      <c r="I116" s="100"/>
      <c r="J116" s="19" t="s">
        <v>643</v>
      </c>
      <c r="K116" s="20"/>
      <c r="L116" s="59" t="s">
        <v>609</v>
      </c>
      <c r="M116" s="59" t="s">
        <v>822</v>
      </c>
    </row>
    <row r="117" spans="1:13" x14ac:dyDescent="0.25">
      <c r="A117" s="3" t="s">
        <v>95</v>
      </c>
      <c r="B117" s="3"/>
      <c r="C117" s="72">
        <v>9</v>
      </c>
      <c r="D117" s="13" t="s">
        <v>6</v>
      </c>
      <c r="E117" s="68" t="str">
        <f>IF(COUNTBLANK(Diseño!F117)=0,IF(Diseño!D117 ="N",CONCATENATE("F",Diseño!C117),"ko. Tipo-Decimales no cuadran"),IF(Diseño!D117 ="A",CONCATENATE("A",Diseño!C117),CONCATENATE("I",Diseño!C117)))</f>
        <v>F9</v>
      </c>
      <c r="F117" s="13">
        <v>2</v>
      </c>
      <c r="G117" s="69">
        <f t="shared" si="5"/>
        <v>937</v>
      </c>
      <c r="H117" s="69">
        <f t="shared" si="6"/>
        <v>115</v>
      </c>
      <c r="I117" s="100"/>
      <c r="J117" s="19" t="s">
        <v>333</v>
      </c>
      <c r="K117" s="20"/>
      <c r="M117" s="59" t="s">
        <v>822</v>
      </c>
    </row>
    <row r="118" spans="1:13" x14ac:dyDescent="0.25">
      <c r="A118" s="3" t="s">
        <v>96</v>
      </c>
      <c r="B118" s="3"/>
      <c r="C118" s="72">
        <v>9</v>
      </c>
      <c r="D118" s="13" t="s">
        <v>6</v>
      </c>
      <c r="E118" s="68" t="str">
        <f>IF(COUNTBLANK(Diseño!F118)=0,IF(Diseño!D118 ="N",CONCATENATE("F",Diseño!C118),"ko. Tipo-Decimales no cuadran"),IF(Diseño!D118 ="A",CONCATENATE("A",Diseño!C118),CONCATENATE("I",Diseño!C118)))</f>
        <v>F9</v>
      </c>
      <c r="F118" s="13">
        <v>2</v>
      </c>
      <c r="G118" s="69">
        <f t="shared" si="5"/>
        <v>946</v>
      </c>
      <c r="H118" s="69">
        <f t="shared" si="6"/>
        <v>116</v>
      </c>
      <c r="I118" s="100"/>
      <c r="J118" s="19" t="s">
        <v>334</v>
      </c>
      <c r="K118" s="20"/>
      <c r="M118" s="59" t="s">
        <v>822</v>
      </c>
    </row>
    <row r="119" spans="1:13" x14ac:dyDescent="0.25">
      <c r="A119" s="3" t="s">
        <v>97</v>
      </c>
      <c r="B119" s="3"/>
      <c r="C119" s="72">
        <v>9</v>
      </c>
      <c r="D119" s="13" t="s">
        <v>6</v>
      </c>
      <c r="E119" s="68" t="str">
        <f>IF(COUNTBLANK(Diseño!F119)=0,IF(Diseño!D119 ="N",CONCATENATE("F",Diseño!C119),"ko. Tipo-Decimales no cuadran"),IF(Diseño!D119 ="A",CONCATENATE("A",Diseño!C119),CONCATENATE("I",Diseño!C119)))</f>
        <v>F9</v>
      </c>
      <c r="F119" s="13">
        <v>2</v>
      </c>
      <c r="G119" s="69">
        <f t="shared" si="5"/>
        <v>955</v>
      </c>
      <c r="H119" s="69">
        <f t="shared" si="6"/>
        <v>117</v>
      </c>
      <c r="I119" s="100"/>
      <c r="J119" s="19" t="s">
        <v>335</v>
      </c>
      <c r="K119" s="20"/>
      <c r="M119" s="59" t="s">
        <v>822</v>
      </c>
    </row>
    <row r="120" spans="1:13" x14ac:dyDescent="0.25">
      <c r="A120" s="3" t="s">
        <v>100</v>
      </c>
      <c r="B120" s="3"/>
      <c r="C120" s="72">
        <v>9</v>
      </c>
      <c r="D120" s="13" t="s">
        <v>6</v>
      </c>
      <c r="E120" s="68" t="str">
        <f>IF(COUNTBLANK(Diseño!F120)=0,IF(Diseño!D120 ="N",CONCATENATE("F",Diseño!C120),"ko. Tipo-Decimales no cuadran"),IF(Diseño!D120 ="A",CONCATENATE("A",Diseño!C120),CONCATENATE("I",Diseño!C120)))</f>
        <v>F9</v>
      </c>
      <c r="F120" s="13">
        <v>2</v>
      </c>
      <c r="G120" s="69">
        <f t="shared" si="5"/>
        <v>964</v>
      </c>
      <c r="H120" s="69">
        <f t="shared" si="6"/>
        <v>118</v>
      </c>
      <c r="I120" s="100"/>
      <c r="J120" s="19" t="s">
        <v>339</v>
      </c>
      <c r="K120" s="20"/>
      <c r="M120" s="59" t="s">
        <v>822</v>
      </c>
    </row>
    <row r="121" spans="1:13" x14ac:dyDescent="0.25">
      <c r="A121" s="3" t="s">
        <v>101</v>
      </c>
      <c r="B121" s="3"/>
      <c r="C121" s="72">
        <v>9</v>
      </c>
      <c r="D121" s="13" t="s">
        <v>6</v>
      </c>
      <c r="E121" s="68" t="str">
        <f>IF(COUNTBLANK(Diseño!F121)=0,IF(Diseño!D121 ="N",CONCATENATE("F",Diseño!C121),"ko. Tipo-Decimales no cuadran"),IF(Diseño!D121 ="A",CONCATENATE("A",Diseño!C121),CONCATENATE("I",Diseño!C121)))</f>
        <v>F9</v>
      </c>
      <c r="F121" s="13">
        <v>2</v>
      </c>
      <c r="G121" s="69">
        <f t="shared" si="5"/>
        <v>973</v>
      </c>
      <c r="H121" s="69">
        <f t="shared" si="6"/>
        <v>119</v>
      </c>
      <c r="I121" s="100"/>
      <c r="J121" s="19" t="s">
        <v>340</v>
      </c>
      <c r="K121" s="20"/>
      <c r="M121" s="59" t="s">
        <v>822</v>
      </c>
    </row>
    <row r="122" spans="1:13" x14ac:dyDescent="0.25">
      <c r="A122" s="3" t="s">
        <v>102</v>
      </c>
      <c r="B122" s="3"/>
      <c r="C122" s="72">
        <v>9</v>
      </c>
      <c r="D122" s="13" t="s">
        <v>6</v>
      </c>
      <c r="E122" s="68" t="str">
        <f>IF(COUNTBLANK(Diseño!F122)=0,IF(Diseño!D122 ="N",CONCATENATE("F",Diseño!C122),"ko. Tipo-Decimales no cuadran"),IF(Diseño!D122 ="A",CONCATENATE("A",Diseño!C122),CONCATENATE("I",Diseño!C122)))</f>
        <v>F9</v>
      </c>
      <c r="F122" s="13">
        <v>2</v>
      </c>
      <c r="G122" s="69">
        <f t="shared" si="5"/>
        <v>982</v>
      </c>
      <c r="H122" s="69">
        <f t="shared" si="6"/>
        <v>120</v>
      </c>
      <c r="I122" s="100"/>
      <c r="J122" s="19" t="s">
        <v>341</v>
      </c>
      <c r="K122" s="20"/>
      <c r="M122" s="59" t="s">
        <v>822</v>
      </c>
    </row>
    <row r="123" spans="1:13" x14ac:dyDescent="0.25">
      <c r="A123" s="3" t="s">
        <v>103</v>
      </c>
      <c r="B123" s="3"/>
      <c r="C123" s="72">
        <v>9</v>
      </c>
      <c r="D123" s="13" t="s">
        <v>6</v>
      </c>
      <c r="E123" s="68" t="str">
        <f>IF(COUNTBLANK(Diseño!F123)=0,IF(Diseño!D123 ="N",CONCATENATE("F",Diseño!C123),"ko. Tipo-Decimales no cuadran"),IF(Diseño!D123 ="A",CONCATENATE("A",Diseño!C123),CONCATENATE("I",Diseño!C123)))</f>
        <v>F9</v>
      </c>
      <c r="F123" s="13">
        <v>2</v>
      </c>
      <c r="G123" s="69">
        <f t="shared" si="5"/>
        <v>991</v>
      </c>
      <c r="H123" s="69">
        <f t="shared" si="6"/>
        <v>121</v>
      </c>
      <c r="I123" s="100"/>
      <c r="J123" s="19" t="s">
        <v>342</v>
      </c>
      <c r="K123" s="20"/>
      <c r="L123" s="59" t="s">
        <v>610</v>
      </c>
      <c r="M123" s="59" t="s">
        <v>822</v>
      </c>
    </row>
    <row r="124" spans="1:13" x14ac:dyDescent="0.25">
      <c r="A124" s="3" t="s">
        <v>104</v>
      </c>
      <c r="B124" s="3"/>
      <c r="C124" s="72">
        <v>9</v>
      </c>
      <c r="D124" s="13" t="s">
        <v>6</v>
      </c>
      <c r="E124" s="68" t="str">
        <f>IF(COUNTBLANK(Diseño!F124)=0,IF(Diseño!D124 ="N",CONCATENATE("F",Diseño!C124),"ko. Tipo-Decimales no cuadran"),IF(Diseño!D124 ="A",CONCATENATE("A",Diseño!C124),CONCATENATE("I",Diseño!C124)))</f>
        <v>F9</v>
      </c>
      <c r="F124" s="13">
        <v>2</v>
      </c>
      <c r="G124" s="69">
        <f t="shared" si="5"/>
        <v>1000</v>
      </c>
      <c r="H124" s="69">
        <f t="shared" si="6"/>
        <v>122</v>
      </c>
      <c r="I124" s="100"/>
      <c r="J124" s="19" t="s">
        <v>343</v>
      </c>
      <c r="K124" s="7"/>
      <c r="M124" s="59" t="s">
        <v>822</v>
      </c>
    </row>
    <row r="125" spans="1:13" x14ac:dyDescent="0.25">
      <c r="A125" s="3" t="s">
        <v>105</v>
      </c>
      <c r="B125" s="3"/>
      <c r="C125" s="72">
        <v>9</v>
      </c>
      <c r="D125" s="13" t="s">
        <v>6</v>
      </c>
      <c r="E125" s="68" t="str">
        <f>IF(COUNTBLANK(Diseño!F125)=0,IF(Diseño!D125 ="N",CONCATENATE("F",Diseño!C125),"ko. Tipo-Decimales no cuadran"),IF(Diseño!D125 ="A",CONCATENATE("A",Diseño!C125),CONCATENATE("I",Diseño!C125)))</f>
        <v>F9</v>
      </c>
      <c r="F125" s="13">
        <v>2</v>
      </c>
      <c r="G125" s="69">
        <f t="shared" si="5"/>
        <v>1009</v>
      </c>
      <c r="H125" s="69">
        <f t="shared" si="6"/>
        <v>123</v>
      </c>
      <c r="I125" s="100"/>
      <c r="J125" s="19" t="s">
        <v>344</v>
      </c>
      <c r="K125" s="7"/>
      <c r="M125" s="59" t="s">
        <v>822</v>
      </c>
    </row>
    <row r="126" spans="1:13" x14ac:dyDescent="0.25">
      <c r="A126" s="3" t="s">
        <v>106</v>
      </c>
      <c r="B126" s="3"/>
      <c r="C126" s="72">
        <v>9</v>
      </c>
      <c r="D126" s="13" t="s">
        <v>6</v>
      </c>
      <c r="E126" s="68" t="str">
        <f>IF(COUNTBLANK(Diseño!F126)=0,IF(Diseño!D126 ="N",CONCATENATE("F",Diseño!C126),"ko. Tipo-Decimales no cuadran"),IF(Diseño!D126 ="A",CONCATENATE("A",Diseño!C126),CONCATENATE("I",Diseño!C126)))</f>
        <v>F9</v>
      </c>
      <c r="F126" s="13">
        <v>2</v>
      </c>
      <c r="G126" s="69">
        <f t="shared" si="5"/>
        <v>1018</v>
      </c>
      <c r="H126" s="69">
        <f t="shared" si="6"/>
        <v>124</v>
      </c>
      <c r="I126" s="100"/>
      <c r="J126" s="19" t="s">
        <v>345</v>
      </c>
      <c r="K126" s="7"/>
      <c r="M126" s="59" t="s">
        <v>822</v>
      </c>
    </row>
    <row r="127" spans="1:13" x14ac:dyDescent="0.25">
      <c r="A127" s="3" t="s">
        <v>107</v>
      </c>
      <c r="B127" s="3"/>
      <c r="C127" s="72">
        <v>9</v>
      </c>
      <c r="D127" s="13" t="s">
        <v>6</v>
      </c>
      <c r="E127" s="68" t="str">
        <f>IF(COUNTBLANK(Diseño!F127)=0,IF(Diseño!D127 ="N",CONCATENATE("F",Diseño!C127),"ko. Tipo-Decimales no cuadran"),IF(Diseño!D127 ="A",CONCATENATE("A",Diseño!C127),CONCATENATE("I",Diseño!C127)))</f>
        <v>F9</v>
      </c>
      <c r="F127" s="13">
        <v>2</v>
      </c>
      <c r="G127" s="69">
        <f t="shared" si="5"/>
        <v>1027</v>
      </c>
      <c r="H127" s="69">
        <f t="shared" si="6"/>
        <v>125</v>
      </c>
      <c r="I127" s="100"/>
      <c r="J127" s="19" t="s">
        <v>346</v>
      </c>
      <c r="K127" s="20"/>
      <c r="M127" s="59" t="s">
        <v>822</v>
      </c>
    </row>
    <row r="128" spans="1:13" x14ac:dyDescent="0.25">
      <c r="A128" s="3" t="s">
        <v>108</v>
      </c>
      <c r="B128" s="3"/>
      <c r="C128" s="72">
        <v>9</v>
      </c>
      <c r="D128" s="13" t="s">
        <v>6</v>
      </c>
      <c r="E128" s="68" t="str">
        <f>IF(COUNTBLANK(Diseño!F128)=0,IF(Diseño!D128 ="N",CONCATENATE("F",Diseño!C128),"ko. Tipo-Decimales no cuadran"),IF(Diseño!D128 ="A",CONCATENATE("A",Diseño!C128),CONCATENATE("I",Diseño!C128)))</f>
        <v>F9</v>
      </c>
      <c r="F128" s="13">
        <v>2</v>
      </c>
      <c r="G128" s="69">
        <f t="shared" si="5"/>
        <v>1036</v>
      </c>
      <c r="H128" s="69">
        <f t="shared" si="6"/>
        <v>126</v>
      </c>
      <c r="I128" s="100"/>
      <c r="J128" s="19" t="s">
        <v>347</v>
      </c>
      <c r="K128" s="20"/>
      <c r="L128" s="59" t="s">
        <v>644</v>
      </c>
      <c r="M128" s="59" t="s">
        <v>822</v>
      </c>
    </row>
    <row r="129" spans="1:13" x14ac:dyDescent="0.25">
      <c r="A129" s="3" t="s">
        <v>646</v>
      </c>
      <c r="B129" s="3"/>
      <c r="C129" s="72">
        <v>9</v>
      </c>
      <c r="D129" s="13" t="s">
        <v>6</v>
      </c>
      <c r="E129" s="68" t="str">
        <f>IF(COUNTBLANK(Diseño!F129)=0,IF(Diseño!D129 ="N",CONCATENATE("F",Diseño!C129),"ko. Tipo-Decimales no cuadran"),IF(Diseño!D129 ="A",CONCATENATE("A",Diseño!C129),CONCATENATE("I",Diseño!C129)))</f>
        <v>F9</v>
      </c>
      <c r="F129" s="13">
        <v>2</v>
      </c>
      <c r="G129" s="69">
        <f t="shared" si="5"/>
        <v>1045</v>
      </c>
      <c r="H129" s="69">
        <f t="shared" si="6"/>
        <v>127</v>
      </c>
      <c r="I129" s="100"/>
      <c r="J129" s="19" t="s">
        <v>645</v>
      </c>
      <c r="K129" s="20"/>
      <c r="M129" s="59" t="s">
        <v>822</v>
      </c>
    </row>
    <row r="130" spans="1:13" x14ac:dyDescent="0.25">
      <c r="A130" s="3" t="s">
        <v>109</v>
      </c>
      <c r="B130" s="3"/>
      <c r="C130" s="72">
        <v>9</v>
      </c>
      <c r="D130" s="13" t="s">
        <v>6</v>
      </c>
      <c r="E130" s="68" t="str">
        <f>IF(COUNTBLANK(Diseño!F130)=0,IF(Diseño!D130 ="N",CONCATENATE("F",Diseño!C130),"ko. Tipo-Decimales no cuadran"),IF(Diseño!D130 ="A",CONCATENATE("A",Diseño!C130),CONCATENATE("I",Diseño!C130)))</f>
        <v>F9</v>
      </c>
      <c r="F130" s="13">
        <v>2</v>
      </c>
      <c r="G130" s="69">
        <f t="shared" si="5"/>
        <v>1054</v>
      </c>
      <c r="H130" s="69">
        <f t="shared" si="6"/>
        <v>128</v>
      </c>
      <c r="I130" s="100"/>
      <c r="J130" s="19" t="s">
        <v>348</v>
      </c>
      <c r="K130" s="20"/>
      <c r="M130" s="59" t="s">
        <v>822</v>
      </c>
    </row>
    <row r="131" spans="1:13" x14ac:dyDescent="0.25">
      <c r="A131" s="3" t="s">
        <v>110</v>
      </c>
      <c r="B131" s="3"/>
      <c r="C131" s="72">
        <v>9</v>
      </c>
      <c r="D131" s="13" t="s">
        <v>6</v>
      </c>
      <c r="E131" s="68" t="str">
        <f>IF(COUNTBLANK(Diseño!F131)=0,IF(Diseño!D131 ="N",CONCATENATE("F",Diseño!C131),"ko. Tipo-Decimales no cuadran"),IF(Diseño!D131 ="A",CONCATENATE("A",Diseño!C131),CONCATENATE("I",Diseño!C131)))</f>
        <v>F9</v>
      </c>
      <c r="F131" s="13">
        <v>2</v>
      </c>
      <c r="G131" s="69">
        <f t="shared" si="5"/>
        <v>1063</v>
      </c>
      <c r="H131" s="69">
        <f t="shared" si="6"/>
        <v>129</v>
      </c>
      <c r="I131" s="100"/>
      <c r="J131" s="19" t="s">
        <v>349</v>
      </c>
      <c r="K131" s="20"/>
      <c r="M131" s="59" t="s">
        <v>822</v>
      </c>
    </row>
    <row r="132" spans="1:13" x14ac:dyDescent="0.25">
      <c r="A132" s="3" t="s">
        <v>111</v>
      </c>
      <c r="B132" s="3"/>
      <c r="C132" s="72">
        <v>9</v>
      </c>
      <c r="D132" s="13" t="s">
        <v>6</v>
      </c>
      <c r="E132" s="68" t="str">
        <f>IF(COUNTBLANK(Diseño!F132)=0,IF(Diseño!D132 ="N",CONCATENATE("F",Diseño!C132),"ko. Tipo-Decimales no cuadran"),IF(Diseño!D132 ="A",CONCATENATE("A",Diseño!C132),CONCATENATE("I",Diseño!C132)))</f>
        <v>F9</v>
      </c>
      <c r="F132" s="13">
        <v>2</v>
      </c>
      <c r="G132" s="69">
        <f t="shared" si="5"/>
        <v>1072</v>
      </c>
      <c r="H132" s="69">
        <f t="shared" si="6"/>
        <v>130</v>
      </c>
      <c r="I132" s="100"/>
      <c r="J132" s="19" t="s">
        <v>350</v>
      </c>
      <c r="K132" s="7"/>
      <c r="M132" s="59" t="s">
        <v>822</v>
      </c>
    </row>
    <row r="133" spans="1:13" x14ac:dyDescent="0.25">
      <c r="A133" s="3" t="s">
        <v>112</v>
      </c>
      <c r="B133" s="3"/>
      <c r="C133" s="67">
        <v>9</v>
      </c>
      <c r="D133" s="13" t="s">
        <v>6</v>
      </c>
      <c r="E133" s="68" t="str">
        <f>IF(COUNTBLANK(Diseño!F133)=0,IF(Diseño!D133 ="N",CONCATENATE("F",Diseño!C133),"ko. Tipo-Decimales no cuadran"),IF(Diseño!D133 ="A",CONCATENATE("A",Diseño!C133),CONCATENATE("I",Diseño!C133)))</f>
        <v>F9</v>
      </c>
      <c r="F133" s="13">
        <v>2</v>
      </c>
      <c r="G133" s="69">
        <f t="shared" si="5"/>
        <v>1081</v>
      </c>
      <c r="H133" s="69">
        <f t="shared" si="6"/>
        <v>131</v>
      </c>
      <c r="I133" s="100"/>
      <c r="J133" s="19" t="s">
        <v>351</v>
      </c>
      <c r="K133" s="20"/>
      <c r="M133" s="59" t="s">
        <v>822</v>
      </c>
    </row>
    <row r="134" spans="1:13" x14ac:dyDescent="0.25">
      <c r="A134" s="3" t="s">
        <v>113</v>
      </c>
      <c r="B134" s="3"/>
      <c r="C134" s="72">
        <v>9</v>
      </c>
      <c r="D134" s="13" t="s">
        <v>6</v>
      </c>
      <c r="E134" s="68" t="str">
        <f>IF(COUNTBLANK(Diseño!F134)=0,IF(Diseño!D134 ="N",CONCATENATE("F",Diseño!C134),"ko. Tipo-Decimales no cuadran"),IF(Diseño!D134 ="A",CONCATENATE("A",Diseño!C134),CONCATENATE("I",Diseño!C134)))</f>
        <v>F9</v>
      </c>
      <c r="F134" s="13">
        <v>2</v>
      </c>
      <c r="G134" s="69">
        <f t="shared" si="5"/>
        <v>1090</v>
      </c>
      <c r="H134" s="69">
        <f t="shared" si="6"/>
        <v>132</v>
      </c>
      <c r="I134" s="100"/>
      <c r="J134" s="19" t="s">
        <v>352</v>
      </c>
      <c r="K134" s="20"/>
      <c r="L134" s="59" t="s">
        <v>611</v>
      </c>
      <c r="M134" s="59" t="s">
        <v>822</v>
      </c>
    </row>
    <row r="135" spans="1:13" x14ac:dyDescent="0.25">
      <c r="A135" s="3" t="s">
        <v>114</v>
      </c>
      <c r="B135" s="3"/>
      <c r="C135" s="72">
        <v>9</v>
      </c>
      <c r="D135" s="13" t="s">
        <v>6</v>
      </c>
      <c r="E135" s="68" t="str">
        <f>IF(COUNTBLANK(Diseño!F135)=0,IF(Diseño!D135 ="N",CONCATENATE("F",Diseño!C135),"ko. Tipo-Decimales no cuadran"),IF(Diseño!D135 ="A",CONCATENATE("A",Diseño!C135),CONCATENATE("I",Diseño!C135)))</f>
        <v>F9</v>
      </c>
      <c r="F135" s="13">
        <v>2</v>
      </c>
      <c r="G135" s="69">
        <f t="shared" si="5"/>
        <v>1099</v>
      </c>
      <c r="H135" s="69">
        <f t="shared" si="6"/>
        <v>133</v>
      </c>
      <c r="I135" s="100"/>
      <c r="J135" s="19" t="s">
        <v>353</v>
      </c>
      <c r="K135" s="20"/>
      <c r="M135" s="59" t="s">
        <v>822</v>
      </c>
    </row>
    <row r="136" spans="1:13" x14ac:dyDescent="0.25">
      <c r="A136" s="3" t="s">
        <v>115</v>
      </c>
      <c r="B136" s="3"/>
      <c r="C136" s="72">
        <v>9</v>
      </c>
      <c r="D136" s="13" t="s">
        <v>6</v>
      </c>
      <c r="E136" s="68" t="str">
        <f>IF(COUNTBLANK(Diseño!F136)=0,IF(Diseño!D136 ="N",CONCATENATE("F",Diseño!C136),"ko. Tipo-Decimales no cuadran"),IF(Diseño!D136 ="A",CONCATENATE("A",Diseño!C136),CONCATENATE("I",Diseño!C136)))</f>
        <v>F9</v>
      </c>
      <c r="F136" s="13">
        <v>2</v>
      </c>
      <c r="G136" s="69">
        <f t="shared" ref="G136:G200" si="7">G135+C135</f>
        <v>1108</v>
      </c>
      <c r="H136" s="69">
        <f t="shared" ref="H136:H200" si="8">H135+1</f>
        <v>134</v>
      </c>
      <c r="I136" s="100"/>
      <c r="J136" s="19" t="s">
        <v>354</v>
      </c>
      <c r="K136" s="20"/>
      <c r="M136" s="59" t="s">
        <v>822</v>
      </c>
    </row>
    <row r="137" spans="1:13" s="47" customFormat="1" x14ac:dyDescent="0.25">
      <c r="A137" s="3" t="s">
        <v>1453</v>
      </c>
      <c r="B137" s="3"/>
      <c r="C137" s="72">
        <v>9</v>
      </c>
      <c r="D137" s="13" t="s">
        <v>6</v>
      </c>
      <c r="E137" s="68" t="str">
        <f>IF(COUNTBLANK(Diseño!F137)=0,IF(Diseño!D137 ="N",CONCATENATE("F",Diseño!C137),"ko. Tipo-Decimales no cuadran"),IF(Diseño!D137 ="A",CONCATENATE("A",Diseño!C137),CONCATENATE("I",Diseño!C137)))</f>
        <v>F9</v>
      </c>
      <c r="F137" s="13">
        <v>2</v>
      </c>
      <c r="G137" s="69">
        <f t="shared" si="7"/>
        <v>1117</v>
      </c>
      <c r="H137" s="69">
        <f t="shared" si="8"/>
        <v>135</v>
      </c>
      <c r="I137" s="100"/>
      <c r="J137" s="19" t="s">
        <v>1455</v>
      </c>
      <c r="K137" s="20"/>
      <c r="L137" s="59"/>
      <c r="M137" s="59" t="s">
        <v>822</v>
      </c>
    </row>
    <row r="138" spans="1:13" s="47" customFormat="1" x14ac:dyDescent="0.25">
      <c r="A138" s="3" t="s">
        <v>1454</v>
      </c>
      <c r="B138" s="3"/>
      <c r="C138" s="72">
        <v>9</v>
      </c>
      <c r="D138" s="13" t="s">
        <v>6</v>
      </c>
      <c r="E138" s="68" t="str">
        <f>IF(COUNTBLANK(Diseño!F138)=0,IF(Diseño!D138 ="N",CONCATENATE("F",Diseño!C138),"ko. Tipo-Decimales no cuadran"),IF(Diseño!D138 ="A",CONCATENATE("A",Diseño!C138),CONCATENATE("I",Diseño!C138)))</f>
        <v>F9</v>
      </c>
      <c r="F138" s="13">
        <v>2</v>
      </c>
      <c r="G138" s="69">
        <f t="shared" si="7"/>
        <v>1126</v>
      </c>
      <c r="H138" s="69">
        <f t="shared" si="8"/>
        <v>136</v>
      </c>
      <c r="I138" s="100"/>
      <c r="J138" s="19" t="s">
        <v>1456</v>
      </c>
      <c r="K138" s="20"/>
      <c r="L138" s="59"/>
      <c r="M138" s="59" t="s">
        <v>822</v>
      </c>
    </row>
    <row r="139" spans="1:13" x14ac:dyDescent="0.25">
      <c r="A139" s="3" t="s">
        <v>116</v>
      </c>
      <c r="B139" s="3"/>
      <c r="C139" s="72">
        <v>9</v>
      </c>
      <c r="D139" s="13" t="s">
        <v>6</v>
      </c>
      <c r="E139" s="68" t="str">
        <f>IF(COUNTBLANK(Diseño!F139)=0,IF(Diseño!D139 ="N",CONCATENATE("F",Diseño!C139),"ko. Tipo-Decimales no cuadran"),IF(Diseño!D139 ="A",CONCATENATE("A",Diseño!C139),CONCATENATE("I",Diseño!C139)))</f>
        <v>F9</v>
      </c>
      <c r="F139" s="13">
        <v>2</v>
      </c>
      <c r="G139" s="69">
        <f t="shared" si="7"/>
        <v>1135</v>
      </c>
      <c r="H139" s="69">
        <f t="shared" si="8"/>
        <v>137</v>
      </c>
      <c r="I139" s="100"/>
      <c r="J139" s="19" t="s">
        <v>355</v>
      </c>
      <c r="K139" s="20"/>
      <c r="M139" s="59" t="s">
        <v>822</v>
      </c>
    </row>
    <row r="140" spans="1:13" x14ac:dyDescent="0.25">
      <c r="A140" s="3" t="s">
        <v>117</v>
      </c>
      <c r="B140" s="3"/>
      <c r="C140" s="72">
        <v>9</v>
      </c>
      <c r="D140" s="13" t="s">
        <v>6</v>
      </c>
      <c r="E140" s="68" t="str">
        <f>IF(COUNTBLANK(Diseño!F140)=0,IF(Diseño!D140 ="N",CONCATENATE("F",Diseño!C140),"ko. Tipo-Decimales no cuadran"),IF(Diseño!D140 ="A",CONCATENATE("A",Diseño!C140),CONCATENATE("I",Diseño!C140)))</f>
        <v>F9</v>
      </c>
      <c r="F140" s="13">
        <v>2</v>
      </c>
      <c r="G140" s="69">
        <f t="shared" si="7"/>
        <v>1144</v>
      </c>
      <c r="H140" s="69">
        <f t="shared" si="8"/>
        <v>138</v>
      </c>
      <c r="I140" s="100"/>
      <c r="J140" s="19" t="s">
        <v>1457</v>
      </c>
      <c r="K140" s="20"/>
      <c r="M140" s="59" t="s">
        <v>822</v>
      </c>
    </row>
    <row r="141" spans="1:13" ht="15" customHeight="1" x14ac:dyDescent="0.25">
      <c r="A141" s="3" t="s">
        <v>118</v>
      </c>
      <c r="B141" s="3"/>
      <c r="C141" s="72">
        <v>9</v>
      </c>
      <c r="D141" s="13" t="s">
        <v>6</v>
      </c>
      <c r="E141" s="68" t="str">
        <f>IF(COUNTBLANK(Diseño!F141)=0,IF(Diseño!D141 ="N",CONCATENATE("F",Diseño!C141),"ko. Tipo-Decimales no cuadran"),IF(Diseño!D141 ="A",CONCATENATE("A",Diseño!C141),CONCATENATE("I",Diseño!C141)))</f>
        <v>F9</v>
      </c>
      <c r="F141" s="13">
        <v>2</v>
      </c>
      <c r="G141" s="69">
        <f t="shared" si="7"/>
        <v>1153</v>
      </c>
      <c r="H141" s="69">
        <f t="shared" si="8"/>
        <v>139</v>
      </c>
      <c r="I141" s="100"/>
      <c r="J141" s="19" t="s">
        <v>356</v>
      </c>
      <c r="K141" s="22"/>
      <c r="L141" s="59" t="s">
        <v>677</v>
      </c>
      <c r="M141" s="59" t="s">
        <v>822</v>
      </c>
    </row>
    <row r="142" spans="1:13" x14ac:dyDescent="0.25">
      <c r="A142" s="3" t="s">
        <v>119</v>
      </c>
      <c r="B142" s="3"/>
      <c r="C142" s="72">
        <v>9</v>
      </c>
      <c r="D142" s="13" t="s">
        <v>6</v>
      </c>
      <c r="E142" s="68" t="str">
        <f>IF(COUNTBLANK(Diseño!F142)=0,IF(Diseño!D142 ="N",CONCATENATE("F",Diseño!C142),"ko. Tipo-Decimales no cuadran"),IF(Diseño!D142 ="A",CONCATENATE("A",Diseño!C142),CONCATENATE("I",Diseño!C142)))</f>
        <v>F9</v>
      </c>
      <c r="F142" s="13">
        <v>2</v>
      </c>
      <c r="G142" s="69">
        <f t="shared" si="7"/>
        <v>1162</v>
      </c>
      <c r="H142" s="69">
        <f t="shared" si="8"/>
        <v>140</v>
      </c>
      <c r="I142" s="100"/>
      <c r="J142" s="19" t="s">
        <v>357</v>
      </c>
      <c r="K142" s="23"/>
      <c r="M142" s="59" t="s">
        <v>822</v>
      </c>
    </row>
    <row r="143" spans="1:13" x14ac:dyDescent="0.25">
      <c r="A143" s="3" t="s">
        <v>120</v>
      </c>
      <c r="B143" s="3"/>
      <c r="C143" s="72">
        <v>9</v>
      </c>
      <c r="D143" s="13" t="s">
        <v>6</v>
      </c>
      <c r="E143" s="68" t="str">
        <f>IF(COUNTBLANK(Diseño!F143)=0,IF(Diseño!D143 ="N",CONCATENATE("F",Diseño!C143),"ko. Tipo-Decimales no cuadran"),IF(Diseño!D143 ="A",CONCATENATE("A",Diseño!C143),CONCATENATE("I",Diseño!C143)))</f>
        <v>F9</v>
      </c>
      <c r="F143" s="13">
        <v>2</v>
      </c>
      <c r="G143" s="69">
        <f t="shared" si="7"/>
        <v>1171</v>
      </c>
      <c r="H143" s="69">
        <f t="shared" si="8"/>
        <v>141</v>
      </c>
      <c r="I143" s="100"/>
      <c r="J143" s="19" t="s">
        <v>358</v>
      </c>
      <c r="K143" s="23"/>
      <c r="M143" s="59" t="s">
        <v>822</v>
      </c>
    </row>
    <row r="144" spans="1:13" x14ac:dyDescent="0.25">
      <c r="A144" s="3" t="s">
        <v>121</v>
      </c>
      <c r="B144" s="3"/>
      <c r="C144" s="67">
        <v>9</v>
      </c>
      <c r="D144" s="13" t="s">
        <v>6</v>
      </c>
      <c r="E144" s="68" t="str">
        <f>IF(COUNTBLANK(Diseño!F144)=0,IF(Diseño!D144 ="N",CONCATENATE("F",Diseño!C144),"ko. Tipo-Decimales no cuadran"),IF(Diseño!D144 ="A",CONCATENATE("A",Diseño!C144),CONCATENATE("I",Diseño!C144)))</f>
        <v>F9</v>
      </c>
      <c r="F144" s="13">
        <v>2</v>
      </c>
      <c r="G144" s="69">
        <f t="shared" si="7"/>
        <v>1180</v>
      </c>
      <c r="H144" s="69">
        <f t="shared" si="8"/>
        <v>142</v>
      </c>
      <c r="I144" s="100"/>
      <c r="J144" s="19" t="s">
        <v>359</v>
      </c>
      <c r="K144" s="22"/>
      <c r="L144" s="62" t="s">
        <v>1375</v>
      </c>
      <c r="M144" s="59" t="s">
        <v>822</v>
      </c>
    </row>
    <row r="145" spans="1:14" x14ac:dyDescent="0.25">
      <c r="A145" s="3" t="s">
        <v>122</v>
      </c>
      <c r="B145" s="3"/>
      <c r="C145" s="72">
        <v>9</v>
      </c>
      <c r="D145" s="13" t="s">
        <v>6</v>
      </c>
      <c r="E145" s="68" t="str">
        <f>IF(COUNTBLANK(Diseño!F145)=0,IF(Diseño!D145 ="N",CONCATENATE("F",Diseño!C145),"ko. Tipo-Decimales no cuadran"),IF(Diseño!D145 ="A",CONCATENATE("A",Diseño!C145),CONCATENATE("I",Diseño!C145)))</f>
        <v>F9</v>
      </c>
      <c r="F145" s="13">
        <v>2</v>
      </c>
      <c r="G145" s="69">
        <f t="shared" si="7"/>
        <v>1189</v>
      </c>
      <c r="H145" s="69">
        <f t="shared" si="8"/>
        <v>143</v>
      </c>
      <c r="I145" s="100"/>
      <c r="J145" s="19" t="s">
        <v>360</v>
      </c>
      <c r="K145" s="20"/>
      <c r="L145" s="59" t="s">
        <v>1376</v>
      </c>
      <c r="M145" s="59" t="s">
        <v>822</v>
      </c>
    </row>
    <row r="146" spans="1:14" x14ac:dyDescent="0.25">
      <c r="A146" s="3" t="s">
        <v>123</v>
      </c>
      <c r="B146" s="3"/>
      <c r="C146" s="72">
        <v>9</v>
      </c>
      <c r="D146" s="13" t="s">
        <v>6</v>
      </c>
      <c r="E146" s="68" t="str">
        <f>IF(COUNTBLANK(Diseño!F146)=0,IF(Diseño!D146 ="N",CONCATENATE("F",Diseño!C146),"ko. Tipo-Decimales no cuadran"),IF(Diseño!D146 ="A",CONCATENATE("A",Diseño!C146),CONCATENATE("I",Diseño!C146)))</f>
        <v>F9</v>
      </c>
      <c r="F146" s="13">
        <v>2</v>
      </c>
      <c r="G146" s="69">
        <f t="shared" si="7"/>
        <v>1198</v>
      </c>
      <c r="H146" s="69">
        <f t="shared" si="8"/>
        <v>144</v>
      </c>
      <c r="I146" s="100"/>
      <c r="J146" s="19" t="s">
        <v>361</v>
      </c>
      <c r="K146" s="7"/>
      <c r="L146" s="59" t="s">
        <v>612</v>
      </c>
      <c r="M146" s="59" t="s">
        <v>822</v>
      </c>
    </row>
    <row r="147" spans="1:14" x14ac:dyDescent="0.25">
      <c r="A147" s="3" t="s">
        <v>124</v>
      </c>
      <c r="B147" s="3"/>
      <c r="C147" s="72">
        <v>9</v>
      </c>
      <c r="D147" s="13" t="s">
        <v>6</v>
      </c>
      <c r="E147" s="68" t="str">
        <f>IF(COUNTBLANK(Diseño!F147)=0,IF(Diseño!D147 ="N",CONCATENATE("F",Diseño!C147),"ko. Tipo-Decimales no cuadran"),IF(Diseño!D147 ="A",CONCATENATE("A",Diseño!C147),CONCATENATE("I",Diseño!C147)))</f>
        <v>F9</v>
      </c>
      <c r="F147" s="13">
        <v>2</v>
      </c>
      <c r="G147" s="69">
        <f t="shared" si="7"/>
        <v>1207</v>
      </c>
      <c r="H147" s="69">
        <f t="shared" si="8"/>
        <v>145</v>
      </c>
      <c r="I147" s="100"/>
      <c r="J147" s="19" t="s">
        <v>362</v>
      </c>
      <c r="K147" s="20"/>
      <c r="M147" s="59" t="s">
        <v>822</v>
      </c>
    </row>
    <row r="148" spans="1:14" x14ac:dyDescent="0.25">
      <c r="A148" s="3" t="s">
        <v>125</v>
      </c>
      <c r="B148" s="3"/>
      <c r="C148" s="72">
        <v>9</v>
      </c>
      <c r="D148" s="13" t="s">
        <v>6</v>
      </c>
      <c r="E148" s="68" t="str">
        <f>IF(COUNTBLANK(Diseño!F148)=0,IF(Diseño!D148 ="N",CONCATENATE("F",Diseño!C148),"ko. Tipo-Decimales no cuadran"),IF(Diseño!D148 ="A",CONCATENATE("A",Diseño!C148),CONCATENATE("I",Diseño!C148)))</f>
        <v>F9</v>
      </c>
      <c r="F148" s="13">
        <v>2</v>
      </c>
      <c r="G148" s="69">
        <f t="shared" si="7"/>
        <v>1216</v>
      </c>
      <c r="H148" s="69">
        <f t="shared" si="8"/>
        <v>146</v>
      </c>
      <c r="I148" s="100"/>
      <c r="J148" s="19" t="s">
        <v>363</v>
      </c>
      <c r="K148" s="20"/>
      <c r="M148" s="59" t="s">
        <v>822</v>
      </c>
    </row>
    <row r="149" spans="1:14" s="47" customFormat="1" x14ac:dyDescent="0.25">
      <c r="A149" s="3" t="s">
        <v>647</v>
      </c>
      <c r="B149" s="3"/>
      <c r="C149" s="72">
        <v>9</v>
      </c>
      <c r="D149" s="13" t="s">
        <v>6</v>
      </c>
      <c r="E149" s="68" t="str">
        <f>IF(COUNTBLANK(Diseño!F149)=0,IF(Diseño!D149 ="N",CONCATENATE("F",Diseño!C149),"ko. Tipo-Decimales no cuadran"),IF(Diseño!D149 ="A",CONCATENATE("A",Diseño!C149),CONCATENATE("I",Diseño!C149)))</f>
        <v>F9</v>
      </c>
      <c r="F149" s="13">
        <v>2</v>
      </c>
      <c r="G149" s="69">
        <f t="shared" si="7"/>
        <v>1225</v>
      </c>
      <c r="H149" s="69">
        <f t="shared" si="8"/>
        <v>147</v>
      </c>
      <c r="I149" s="100"/>
      <c r="J149" s="19" t="s">
        <v>648</v>
      </c>
      <c r="K149" s="6" t="s">
        <v>262</v>
      </c>
      <c r="L149" s="59"/>
      <c r="M149" s="59" t="s">
        <v>844</v>
      </c>
      <c r="N149" s="48"/>
    </row>
    <row r="150" spans="1:14" x14ac:dyDescent="0.25">
      <c r="A150" s="3" t="s">
        <v>126</v>
      </c>
      <c r="B150" s="3"/>
      <c r="C150" s="72">
        <v>9</v>
      </c>
      <c r="D150" s="13" t="s">
        <v>6</v>
      </c>
      <c r="E150" s="68" t="str">
        <f>IF(COUNTBLANK(Diseño!F150)=0,IF(Diseño!D150 ="N",CONCATENATE("F",Diseño!C150),"ko. Tipo-Decimales no cuadran"),IF(Diseño!D150 ="A",CONCATENATE("A",Diseño!C150),CONCATENATE("I",Diseño!C150)))</f>
        <v>F9</v>
      </c>
      <c r="F150" s="13">
        <v>2</v>
      </c>
      <c r="G150" s="69">
        <f t="shared" si="7"/>
        <v>1234</v>
      </c>
      <c r="H150" s="69">
        <f t="shared" si="8"/>
        <v>148</v>
      </c>
      <c r="I150" s="100"/>
      <c r="J150" s="19" t="s">
        <v>364</v>
      </c>
      <c r="K150" s="7"/>
      <c r="M150" s="59" t="s">
        <v>822</v>
      </c>
    </row>
    <row r="151" spans="1:14" x14ac:dyDescent="0.25">
      <c r="A151" s="3" t="s">
        <v>127</v>
      </c>
      <c r="B151" s="3"/>
      <c r="C151" s="72">
        <v>9</v>
      </c>
      <c r="D151" s="13" t="s">
        <v>6</v>
      </c>
      <c r="E151" s="68" t="str">
        <f>IF(COUNTBLANK(Diseño!F151)=0,IF(Diseño!D151 ="N",CONCATENATE("F",Diseño!C151),"ko. Tipo-Decimales no cuadran"),IF(Diseño!D151 ="A",CONCATENATE("A",Diseño!C151),CONCATENATE("I",Diseño!C151)))</f>
        <v>F9</v>
      </c>
      <c r="F151" s="13">
        <v>2</v>
      </c>
      <c r="G151" s="69">
        <f t="shared" si="7"/>
        <v>1243</v>
      </c>
      <c r="H151" s="69">
        <f t="shared" si="8"/>
        <v>149</v>
      </c>
      <c r="I151" s="100"/>
      <c r="J151" s="19" t="s">
        <v>365</v>
      </c>
      <c r="K151" s="20"/>
      <c r="L151" s="59" t="s">
        <v>613</v>
      </c>
      <c r="M151" s="59" t="s">
        <v>822</v>
      </c>
    </row>
    <row r="152" spans="1:14" x14ac:dyDescent="0.25">
      <c r="A152" s="3" t="s">
        <v>128</v>
      </c>
      <c r="B152" s="3"/>
      <c r="C152" s="72">
        <v>9</v>
      </c>
      <c r="D152" s="13" t="s">
        <v>6</v>
      </c>
      <c r="E152" s="68" t="str">
        <f>IF(COUNTBLANK(Diseño!F152)=0,IF(Diseño!D152 ="N",CONCATENATE("F",Diseño!C152),"ko. Tipo-Decimales no cuadran"),IF(Diseño!D152 ="A",CONCATENATE("A",Diseño!C152),CONCATENATE("I",Diseño!C152)))</f>
        <v>F9</v>
      </c>
      <c r="F152" s="13">
        <v>2</v>
      </c>
      <c r="G152" s="69">
        <f t="shared" si="7"/>
        <v>1252</v>
      </c>
      <c r="H152" s="69">
        <f t="shared" si="8"/>
        <v>150</v>
      </c>
      <c r="I152" s="100"/>
      <c r="J152" s="19" t="s">
        <v>366</v>
      </c>
      <c r="K152" s="7"/>
      <c r="M152" s="59" t="s">
        <v>822</v>
      </c>
    </row>
    <row r="153" spans="1:14" x14ac:dyDescent="0.25">
      <c r="A153" s="3" t="s">
        <v>129</v>
      </c>
      <c r="B153" s="3"/>
      <c r="C153" s="72">
        <v>9</v>
      </c>
      <c r="D153" s="13" t="s">
        <v>6</v>
      </c>
      <c r="E153" s="68" t="str">
        <f>IF(COUNTBLANK(Diseño!F153)=0,IF(Diseño!D153 ="N",CONCATENATE("F",Diseño!C153),"ko. Tipo-Decimales no cuadran"),IF(Diseño!D153 ="A",CONCATENATE("A",Diseño!C153),CONCATENATE("I",Diseño!C153)))</f>
        <v>F9</v>
      </c>
      <c r="F153" s="13">
        <v>2</v>
      </c>
      <c r="G153" s="69">
        <f t="shared" si="7"/>
        <v>1261</v>
      </c>
      <c r="H153" s="69">
        <f t="shared" si="8"/>
        <v>151</v>
      </c>
      <c r="I153" s="100"/>
      <c r="J153" s="19" t="s">
        <v>367</v>
      </c>
      <c r="K153" s="7"/>
      <c r="M153" s="59" t="s">
        <v>822</v>
      </c>
    </row>
    <row r="154" spans="1:14" x14ac:dyDescent="0.25">
      <c r="A154" s="3" t="s">
        <v>649</v>
      </c>
      <c r="B154" s="3"/>
      <c r="C154" s="72">
        <v>9</v>
      </c>
      <c r="D154" s="13" t="s">
        <v>6</v>
      </c>
      <c r="E154" s="68" t="str">
        <f>IF(COUNTBLANK(Diseño!F154)=0,IF(Diseño!D154 ="N",CONCATENATE("F",Diseño!C154),"ko. Tipo-Decimales no cuadran"),IF(Diseño!D154 ="A",CONCATENATE("A",Diseño!C154),CONCATENATE("I",Diseño!C154)))</f>
        <v>F9</v>
      </c>
      <c r="F154" s="13">
        <v>2</v>
      </c>
      <c r="G154" s="69">
        <f t="shared" si="7"/>
        <v>1270</v>
      </c>
      <c r="H154" s="69">
        <f t="shared" si="8"/>
        <v>152</v>
      </c>
      <c r="I154" s="100"/>
      <c r="J154" s="19" t="s">
        <v>650</v>
      </c>
      <c r="K154" s="6" t="s">
        <v>262</v>
      </c>
      <c r="M154" s="59" t="s">
        <v>844</v>
      </c>
    </row>
    <row r="155" spans="1:14" x14ac:dyDescent="0.25">
      <c r="A155" s="3" t="s">
        <v>130</v>
      </c>
      <c r="B155" s="3"/>
      <c r="C155" s="72">
        <v>9</v>
      </c>
      <c r="D155" s="13" t="s">
        <v>6</v>
      </c>
      <c r="E155" s="68" t="str">
        <f>IF(COUNTBLANK(Diseño!F155)=0,IF(Diseño!D155 ="N",CONCATENATE("F",Diseño!C155),"ko. Tipo-Decimales no cuadran"),IF(Diseño!D155 ="A",CONCATENATE("A",Diseño!C155),CONCATENATE("I",Diseño!C155)))</f>
        <v>F9</v>
      </c>
      <c r="F155" s="13">
        <v>2</v>
      </c>
      <c r="G155" s="69">
        <f t="shared" si="7"/>
        <v>1279</v>
      </c>
      <c r="H155" s="69">
        <f t="shared" si="8"/>
        <v>153</v>
      </c>
      <c r="I155" s="100"/>
      <c r="J155" s="19" t="s">
        <v>368</v>
      </c>
      <c r="K155" s="20"/>
      <c r="L155" s="59" t="s">
        <v>614</v>
      </c>
      <c r="M155" s="59" t="s">
        <v>822</v>
      </c>
    </row>
    <row r="156" spans="1:14" x14ac:dyDescent="0.25">
      <c r="A156" s="3" t="s">
        <v>132</v>
      </c>
      <c r="B156" s="3"/>
      <c r="C156" s="72">
        <v>9</v>
      </c>
      <c r="D156" s="13" t="s">
        <v>6</v>
      </c>
      <c r="E156" s="68" t="str">
        <f>IF(COUNTBLANK(Diseño!F156)=0,IF(Diseño!D156 ="N",CONCATENATE("F",Diseño!C156),"ko. Tipo-Decimales no cuadran"),IF(Diseño!D156 ="A",CONCATENATE("A",Diseño!C156),CONCATENATE("I",Diseño!C156)))</f>
        <v>F9</v>
      </c>
      <c r="F156" s="13">
        <v>2</v>
      </c>
      <c r="G156" s="69">
        <f t="shared" si="7"/>
        <v>1288</v>
      </c>
      <c r="H156" s="69">
        <f t="shared" si="8"/>
        <v>154</v>
      </c>
      <c r="I156" s="100"/>
      <c r="J156" s="19" t="s">
        <v>370</v>
      </c>
      <c r="K156" s="20"/>
      <c r="M156" s="59" t="s">
        <v>822</v>
      </c>
    </row>
    <row r="157" spans="1:14" s="48" customFormat="1" x14ac:dyDescent="0.25">
      <c r="A157" s="3" t="s">
        <v>131</v>
      </c>
      <c r="B157" s="3"/>
      <c r="C157" s="72">
        <v>9</v>
      </c>
      <c r="D157" s="13" t="s">
        <v>6</v>
      </c>
      <c r="E157" s="68" t="str">
        <f>IF(COUNTBLANK(Diseño!F157)=0,IF(Diseño!D157 ="N",CONCATENATE("F",Diseño!C157),"ko. Tipo-Decimales no cuadran"),IF(Diseño!D157 ="A",CONCATENATE("A",Diseño!C157),CONCATENATE("I",Diseño!C157)))</f>
        <v>F9</v>
      </c>
      <c r="F157" s="13">
        <v>2</v>
      </c>
      <c r="G157" s="69">
        <f t="shared" si="7"/>
        <v>1297</v>
      </c>
      <c r="H157" s="69">
        <f t="shared" si="8"/>
        <v>155</v>
      </c>
      <c r="I157" s="100"/>
      <c r="J157" s="19" t="s">
        <v>369</v>
      </c>
      <c r="K157" s="20"/>
      <c r="L157" s="59"/>
      <c r="M157" s="59" t="s">
        <v>822</v>
      </c>
    </row>
    <row r="158" spans="1:14" x14ac:dyDescent="0.25">
      <c r="A158" s="3" t="s">
        <v>651</v>
      </c>
      <c r="B158" s="3"/>
      <c r="C158" s="72">
        <v>9</v>
      </c>
      <c r="D158" s="13" t="s">
        <v>6</v>
      </c>
      <c r="E158" s="68" t="str">
        <f>IF(COUNTBLANK(Diseño!F158)=0,IF(Diseño!D158 ="N",CONCATENATE("F",Diseño!C158),"ko. Tipo-Decimales no cuadran"),IF(Diseño!D158 ="A",CONCATENATE("A",Diseño!C158),CONCATENATE("I",Diseño!C158)))</f>
        <v>F9</v>
      </c>
      <c r="F158" s="13">
        <v>2</v>
      </c>
      <c r="G158" s="69">
        <f t="shared" si="7"/>
        <v>1306</v>
      </c>
      <c r="H158" s="69">
        <f t="shared" si="8"/>
        <v>156</v>
      </c>
      <c r="I158" s="100"/>
      <c r="J158" s="19" t="s">
        <v>652</v>
      </c>
      <c r="K158" s="6" t="s">
        <v>262</v>
      </c>
      <c r="M158" s="59" t="s">
        <v>844</v>
      </c>
    </row>
    <row r="159" spans="1:14" x14ac:dyDescent="0.25">
      <c r="A159" s="3" t="s">
        <v>133</v>
      </c>
      <c r="B159" s="3"/>
      <c r="C159" s="72">
        <v>9</v>
      </c>
      <c r="D159" s="13" t="s">
        <v>6</v>
      </c>
      <c r="E159" s="68" t="str">
        <f>IF(COUNTBLANK(Diseño!F159)=0,IF(Diseño!D159 ="N",CONCATENATE("F",Diseño!C159),"ko. Tipo-Decimales no cuadran"),IF(Diseño!D159 ="A",CONCATENATE("A",Diseño!C159),CONCATENATE("I",Diseño!C159)))</f>
        <v>F9</v>
      </c>
      <c r="F159" s="13">
        <v>2</v>
      </c>
      <c r="G159" s="69">
        <f t="shared" si="7"/>
        <v>1315</v>
      </c>
      <c r="H159" s="69">
        <f t="shared" si="8"/>
        <v>157</v>
      </c>
      <c r="I159" s="100"/>
      <c r="J159" s="19" t="s">
        <v>371</v>
      </c>
      <c r="K159" s="20"/>
      <c r="L159" s="59" t="s">
        <v>615</v>
      </c>
      <c r="M159" s="59" t="s">
        <v>822</v>
      </c>
    </row>
    <row r="160" spans="1:14" x14ac:dyDescent="0.25">
      <c r="A160" s="3" t="s">
        <v>134</v>
      </c>
      <c r="B160" s="3"/>
      <c r="C160" s="72">
        <v>9</v>
      </c>
      <c r="D160" s="13" t="s">
        <v>6</v>
      </c>
      <c r="E160" s="68" t="str">
        <f>IF(COUNTBLANK(Diseño!F160)=0,IF(Diseño!D160 ="N",CONCATENATE("F",Diseño!C160),"ko. Tipo-Decimales no cuadran"),IF(Diseño!D160 ="A",CONCATENATE("A",Diseño!C160),CONCATENATE("I",Diseño!C160)))</f>
        <v>F9</v>
      </c>
      <c r="F160" s="13">
        <v>2</v>
      </c>
      <c r="G160" s="69">
        <f t="shared" si="7"/>
        <v>1324</v>
      </c>
      <c r="H160" s="69">
        <f t="shared" si="8"/>
        <v>158</v>
      </c>
      <c r="I160" s="100"/>
      <c r="J160" s="19" t="s">
        <v>372</v>
      </c>
      <c r="K160" s="20"/>
      <c r="M160" s="59" t="s">
        <v>822</v>
      </c>
    </row>
    <row r="161" spans="1:14" x14ac:dyDescent="0.25">
      <c r="A161" s="3" t="s">
        <v>135</v>
      </c>
      <c r="B161" s="3"/>
      <c r="C161" s="72">
        <v>9</v>
      </c>
      <c r="D161" s="13" t="s">
        <v>6</v>
      </c>
      <c r="E161" s="68" t="str">
        <f>IF(COUNTBLANK(Diseño!F161)=0,IF(Diseño!D161 ="N",CONCATENATE("F",Diseño!C161),"ko. Tipo-Decimales no cuadran"),IF(Diseño!D161 ="A",CONCATENATE("A",Diseño!C161),CONCATENATE("I",Diseño!C161)))</f>
        <v>F9</v>
      </c>
      <c r="F161" s="13">
        <v>2</v>
      </c>
      <c r="G161" s="69">
        <f t="shared" si="7"/>
        <v>1333</v>
      </c>
      <c r="H161" s="69">
        <f t="shared" si="8"/>
        <v>159</v>
      </c>
      <c r="I161" s="100"/>
      <c r="J161" s="19" t="s">
        <v>373</v>
      </c>
      <c r="K161" s="20"/>
      <c r="M161" s="59" t="s">
        <v>822</v>
      </c>
    </row>
    <row r="162" spans="1:14" s="47" customFormat="1" x14ac:dyDescent="0.25">
      <c r="A162" s="3" t="s">
        <v>654</v>
      </c>
      <c r="B162" s="3"/>
      <c r="C162" s="72">
        <v>9</v>
      </c>
      <c r="D162" s="13" t="s">
        <v>6</v>
      </c>
      <c r="E162" s="68" t="str">
        <f>IF(COUNTBLANK(Diseño!F162)=0,IF(Diseño!D162 ="N",CONCATENATE("F",Diseño!C162),"ko. Tipo-Decimales no cuadran"),IF(Diseño!D162 ="A",CONCATENATE("A",Diseño!C162),CONCATENATE("I",Diseño!C162)))</f>
        <v>F9</v>
      </c>
      <c r="F162" s="13">
        <v>2</v>
      </c>
      <c r="G162" s="69">
        <f t="shared" si="7"/>
        <v>1342</v>
      </c>
      <c r="H162" s="69">
        <f t="shared" si="8"/>
        <v>160</v>
      </c>
      <c r="I162" s="100"/>
      <c r="J162" s="19" t="s">
        <v>653</v>
      </c>
      <c r="K162" s="6" t="s">
        <v>262</v>
      </c>
      <c r="L162" s="59"/>
      <c r="M162" s="59" t="s">
        <v>844</v>
      </c>
      <c r="N162" s="48"/>
    </row>
    <row r="163" spans="1:14" x14ac:dyDescent="0.25">
      <c r="A163" s="3" t="s">
        <v>136</v>
      </c>
      <c r="B163" s="3"/>
      <c r="C163" s="72">
        <v>9</v>
      </c>
      <c r="D163" s="13" t="s">
        <v>6</v>
      </c>
      <c r="E163" s="68" t="str">
        <f>IF(COUNTBLANK(Diseño!F163)=0,IF(Diseño!D163 ="N",CONCATENATE("F",Diseño!C163),"ko. Tipo-Decimales no cuadran"),IF(Diseño!D163 ="A",CONCATENATE("A",Diseño!C163),CONCATENATE("I",Diseño!C163)))</f>
        <v>F9</v>
      </c>
      <c r="F163" s="13">
        <v>2</v>
      </c>
      <c r="G163" s="69">
        <f t="shared" si="7"/>
        <v>1351</v>
      </c>
      <c r="H163" s="69">
        <f t="shared" si="8"/>
        <v>161</v>
      </c>
      <c r="I163" s="100"/>
      <c r="J163" s="19" t="s">
        <v>374</v>
      </c>
      <c r="K163" s="7"/>
      <c r="M163" s="59" t="s">
        <v>822</v>
      </c>
    </row>
    <row r="164" spans="1:14" x14ac:dyDescent="0.25">
      <c r="A164" s="3" t="s">
        <v>137</v>
      </c>
      <c r="B164" s="3"/>
      <c r="C164" s="72">
        <v>9</v>
      </c>
      <c r="D164" s="13" t="s">
        <v>6</v>
      </c>
      <c r="E164" s="68" t="str">
        <f>IF(COUNTBLANK(Diseño!F164)=0,IF(Diseño!D164 ="N",CONCATENATE("F",Diseño!C164),"ko. Tipo-Decimales no cuadran"),IF(Diseño!D164 ="A",CONCATENATE("A",Diseño!C164),CONCATENATE("I",Diseño!C164)))</f>
        <v>F9</v>
      </c>
      <c r="F164" s="13">
        <v>2</v>
      </c>
      <c r="G164" s="69">
        <f t="shared" si="7"/>
        <v>1360</v>
      </c>
      <c r="H164" s="69">
        <f t="shared" si="8"/>
        <v>162</v>
      </c>
      <c r="I164" s="100"/>
      <c r="J164" s="19" t="s">
        <v>375</v>
      </c>
      <c r="K164" s="20"/>
      <c r="M164" s="59" t="s">
        <v>822</v>
      </c>
    </row>
    <row r="165" spans="1:14" s="47" customFormat="1" x14ac:dyDescent="0.25">
      <c r="A165" s="3" t="s">
        <v>656</v>
      </c>
      <c r="B165" s="3"/>
      <c r="C165" s="72">
        <v>9</v>
      </c>
      <c r="D165" s="13" t="s">
        <v>6</v>
      </c>
      <c r="E165" s="68" t="str">
        <f>IF(COUNTBLANK(Diseño!F165)=0,IF(Diseño!D165 ="N",CONCATENATE("F",Diseño!C165),"ko. Tipo-Decimales no cuadran"),IF(Diseño!D165 ="A",CONCATENATE("A",Diseño!C165),CONCATENATE("I",Diseño!C165)))</f>
        <v>F9</v>
      </c>
      <c r="F165" s="13">
        <v>2</v>
      </c>
      <c r="G165" s="69">
        <f t="shared" si="7"/>
        <v>1369</v>
      </c>
      <c r="H165" s="69">
        <f t="shared" si="8"/>
        <v>163</v>
      </c>
      <c r="I165" s="100"/>
      <c r="J165" s="19" t="s">
        <v>655</v>
      </c>
      <c r="K165" s="6" t="s">
        <v>262</v>
      </c>
      <c r="L165" s="59"/>
      <c r="M165" s="59" t="s">
        <v>844</v>
      </c>
      <c r="N165" s="48"/>
    </row>
    <row r="166" spans="1:14" x14ac:dyDescent="0.25">
      <c r="A166" s="3" t="s">
        <v>138</v>
      </c>
      <c r="B166" s="3"/>
      <c r="C166" s="72">
        <v>9</v>
      </c>
      <c r="D166" s="13" t="s">
        <v>6</v>
      </c>
      <c r="E166" s="68" t="str">
        <f>IF(COUNTBLANK(Diseño!F166)=0,IF(Diseño!D166 ="N",CONCATENATE("F",Diseño!C166),"ko. Tipo-Decimales no cuadran"),IF(Diseño!D166 ="A",CONCATENATE("A",Diseño!C166),CONCATENATE("I",Diseño!C166)))</f>
        <v>F9</v>
      </c>
      <c r="F166" s="13">
        <v>2</v>
      </c>
      <c r="G166" s="69">
        <f t="shared" si="7"/>
        <v>1378</v>
      </c>
      <c r="H166" s="69">
        <f t="shared" si="8"/>
        <v>164</v>
      </c>
      <c r="I166" s="100"/>
      <c r="J166" s="19" t="s">
        <v>376</v>
      </c>
      <c r="K166" s="7"/>
      <c r="L166" s="59" t="s">
        <v>1377</v>
      </c>
      <c r="M166" s="59" t="s">
        <v>822</v>
      </c>
    </row>
    <row r="167" spans="1:14" x14ac:dyDescent="0.25">
      <c r="A167" s="7" t="s">
        <v>140</v>
      </c>
      <c r="B167" s="3"/>
      <c r="C167" s="72">
        <v>9</v>
      </c>
      <c r="D167" s="13" t="s">
        <v>6</v>
      </c>
      <c r="E167" s="68" t="str">
        <f>IF(COUNTBLANK(Diseño!F167)=0,IF(Diseño!D167 ="N",CONCATENATE("F",Diseño!C167),"ko. Tipo-Decimales no cuadran"),IF(Diseño!D167 ="A",CONCATENATE("A",Diseño!C167),CONCATENATE("I",Diseño!C167)))</f>
        <v>F9</v>
      </c>
      <c r="F167" s="13">
        <v>2</v>
      </c>
      <c r="G167" s="69">
        <f t="shared" si="7"/>
        <v>1387</v>
      </c>
      <c r="H167" s="69">
        <f t="shared" si="8"/>
        <v>165</v>
      </c>
      <c r="I167" s="100"/>
      <c r="J167" s="19" t="s">
        <v>378</v>
      </c>
      <c r="K167" s="20"/>
      <c r="M167" s="59" t="s">
        <v>822</v>
      </c>
    </row>
    <row r="168" spans="1:14" x14ac:dyDescent="0.25">
      <c r="A168" s="7" t="s">
        <v>139</v>
      </c>
      <c r="B168" s="3"/>
      <c r="C168" s="72">
        <v>9</v>
      </c>
      <c r="D168" s="13" t="s">
        <v>6</v>
      </c>
      <c r="E168" s="68" t="str">
        <f>IF(COUNTBLANK(Diseño!F168)=0,IF(Diseño!D168 ="N",CONCATENATE("F",Diseño!C168),"ko. Tipo-Decimales no cuadran"),IF(Diseño!D168 ="A",CONCATENATE("A",Diseño!C168),CONCATENATE("I",Diseño!C168)))</f>
        <v>F9</v>
      </c>
      <c r="F168" s="13">
        <v>2</v>
      </c>
      <c r="G168" s="69">
        <f t="shared" si="7"/>
        <v>1396</v>
      </c>
      <c r="H168" s="69">
        <f t="shared" si="8"/>
        <v>166</v>
      </c>
      <c r="I168" s="100"/>
      <c r="J168" s="19" t="s">
        <v>377</v>
      </c>
      <c r="K168" s="20"/>
      <c r="M168" s="59" t="s">
        <v>822</v>
      </c>
    </row>
    <row r="169" spans="1:14" x14ac:dyDescent="0.25">
      <c r="A169" s="7" t="s">
        <v>142</v>
      </c>
      <c r="B169" s="3"/>
      <c r="C169" s="72">
        <v>9</v>
      </c>
      <c r="D169" s="13" t="s">
        <v>6</v>
      </c>
      <c r="E169" s="68" t="str">
        <f>IF(COUNTBLANK(Diseño!F169)=0,IF(Diseño!D169 ="N",CONCATENATE("F",Diseño!C169),"ko. Tipo-Decimales no cuadran"),IF(Diseño!D169 ="A",CONCATENATE("A",Diseño!C169),CONCATENATE("I",Diseño!C169)))</f>
        <v>F9</v>
      </c>
      <c r="F169" s="13">
        <v>2</v>
      </c>
      <c r="G169" s="69">
        <f t="shared" si="7"/>
        <v>1405</v>
      </c>
      <c r="H169" s="69">
        <f t="shared" si="8"/>
        <v>167</v>
      </c>
      <c r="I169" s="100"/>
      <c r="J169" s="19" t="s">
        <v>380</v>
      </c>
      <c r="K169" s="20"/>
      <c r="M169" s="59" t="s">
        <v>822</v>
      </c>
    </row>
    <row r="170" spans="1:14" x14ac:dyDescent="0.25">
      <c r="A170" s="7" t="s">
        <v>141</v>
      </c>
      <c r="B170" s="3"/>
      <c r="C170" s="72">
        <v>9</v>
      </c>
      <c r="D170" s="13" t="s">
        <v>6</v>
      </c>
      <c r="E170" s="68" t="str">
        <f>IF(COUNTBLANK(Diseño!F170)=0,IF(Diseño!D170 ="N",CONCATENATE("F",Diseño!C170),"ko. Tipo-Decimales no cuadran"),IF(Diseño!D170 ="A",CONCATENATE("A",Diseño!C170),CONCATENATE("I",Diseño!C170)))</f>
        <v>F9</v>
      </c>
      <c r="F170" s="13">
        <v>2</v>
      </c>
      <c r="G170" s="69">
        <f t="shared" si="7"/>
        <v>1414</v>
      </c>
      <c r="H170" s="69">
        <f t="shared" si="8"/>
        <v>168</v>
      </c>
      <c r="I170" s="100"/>
      <c r="J170" s="19" t="s">
        <v>379</v>
      </c>
      <c r="K170" s="20"/>
      <c r="M170" s="59" t="s">
        <v>822</v>
      </c>
    </row>
    <row r="171" spans="1:14" s="47" customFormat="1" x14ac:dyDescent="0.25">
      <c r="A171" s="3" t="s">
        <v>819</v>
      </c>
      <c r="B171" s="3"/>
      <c r="C171" s="72">
        <v>9</v>
      </c>
      <c r="D171" s="13" t="s">
        <v>6</v>
      </c>
      <c r="E171" s="68" t="str">
        <f>IF(COUNTBLANK(Diseño!F171)=0,IF(Diseño!D171 ="N",CONCATENATE("F",Diseño!C171),"ko. Tipo-Decimales no cuadran"),IF(Diseño!D171 ="A",CONCATENATE("A",Diseño!C171),CONCATENATE("I",Diseño!C171)))</f>
        <v>F9</v>
      </c>
      <c r="F171" s="13">
        <v>2</v>
      </c>
      <c r="G171" s="69">
        <f t="shared" si="7"/>
        <v>1423</v>
      </c>
      <c r="H171" s="69">
        <f t="shared" si="8"/>
        <v>169</v>
      </c>
      <c r="I171" s="100"/>
      <c r="J171" s="19" t="s">
        <v>821</v>
      </c>
      <c r="K171" s="6" t="s">
        <v>262</v>
      </c>
      <c r="L171" s="59"/>
      <c r="M171" s="59" t="s">
        <v>844</v>
      </c>
    </row>
    <row r="172" spans="1:14" x14ac:dyDescent="0.25">
      <c r="A172" s="7" t="s">
        <v>657</v>
      </c>
      <c r="B172" s="3"/>
      <c r="C172" s="72">
        <v>9</v>
      </c>
      <c r="D172" s="13" t="s">
        <v>6</v>
      </c>
      <c r="E172" s="68" t="str">
        <f>IF(COUNTBLANK(Diseño!F172)=0,IF(Diseño!D172 ="N",CONCATENATE("F",Diseño!C172),"ko. Tipo-Decimales no cuadran"),IF(Diseño!D172 ="A",CONCATENATE("A",Diseño!C172),CONCATENATE("I",Diseño!C172)))</f>
        <v>F9</v>
      </c>
      <c r="F172" s="13">
        <v>2</v>
      </c>
      <c r="G172" s="69">
        <f t="shared" si="7"/>
        <v>1432</v>
      </c>
      <c r="H172" s="69">
        <f t="shared" si="8"/>
        <v>170</v>
      </c>
      <c r="I172" s="100"/>
      <c r="J172" s="19" t="s">
        <v>658</v>
      </c>
      <c r="K172" s="6" t="s">
        <v>262</v>
      </c>
      <c r="M172" s="59" t="s">
        <v>844</v>
      </c>
    </row>
    <row r="173" spans="1:14" x14ac:dyDescent="0.25">
      <c r="A173" s="3" t="s">
        <v>143</v>
      </c>
      <c r="B173" s="3"/>
      <c r="C173" s="72">
        <v>9</v>
      </c>
      <c r="D173" s="13" t="s">
        <v>6</v>
      </c>
      <c r="E173" s="68" t="str">
        <f>IF(COUNTBLANK(Diseño!F173)=0,IF(Diseño!D173 ="N",CONCATENATE("F",Diseño!C173),"ko. Tipo-Decimales no cuadran"),IF(Diseño!D173 ="A",CONCATENATE("A",Diseño!C173),CONCATENATE("I",Diseño!C173)))</f>
        <v>F9</v>
      </c>
      <c r="F173" s="13">
        <v>2</v>
      </c>
      <c r="G173" s="69">
        <f t="shared" si="7"/>
        <v>1441</v>
      </c>
      <c r="H173" s="69">
        <f t="shared" si="8"/>
        <v>171</v>
      </c>
      <c r="I173" s="100"/>
      <c r="J173" s="19" t="s">
        <v>381</v>
      </c>
      <c r="K173" s="20"/>
      <c r="L173" s="59" t="s">
        <v>616</v>
      </c>
      <c r="M173" s="59" t="s">
        <v>822</v>
      </c>
    </row>
    <row r="174" spans="1:14" x14ac:dyDescent="0.25">
      <c r="A174" s="3" t="s">
        <v>144</v>
      </c>
      <c r="B174" s="3"/>
      <c r="C174" s="72">
        <v>9</v>
      </c>
      <c r="D174" s="13" t="s">
        <v>6</v>
      </c>
      <c r="E174" s="68" t="str">
        <f>IF(COUNTBLANK(Diseño!F174)=0,IF(Diseño!D174 ="N",CONCATENATE("F",Diseño!C174),"ko. Tipo-Decimales no cuadran"),IF(Diseño!D174 ="A",CONCATENATE("A",Diseño!C174),CONCATENATE("I",Diseño!C174)))</f>
        <v>F9</v>
      </c>
      <c r="F174" s="13">
        <v>2</v>
      </c>
      <c r="G174" s="69">
        <f t="shared" si="7"/>
        <v>1450</v>
      </c>
      <c r="H174" s="69">
        <f t="shared" si="8"/>
        <v>172</v>
      </c>
      <c r="I174" s="100"/>
      <c r="J174" s="19" t="s">
        <v>382</v>
      </c>
      <c r="K174" s="7"/>
      <c r="M174" s="59" t="s">
        <v>822</v>
      </c>
    </row>
    <row r="175" spans="1:14" x14ac:dyDescent="0.25">
      <c r="A175" s="3" t="s">
        <v>145</v>
      </c>
      <c r="B175" s="3"/>
      <c r="C175" s="72">
        <v>9</v>
      </c>
      <c r="D175" s="13" t="s">
        <v>6</v>
      </c>
      <c r="E175" s="68" t="str">
        <f>IF(COUNTBLANK(Diseño!F175)=0,IF(Diseño!D175 ="N",CONCATENATE("F",Diseño!C175),"ko. Tipo-Decimales no cuadran"),IF(Diseño!D175 ="A",CONCATENATE("A",Diseño!C175),CONCATENATE("I",Diseño!C175)))</f>
        <v>F9</v>
      </c>
      <c r="F175" s="13">
        <v>2</v>
      </c>
      <c r="G175" s="69">
        <f t="shared" si="7"/>
        <v>1459</v>
      </c>
      <c r="H175" s="69">
        <f t="shared" si="8"/>
        <v>173</v>
      </c>
      <c r="I175" s="100"/>
      <c r="J175" s="19" t="s">
        <v>383</v>
      </c>
      <c r="K175" s="7"/>
      <c r="M175" s="59" t="s">
        <v>822</v>
      </c>
    </row>
    <row r="176" spans="1:14" x14ac:dyDescent="0.25">
      <c r="A176" s="3" t="s">
        <v>146</v>
      </c>
      <c r="B176" s="3"/>
      <c r="C176" s="72">
        <v>9</v>
      </c>
      <c r="D176" s="13" t="s">
        <v>6</v>
      </c>
      <c r="E176" s="68" t="str">
        <f>IF(COUNTBLANK(Diseño!F176)=0,IF(Diseño!D176 ="N",CONCATENATE("F",Diseño!C176),"ko. Tipo-Decimales no cuadran"),IF(Diseño!D176 ="A",CONCATENATE("A",Diseño!C176),CONCATENATE("I",Diseño!C176)))</f>
        <v>F9</v>
      </c>
      <c r="F176" s="13">
        <v>2</v>
      </c>
      <c r="G176" s="69">
        <f t="shared" si="7"/>
        <v>1468</v>
      </c>
      <c r="H176" s="69">
        <f t="shared" si="8"/>
        <v>174</v>
      </c>
      <c r="I176" s="100"/>
      <c r="J176" s="19" t="s">
        <v>384</v>
      </c>
      <c r="K176" s="7"/>
      <c r="M176" s="59" t="s">
        <v>822</v>
      </c>
    </row>
    <row r="177" spans="1:13" s="47" customFormat="1" x14ac:dyDescent="0.25">
      <c r="A177" s="3" t="s">
        <v>818</v>
      </c>
      <c r="B177" s="3"/>
      <c r="C177" s="72">
        <v>9</v>
      </c>
      <c r="D177" s="13" t="s">
        <v>6</v>
      </c>
      <c r="E177" s="68" t="str">
        <f>IF(COUNTBLANK(Diseño!F177)=0,IF(Diseño!D177 ="N",CONCATENATE("F",Diseño!C177),"ko. Tipo-Decimales no cuadran"),IF(Diseño!D177 ="A",CONCATENATE("A",Diseño!C177),CONCATENATE("I",Diseño!C177)))</f>
        <v>F9</v>
      </c>
      <c r="F177" s="13">
        <v>2</v>
      </c>
      <c r="G177" s="69">
        <f t="shared" si="7"/>
        <v>1477</v>
      </c>
      <c r="H177" s="69">
        <f t="shared" si="8"/>
        <v>175</v>
      </c>
      <c r="I177" s="100"/>
      <c r="J177" s="19" t="s">
        <v>820</v>
      </c>
      <c r="K177" s="6" t="s">
        <v>262</v>
      </c>
      <c r="L177" s="59"/>
      <c r="M177" s="59" t="s">
        <v>844</v>
      </c>
    </row>
    <row r="178" spans="1:13" x14ac:dyDescent="0.25">
      <c r="A178" s="7" t="s">
        <v>147</v>
      </c>
      <c r="B178" s="3"/>
      <c r="C178" s="72">
        <v>9</v>
      </c>
      <c r="D178" s="13" t="s">
        <v>6</v>
      </c>
      <c r="E178" s="68" t="str">
        <f>IF(COUNTBLANK(Diseño!F178)=0,IF(Diseño!D178 ="N",CONCATENATE("F",Diseño!C178),"ko. Tipo-Decimales no cuadran"),IF(Diseño!D178 ="A",CONCATENATE("A",Diseño!C178),CONCATENATE("I",Diseño!C178)))</f>
        <v>F9</v>
      </c>
      <c r="F178" s="13">
        <v>2</v>
      </c>
      <c r="G178" s="69">
        <f t="shared" si="7"/>
        <v>1486</v>
      </c>
      <c r="H178" s="69">
        <f t="shared" si="8"/>
        <v>176</v>
      </c>
      <c r="I178" s="100"/>
      <c r="J178" s="19" t="s">
        <v>385</v>
      </c>
      <c r="K178" s="7"/>
      <c r="M178" s="59" t="s">
        <v>822</v>
      </c>
    </row>
    <row r="179" spans="1:13" x14ac:dyDescent="0.25">
      <c r="A179" s="7" t="s">
        <v>817</v>
      </c>
      <c r="B179" s="3"/>
      <c r="C179" s="72">
        <v>9</v>
      </c>
      <c r="D179" s="13" t="s">
        <v>6</v>
      </c>
      <c r="E179" s="68" t="str">
        <f>IF(COUNTBLANK(Diseño!F179)=0,IF(Diseño!D179 ="N",CONCATENATE("F",Diseño!C179),"ko. Tipo-Decimales no cuadran"),IF(Diseño!D179 ="A",CONCATENATE("A",Diseño!C179),CONCATENATE("I",Diseño!C179)))</f>
        <v>F9</v>
      </c>
      <c r="F179" s="13">
        <v>2</v>
      </c>
      <c r="G179" s="69">
        <f t="shared" si="7"/>
        <v>1495</v>
      </c>
      <c r="H179" s="69">
        <f t="shared" si="8"/>
        <v>177</v>
      </c>
      <c r="I179" s="100"/>
      <c r="J179" s="19" t="s">
        <v>386</v>
      </c>
      <c r="K179" s="7"/>
      <c r="M179" s="59" t="s">
        <v>822</v>
      </c>
    </row>
    <row r="180" spans="1:13" x14ac:dyDescent="0.25">
      <c r="A180" s="3" t="s">
        <v>148</v>
      </c>
      <c r="B180" s="3"/>
      <c r="C180" s="72">
        <v>9</v>
      </c>
      <c r="D180" s="13" t="s">
        <v>6</v>
      </c>
      <c r="E180" s="68" t="str">
        <f>IF(COUNTBLANK(Diseño!F180)=0,IF(Diseño!D180 ="N",CONCATENATE("F",Diseño!C180),"ko. Tipo-Decimales no cuadran"),IF(Diseño!D180 ="A",CONCATENATE("A",Diseño!C180),CONCATENATE("I",Diseño!C180)))</f>
        <v>F9</v>
      </c>
      <c r="F180" s="13">
        <v>2</v>
      </c>
      <c r="G180" s="69">
        <f t="shared" si="7"/>
        <v>1504</v>
      </c>
      <c r="H180" s="69">
        <f t="shared" si="8"/>
        <v>178</v>
      </c>
      <c r="I180" s="100"/>
      <c r="J180" s="19" t="s">
        <v>387</v>
      </c>
      <c r="K180" s="7"/>
      <c r="M180" s="59" t="s">
        <v>822</v>
      </c>
    </row>
    <row r="181" spans="1:13" x14ac:dyDescent="0.25">
      <c r="A181" s="3" t="s">
        <v>149</v>
      </c>
      <c r="B181" s="3"/>
      <c r="C181" s="72">
        <v>6</v>
      </c>
      <c r="D181" s="13" t="s">
        <v>6</v>
      </c>
      <c r="E181" s="68" t="str">
        <f>IF(COUNTBLANK(Diseño!F181)=0,IF(Diseño!D181 ="N",CONCATENATE("F",Diseño!C181),"ko. Tipo-Decimales no cuadran"),IF(Diseño!D181 ="A",CONCATENATE("A",Diseño!C181),CONCATENATE("I",Diseño!C181)))</f>
        <v>I6</v>
      </c>
      <c r="F181" s="13"/>
      <c r="G181" s="69">
        <f t="shared" si="7"/>
        <v>1513</v>
      </c>
      <c r="H181" s="69">
        <f t="shared" si="8"/>
        <v>179</v>
      </c>
      <c r="I181" s="100"/>
      <c r="J181" s="19" t="s">
        <v>388</v>
      </c>
      <c r="K181" s="7"/>
      <c r="L181" s="59" t="s">
        <v>768</v>
      </c>
      <c r="M181" s="59" t="s">
        <v>822</v>
      </c>
    </row>
    <row r="182" spans="1:13" x14ac:dyDescent="0.25">
      <c r="A182" s="3" t="s">
        <v>154</v>
      </c>
      <c r="B182" s="3"/>
      <c r="C182" s="72">
        <v>6</v>
      </c>
      <c r="D182" s="13" t="s">
        <v>6</v>
      </c>
      <c r="E182" s="68" t="str">
        <f>IF(COUNTBLANK(Diseño!F182)=0,IF(Diseño!D182 ="N",CONCATENATE("F",Diseño!C182),"ko. Tipo-Decimales no cuadran"),IF(Diseño!D182 ="A",CONCATENATE("A",Diseño!C182),CONCATENATE("I",Diseño!C182)))</f>
        <v>I6</v>
      </c>
      <c r="F182" s="13"/>
      <c r="G182" s="69">
        <f t="shared" si="7"/>
        <v>1519</v>
      </c>
      <c r="H182" s="69">
        <f t="shared" si="8"/>
        <v>180</v>
      </c>
      <c r="I182" s="100"/>
      <c r="J182" s="19" t="s">
        <v>393</v>
      </c>
      <c r="K182" s="20"/>
      <c r="M182" s="59" t="s">
        <v>822</v>
      </c>
    </row>
    <row r="183" spans="1:13" x14ac:dyDescent="0.25">
      <c r="A183" s="3" t="s">
        <v>156</v>
      </c>
      <c r="B183" s="3"/>
      <c r="C183" s="72">
        <v>6</v>
      </c>
      <c r="D183" s="13" t="s">
        <v>6</v>
      </c>
      <c r="E183" s="68" t="str">
        <f>IF(COUNTBLANK(Diseño!F183)=0,IF(Diseño!D183 ="N",CONCATENATE("F",Diseño!C183),"ko. Tipo-Decimales no cuadran"),IF(Diseño!D183 ="A",CONCATENATE("A",Diseño!C183),CONCATENATE("I",Diseño!C183)))</f>
        <v>I6</v>
      </c>
      <c r="F183" s="13"/>
      <c r="G183" s="69">
        <f t="shared" si="7"/>
        <v>1525</v>
      </c>
      <c r="H183" s="69">
        <f t="shared" si="8"/>
        <v>181</v>
      </c>
      <c r="I183" s="100"/>
      <c r="J183" s="19" t="s">
        <v>395</v>
      </c>
      <c r="K183" s="20"/>
      <c r="M183" s="59" t="s">
        <v>822</v>
      </c>
    </row>
    <row r="184" spans="1:13" x14ac:dyDescent="0.25">
      <c r="A184" s="3" t="s">
        <v>155</v>
      </c>
      <c r="B184" s="3"/>
      <c r="C184" s="72">
        <v>6</v>
      </c>
      <c r="D184" s="13" t="s">
        <v>6</v>
      </c>
      <c r="E184" s="68" t="str">
        <f>IF(COUNTBLANK(Diseño!F184)=0,IF(Diseño!D184 ="N",CONCATENATE("F",Diseño!C184),"ko. Tipo-Decimales no cuadran"),IF(Diseño!D184 ="A",CONCATENATE("A",Diseño!C184),CONCATENATE("I",Diseño!C184)))</f>
        <v>I6</v>
      </c>
      <c r="F184" s="13"/>
      <c r="G184" s="69">
        <f t="shared" si="7"/>
        <v>1531</v>
      </c>
      <c r="H184" s="69">
        <f t="shared" si="8"/>
        <v>182</v>
      </c>
      <c r="I184" s="100"/>
      <c r="J184" s="19" t="s">
        <v>394</v>
      </c>
      <c r="K184" s="20"/>
      <c r="L184" s="59" t="s">
        <v>767</v>
      </c>
      <c r="M184" s="59" t="s">
        <v>822</v>
      </c>
    </row>
    <row r="185" spans="1:13" x14ac:dyDescent="0.25">
      <c r="A185" s="3" t="s">
        <v>150</v>
      </c>
      <c r="B185" s="3"/>
      <c r="C185" s="72">
        <v>6</v>
      </c>
      <c r="D185" s="13" t="s">
        <v>6</v>
      </c>
      <c r="E185" s="68" t="str">
        <f>IF(COUNTBLANK(Diseño!F185)=0,IF(Diseño!D185 ="N",CONCATENATE("F",Diseño!C185),"ko. Tipo-Decimales no cuadran"),IF(Diseño!D185 ="A",CONCATENATE("A",Diseño!C185),CONCATENATE("I",Diseño!C185)))</f>
        <v>I6</v>
      </c>
      <c r="F185" s="13"/>
      <c r="G185" s="69">
        <f t="shared" si="7"/>
        <v>1537</v>
      </c>
      <c r="H185" s="69">
        <f t="shared" si="8"/>
        <v>183</v>
      </c>
      <c r="I185" s="100"/>
      <c r="J185" s="19" t="s">
        <v>389</v>
      </c>
      <c r="K185" s="20"/>
      <c r="M185" s="59" t="s">
        <v>822</v>
      </c>
    </row>
    <row r="186" spans="1:13" x14ac:dyDescent="0.25">
      <c r="A186" s="3" t="s">
        <v>151</v>
      </c>
      <c r="B186" s="3"/>
      <c r="C186" s="72">
        <v>6</v>
      </c>
      <c r="D186" s="13" t="s">
        <v>6</v>
      </c>
      <c r="E186" s="68" t="str">
        <f>IF(COUNTBLANK(Diseño!F186)=0,IF(Diseño!D186 ="N",CONCATENATE("F",Diseño!C186),"ko. Tipo-Decimales no cuadran"),IF(Diseño!D186 ="A",CONCATENATE("A",Diseño!C186),CONCATENATE("I",Diseño!C186)))</f>
        <v>I6</v>
      </c>
      <c r="F186" s="13"/>
      <c r="G186" s="69">
        <f t="shared" si="7"/>
        <v>1543</v>
      </c>
      <c r="H186" s="69">
        <f t="shared" si="8"/>
        <v>184</v>
      </c>
      <c r="I186" s="100"/>
      <c r="J186" s="19" t="s">
        <v>390</v>
      </c>
      <c r="K186" s="20"/>
      <c r="L186" s="59" t="s">
        <v>617</v>
      </c>
      <c r="M186" s="59" t="s">
        <v>822</v>
      </c>
    </row>
    <row r="187" spans="1:13" x14ac:dyDescent="0.25">
      <c r="A187" s="3" t="s">
        <v>152</v>
      </c>
      <c r="B187" s="3"/>
      <c r="C187" s="72">
        <v>6</v>
      </c>
      <c r="D187" s="13" t="s">
        <v>6</v>
      </c>
      <c r="E187" s="68" t="str">
        <f>IF(COUNTBLANK(Diseño!F187)=0,IF(Diseño!D187 ="N",CONCATENATE("F",Diseño!C187),"ko. Tipo-Decimales no cuadran"),IF(Diseño!D187 ="A",CONCATENATE("A",Diseño!C187),CONCATENATE("I",Diseño!C187)))</f>
        <v>I6</v>
      </c>
      <c r="F187" s="13"/>
      <c r="G187" s="69">
        <f t="shared" si="7"/>
        <v>1549</v>
      </c>
      <c r="H187" s="69">
        <f t="shared" si="8"/>
        <v>185</v>
      </c>
      <c r="I187" s="100"/>
      <c r="J187" s="19" t="s">
        <v>391</v>
      </c>
      <c r="K187" s="20"/>
      <c r="M187" s="59" t="s">
        <v>822</v>
      </c>
    </row>
    <row r="188" spans="1:13" x14ac:dyDescent="0.25">
      <c r="A188" s="3" t="s">
        <v>153</v>
      </c>
      <c r="B188" s="3"/>
      <c r="C188" s="72">
        <v>6</v>
      </c>
      <c r="D188" s="13" t="s">
        <v>6</v>
      </c>
      <c r="E188" s="68" t="str">
        <f>IF(COUNTBLANK(Diseño!F188)=0,IF(Diseño!D188 ="N",CONCATENATE("F",Diseño!C188),"ko. Tipo-Decimales no cuadran"),IF(Diseño!D188 ="A",CONCATENATE("A",Diseño!C188),CONCATENATE("I",Diseño!C188)))</f>
        <v>I6</v>
      </c>
      <c r="F188" s="13"/>
      <c r="G188" s="69">
        <f t="shared" si="7"/>
        <v>1555</v>
      </c>
      <c r="H188" s="69">
        <f t="shared" si="8"/>
        <v>186</v>
      </c>
      <c r="I188" s="100"/>
      <c r="J188" s="19" t="s">
        <v>392</v>
      </c>
      <c r="K188" s="20"/>
      <c r="M188" s="59" t="s">
        <v>822</v>
      </c>
    </row>
    <row r="189" spans="1:13" x14ac:dyDescent="0.25">
      <c r="A189" s="3" t="s">
        <v>157</v>
      </c>
      <c r="B189" s="3"/>
      <c r="C189" s="72">
        <v>6</v>
      </c>
      <c r="D189" s="13" t="s">
        <v>6</v>
      </c>
      <c r="E189" s="68" t="str">
        <f>IF(COUNTBLANK(Diseño!F189)=0,IF(Diseño!D189 ="N",CONCATENATE("F",Diseño!C189),"ko. Tipo-Decimales no cuadran"),IF(Diseño!D189 ="A",CONCATENATE("A",Diseño!C189),CONCATENATE("I",Diseño!C189)))</f>
        <v>I6</v>
      </c>
      <c r="F189" s="13"/>
      <c r="G189" s="69">
        <f t="shared" si="7"/>
        <v>1561</v>
      </c>
      <c r="H189" s="69">
        <f t="shared" si="8"/>
        <v>187</v>
      </c>
      <c r="I189" s="100"/>
      <c r="J189" s="19" t="s">
        <v>766</v>
      </c>
      <c r="K189" s="20"/>
      <c r="L189" s="59" t="s">
        <v>763</v>
      </c>
      <c r="M189" s="59" t="s">
        <v>822</v>
      </c>
    </row>
    <row r="190" spans="1:13" x14ac:dyDescent="0.25">
      <c r="A190" s="3" t="s">
        <v>158</v>
      </c>
      <c r="B190" s="3"/>
      <c r="C190" s="72">
        <v>6</v>
      </c>
      <c r="D190" s="13" t="s">
        <v>6</v>
      </c>
      <c r="E190" s="68" t="str">
        <f>IF(COUNTBLANK(Diseño!F190)=0,IF(Diseño!D190 ="N",CONCATENATE("F",Diseño!C190),"ko. Tipo-Decimales no cuadran"),IF(Diseño!D190 ="A",CONCATENATE("A",Diseño!C190),CONCATENATE("I",Diseño!C190)))</f>
        <v>I6</v>
      </c>
      <c r="F190" s="13"/>
      <c r="G190" s="69">
        <f t="shared" si="7"/>
        <v>1567</v>
      </c>
      <c r="H190" s="69">
        <f t="shared" si="8"/>
        <v>188</v>
      </c>
      <c r="I190" s="100"/>
      <c r="J190" s="19" t="s">
        <v>764</v>
      </c>
      <c r="K190" s="20"/>
      <c r="M190" s="59" t="s">
        <v>822</v>
      </c>
    </row>
    <row r="191" spans="1:13" x14ac:dyDescent="0.25">
      <c r="A191" s="3" t="s">
        <v>159</v>
      </c>
      <c r="B191" s="3"/>
      <c r="C191" s="72">
        <v>6</v>
      </c>
      <c r="D191" s="13" t="s">
        <v>6</v>
      </c>
      <c r="E191" s="68" t="str">
        <f>IF(COUNTBLANK(Diseño!F191)=0,IF(Diseño!D191 ="N",CONCATENATE("F",Diseño!C191),"ko. Tipo-Decimales no cuadran"),IF(Diseño!D191 ="A",CONCATENATE("A",Diseño!C191),CONCATENATE("I",Diseño!C191)))</f>
        <v>I6</v>
      </c>
      <c r="F191" s="13"/>
      <c r="G191" s="69">
        <f t="shared" si="7"/>
        <v>1573</v>
      </c>
      <c r="H191" s="69">
        <f t="shared" si="8"/>
        <v>189</v>
      </c>
      <c r="I191" s="100"/>
      <c r="J191" s="19" t="s">
        <v>765</v>
      </c>
      <c r="K191" s="20"/>
      <c r="M191" s="59" t="s">
        <v>822</v>
      </c>
    </row>
    <row r="192" spans="1:13" x14ac:dyDescent="0.25">
      <c r="A192" s="3" t="s">
        <v>160</v>
      </c>
      <c r="B192" s="3"/>
      <c r="C192" s="72">
        <v>6</v>
      </c>
      <c r="D192" s="13" t="s">
        <v>6</v>
      </c>
      <c r="E192" s="68" t="str">
        <f>IF(COUNTBLANK(Diseño!F192)=0,IF(Diseño!D192 ="N",CONCATENATE("F",Diseño!C192),"ko. Tipo-Decimales no cuadran"),IF(Diseño!D192 ="A",CONCATENATE("A",Diseño!C192),CONCATENATE("I",Diseño!C192)))</f>
        <v>I6</v>
      </c>
      <c r="F192" s="13"/>
      <c r="G192" s="69">
        <f t="shared" si="7"/>
        <v>1579</v>
      </c>
      <c r="H192" s="69">
        <f t="shared" si="8"/>
        <v>190</v>
      </c>
      <c r="I192" s="100"/>
      <c r="J192" s="19" t="s">
        <v>396</v>
      </c>
      <c r="K192" s="7"/>
      <c r="L192" s="37" t="s">
        <v>618</v>
      </c>
      <c r="M192" s="59" t="s">
        <v>822</v>
      </c>
    </row>
    <row r="193" spans="1:13" x14ac:dyDescent="0.25">
      <c r="A193" s="3" t="s">
        <v>161</v>
      </c>
      <c r="B193" s="3"/>
      <c r="C193" s="72">
        <v>6</v>
      </c>
      <c r="D193" s="13" t="s">
        <v>6</v>
      </c>
      <c r="E193" s="68" t="str">
        <f>IF(COUNTBLANK(Diseño!F193)=0,IF(Diseño!D193 ="N",CONCATENATE("F",Diseño!C193),"ko. Tipo-Decimales no cuadran"),IF(Diseño!D193 ="A",CONCATENATE("A",Diseño!C193),CONCATENATE("I",Diseño!C193)))</f>
        <v>I6</v>
      </c>
      <c r="F193" s="13"/>
      <c r="G193" s="69">
        <f t="shared" si="7"/>
        <v>1585</v>
      </c>
      <c r="H193" s="69">
        <f t="shared" si="8"/>
        <v>191</v>
      </c>
      <c r="I193" s="100"/>
      <c r="J193" s="19" t="s">
        <v>397</v>
      </c>
      <c r="K193" s="20"/>
      <c r="L193" s="59" t="s">
        <v>619</v>
      </c>
      <c r="M193" s="59" t="s">
        <v>822</v>
      </c>
    </row>
    <row r="194" spans="1:13" x14ac:dyDescent="0.25">
      <c r="A194" s="3" t="s">
        <v>162</v>
      </c>
      <c r="B194" s="3"/>
      <c r="C194" s="72">
        <v>6</v>
      </c>
      <c r="D194" s="13" t="s">
        <v>6</v>
      </c>
      <c r="E194" s="68" t="str">
        <f>IF(COUNTBLANK(Diseño!F194)=0,IF(Diseño!D194 ="N",CONCATENATE("F",Diseño!C194),"ko. Tipo-Decimales no cuadran"),IF(Diseño!D194 ="A",CONCATENATE("A",Diseño!C194),CONCATENATE("I",Diseño!C194)))</f>
        <v>I6</v>
      </c>
      <c r="F194" s="13"/>
      <c r="G194" s="69">
        <f t="shared" si="7"/>
        <v>1591</v>
      </c>
      <c r="H194" s="69">
        <f t="shared" si="8"/>
        <v>192</v>
      </c>
      <c r="I194" s="100"/>
      <c r="J194" s="19" t="s">
        <v>398</v>
      </c>
      <c r="K194" s="7"/>
      <c r="M194" s="59" t="s">
        <v>822</v>
      </c>
    </row>
    <row r="195" spans="1:13" x14ac:dyDescent="0.25">
      <c r="A195" s="3" t="s">
        <v>163</v>
      </c>
      <c r="B195" s="3"/>
      <c r="C195" s="72">
        <v>6</v>
      </c>
      <c r="D195" s="13" t="s">
        <v>6</v>
      </c>
      <c r="E195" s="68" t="str">
        <f>IF(COUNTBLANK(Diseño!F195)=0,IF(Diseño!D195 ="N",CONCATENATE("F",Diseño!C195),"ko. Tipo-Decimales no cuadran"),IF(Diseño!D195 ="A",CONCATENATE("A",Diseño!C195),CONCATENATE("I",Diseño!C195)))</f>
        <v>I6</v>
      </c>
      <c r="F195" s="13"/>
      <c r="G195" s="69">
        <f t="shared" si="7"/>
        <v>1597</v>
      </c>
      <c r="H195" s="69">
        <f t="shared" si="8"/>
        <v>193</v>
      </c>
      <c r="I195" s="100"/>
      <c r="J195" s="19" t="s">
        <v>399</v>
      </c>
      <c r="K195" s="20"/>
      <c r="M195" s="59" t="s">
        <v>822</v>
      </c>
    </row>
    <row r="196" spans="1:13" x14ac:dyDescent="0.25">
      <c r="A196" s="3" t="s">
        <v>164</v>
      </c>
      <c r="B196" s="3"/>
      <c r="C196" s="72">
        <v>6</v>
      </c>
      <c r="D196" s="13" t="s">
        <v>6</v>
      </c>
      <c r="E196" s="68" t="str">
        <f>IF(COUNTBLANK(Diseño!F196)=0,IF(Diseño!D196 ="N",CONCATENATE("F",Diseño!C196),"ko. Tipo-Decimales no cuadran"),IF(Diseño!D196 ="A",CONCATENATE("A",Diseño!C196),CONCATENATE("I",Diseño!C196)))</f>
        <v>I6</v>
      </c>
      <c r="F196" s="13"/>
      <c r="G196" s="69">
        <f t="shared" si="7"/>
        <v>1603</v>
      </c>
      <c r="H196" s="69">
        <f t="shared" si="8"/>
        <v>194</v>
      </c>
      <c r="I196" s="100"/>
      <c r="J196" s="19" t="s">
        <v>400</v>
      </c>
      <c r="K196" s="20"/>
      <c r="L196" s="59" t="s">
        <v>620</v>
      </c>
      <c r="M196" s="59" t="s">
        <v>822</v>
      </c>
    </row>
    <row r="197" spans="1:13" x14ac:dyDescent="0.25">
      <c r="A197" s="7" t="s">
        <v>165</v>
      </c>
      <c r="B197" s="3"/>
      <c r="C197" s="72">
        <v>6</v>
      </c>
      <c r="D197" s="13" t="s">
        <v>6</v>
      </c>
      <c r="E197" s="68" t="str">
        <f>IF(COUNTBLANK(Diseño!F197)=0,IF(Diseño!D197 ="N",CONCATENATE("F",Diseño!C197),"ko. Tipo-Decimales no cuadran"),IF(Diseño!D197 ="A",CONCATENATE("A",Diseño!C197),CONCATENATE("I",Diseño!C197)))</f>
        <v>I6</v>
      </c>
      <c r="F197" s="13"/>
      <c r="G197" s="69">
        <f t="shared" si="7"/>
        <v>1609</v>
      </c>
      <c r="H197" s="69">
        <f t="shared" si="8"/>
        <v>195</v>
      </c>
      <c r="I197" s="100"/>
      <c r="J197" s="19" t="s">
        <v>401</v>
      </c>
      <c r="K197" s="7"/>
      <c r="M197" s="59" t="s">
        <v>822</v>
      </c>
    </row>
    <row r="198" spans="1:13" x14ac:dyDescent="0.25">
      <c r="A198" s="7" t="s">
        <v>166</v>
      </c>
      <c r="B198" s="3"/>
      <c r="C198" s="72">
        <v>6</v>
      </c>
      <c r="D198" s="13" t="s">
        <v>6</v>
      </c>
      <c r="E198" s="68" t="str">
        <f>IF(COUNTBLANK(Diseño!F198)=0,IF(Diseño!D198 ="N",CONCATENATE("F",Diseño!C198),"ko. Tipo-Decimales no cuadran"),IF(Diseño!D198 ="A",CONCATENATE("A",Diseño!C198),CONCATENATE("I",Diseño!C198)))</f>
        <v>I6</v>
      </c>
      <c r="F198" s="13"/>
      <c r="G198" s="69">
        <f t="shared" si="7"/>
        <v>1615</v>
      </c>
      <c r="H198" s="69">
        <f t="shared" si="8"/>
        <v>196</v>
      </c>
      <c r="I198" s="100"/>
      <c r="J198" s="19" t="s">
        <v>402</v>
      </c>
      <c r="K198" s="20"/>
      <c r="M198" s="59" t="s">
        <v>822</v>
      </c>
    </row>
    <row r="199" spans="1:13" x14ac:dyDescent="0.25">
      <c r="A199" s="7" t="s">
        <v>167</v>
      </c>
      <c r="B199" s="3"/>
      <c r="C199" s="72">
        <v>6</v>
      </c>
      <c r="D199" s="13" t="s">
        <v>6</v>
      </c>
      <c r="E199" s="68" t="str">
        <f>IF(COUNTBLANK(Diseño!F199)=0,IF(Diseño!D199 ="N",CONCATENATE("F",Diseño!C199),"ko. Tipo-Decimales no cuadran"),IF(Diseño!D199 ="A",CONCATENATE("A",Diseño!C199),CONCATENATE("I",Diseño!C199)))</f>
        <v>I6</v>
      </c>
      <c r="F199" s="13"/>
      <c r="G199" s="69">
        <f t="shared" si="7"/>
        <v>1621</v>
      </c>
      <c r="H199" s="69">
        <f t="shared" si="8"/>
        <v>197</v>
      </c>
      <c r="I199" s="100"/>
      <c r="J199" s="19" t="s">
        <v>403</v>
      </c>
      <c r="K199" s="20"/>
      <c r="L199" s="59" t="s">
        <v>659</v>
      </c>
      <c r="M199" s="59" t="s">
        <v>822</v>
      </c>
    </row>
    <row r="200" spans="1:13" x14ac:dyDescent="0.25">
      <c r="A200" s="7" t="s">
        <v>169</v>
      </c>
      <c r="B200" s="3"/>
      <c r="C200" s="72">
        <v>6</v>
      </c>
      <c r="D200" s="13" t="s">
        <v>6</v>
      </c>
      <c r="E200" s="68" t="str">
        <f>IF(COUNTBLANK(Diseño!F200)=0,IF(Diseño!D200 ="N",CONCATENATE("F",Diseño!C200),"ko. Tipo-Decimales no cuadran"),IF(Diseño!D200 ="A",CONCATENATE("A",Diseño!C200),CONCATENATE("I",Diseño!C200)))</f>
        <v>I6</v>
      </c>
      <c r="F200" s="13"/>
      <c r="G200" s="69">
        <f t="shared" si="7"/>
        <v>1627</v>
      </c>
      <c r="H200" s="69">
        <f t="shared" si="8"/>
        <v>198</v>
      </c>
      <c r="I200" s="100"/>
      <c r="J200" s="19" t="s">
        <v>405</v>
      </c>
      <c r="K200" s="7"/>
      <c r="M200" s="59" t="s">
        <v>822</v>
      </c>
    </row>
    <row r="201" spans="1:13" x14ac:dyDescent="0.25">
      <c r="A201" s="7" t="s">
        <v>168</v>
      </c>
      <c r="B201" s="3"/>
      <c r="C201" s="72">
        <v>6</v>
      </c>
      <c r="D201" s="13" t="s">
        <v>6</v>
      </c>
      <c r="E201" s="68" t="str">
        <f>IF(COUNTBLANK(Diseño!F201)=0,IF(Diseño!D201 ="N",CONCATENATE("F",Diseño!C201),"ko. Tipo-Decimales no cuadran"),IF(Diseño!D201 ="A",CONCATENATE("A",Diseño!C201),CONCATENATE("I",Diseño!C201)))</f>
        <v>I6</v>
      </c>
      <c r="F201" s="13"/>
      <c r="G201" s="69">
        <f t="shared" ref="G201:G264" si="9">G200+C200</f>
        <v>1633</v>
      </c>
      <c r="H201" s="69">
        <f t="shared" ref="H201:H264" si="10">H200+1</f>
        <v>199</v>
      </c>
      <c r="I201" s="100"/>
      <c r="J201" s="19" t="s">
        <v>404</v>
      </c>
      <c r="K201" s="7"/>
      <c r="M201" s="59" t="s">
        <v>822</v>
      </c>
    </row>
    <row r="202" spans="1:13" x14ac:dyDescent="0.25">
      <c r="A202" s="7" t="s">
        <v>170</v>
      </c>
      <c r="B202" s="3"/>
      <c r="C202" s="72">
        <v>6</v>
      </c>
      <c r="D202" s="13" t="s">
        <v>6</v>
      </c>
      <c r="E202" s="68" t="str">
        <f>IF(COUNTBLANK(Diseño!F202)=0,IF(Diseño!D202 ="N",CONCATENATE("F",Diseño!C202),"ko. Tipo-Decimales no cuadran"),IF(Diseño!D202 ="A",CONCATENATE("A",Diseño!C202),CONCATENATE("I",Diseño!C202)))</f>
        <v>I6</v>
      </c>
      <c r="F202" s="13"/>
      <c r="G202" s="69">
        <f t="shared" si="9"/>
        <v>1639</v>
      </c>
      <c r="H202" s="69">
        <f t="shared" si="10"/>
        <v>200</v>
      </c>
      <c r="I202" s="100"/>
      <c r="J202" s="19" t="s">
        <v>406</v>
      </c>
      <c r="K202" s="7"/>
      <c r="M202" s="59" t="s">
        <v>822</v>
      </c>
    </row>
    <row r="203" spans="1:13" x14ac:dyDescent="0.25">
      <c r="A203" s="3" t="s">
        <v>171</v>
      </c>
      <c r="B203" s="3"/>
      <c r="C203" s="72">
        <v>7</v>
      </c>
      <c r="D203" s="13" t="s">
        <v>6</v>
      </c>
      <c r="E203" s="68" t="str">
        <f>IF(COUNTBLANK(Diseño!F203)=0,IF(Diseño!D203 ="N",CONCATENATE("F",Diseño!C203),"ko. Tipo-Decimales no cuadran"),IF(Diseño!D203 ="A",CONCATENATE("A",Diseño!C203),CONCATENATE("I",Diseño!C203)))</f>
        <v>I7</v>
      </c>
      <c r="F203" s="13"/>
      <c r="G203" s="69">
        <f t="shared" si="9"/>
        <v>1645</v>
      </c>
      <c r="H203" s="69">
        <f t="shared" si="10"/>
        <v>201</v>
      </c>
      <c r="I203" s="100"/>
      <c r="J203" s="19" t="s">
        <v>407</v>
      </c>
      <c r="K203" s="7"/>
      <c r="L203" s="59" t="s">
        <v>660</v>
      </c>
      <c r="M203" s="59" t="s">
        <v>822</v>
      </c>
    </row>
    <row r="204" spans="1:13" x14ac:dyDescent="0.25">
      <c r="A204" s="7" t="s">
        <v>173</v>
      </c>
      <c r="B204" s="3"/>
      <c r="C204" s="72">
        <v>7</v>
      </c>
      <c r="D204" s="13" t="s">
        <v>6</v>
      </c>
      <c r="E204" s="68" t="str">
        <f>IF(COUNTBLANK(Diseño!F204)=0,IF(Diseño!D204 ="N",CONCATENATE("F",Diseño!C204),"ko. Tipo-Decimales no cuadran"),IF(Diseño!D204 ="A",CONCATENATE("A",Diseño!C204),CONCATENATE("I",Diseño!C204)))</f>
        <v>I7</v>
      </c>
      <c r="F204" s="13"/>
      <c r="G204" s="69">
        <f t="shared" si="9"/>
        <v>1652</v>
      </c>
      <c r="H204" s="69">
        <f t="shared" si="10"/>
        <v>202</v>
      </c>
      <c r="I204" s="100"/>
      <c r="J204" s="19" t="s">
        <v>409</v>
      </c>
      <c r="K204" s="20"/>
      <c r="M204" s="59" t="s">
        <v>822</v>
      </c>
    </row>
    <row r="205" spans="1:13" x14ac:dyDescent="0.25">
      <c r="A205" s="7" t="s">
        <v>172</v>
      </c>
      <c r="B205" s="3"/>
      <c r="C205" s="72">
        <v>7</v>
      </c>
      <c r="D205" s="13" t="s">
        <v>6</v>
      </c>
      <c r="E205" s="68" t="str">
        <f>IF(COUNTBLANK(Diseño!F205)=0,IF(Diseño!D205 ="N",CONCATENATE("F",Diseño!C205),"ko. Tipo-Decimales no cuadran"),IF(Diseño!D205 ="A",CONCATENATE("A",Diseño!C205),CONCATENATE("I",Diseño!C205)))</f>
        <v>I7</v>
      </c>
      <c r="F205" s="13"/>
      <c r="G205" s="69">
        <f t="shared" si="9"/>
        <v>1659</v>
      </c>
      <c r="H205" s="69">
        <f t="shared" si="10"/>
        <v>203</v>
      </c>
      <c r="I205" s="100"/>
      <c r="J205" s="19" t="s">
        <v>408</v>
      </c>
      <c r="K205" s="7"/>
      <c r="M205" s="59" t="s">
        <v>822</v>
      </c>
    </row>
    <row r="206" spans="1:13" x14ac:dyDescent="0.25">
      <c r="A206" s="7" t="s">
        <v>174</v>
      </c>
      <c r="B206" s="3"/>
      <c r="C206" s="72">
        <v>7</v>
      </c>
      <c r="D206" s="13" t="s">
        <v>6</v>
      </c>
      <c r="E206" s="68" t="str">
        <f>IF(COUNTBLANK(Diseño!F206)=0,IF(Diseño!D206 ="N",CONCATENATE("F",Diseño!C206),"ko. Tipo-Decimales no cuadran"),IF(Diseño!D206 ="A",CONCATENATE("A",Diseño!C206),CONCATENATE("I",Diseño!C206)))</f>
        <v>I7</v>
      </c>
      <c r="F206" s="13"/>
      <c r="G206" s="69">
        <f t="shared" si="9"/>
        <v>1666</v>
      </c>
      <c r="H206" s="69">
        <f t="shared" si="10"/>
        <v>204</v>
      </c>
      <c r="I206" s="100"/>
      <c r="J206" s="19" t="s">
        <v>410</v>
      </c>
      <c r="K206" s="20"/>
      <c r="M206" s="59" t="s">
        <v>822</v>
      </c>
    </row>
    <row r="207" spans="1:13" x14ac:dyDescent="0.25">
      <c r="A207" s="7" t="s">
        <v>175</v>
      </c>
      <c r="B207" s="3"/>
      <c r="C207" s="72">
        <v>7</v>
      </c>
      <c r="D207" s="13" t="s">
        <v>6</v>
      </c>
      <c r="E207" s="68" t="str">
        <f>IF(COUNTBLANK(Diseño!F207)=0,IF(Diseño!D207 ="N",CONCATENATE("F",Diseño!C207),"ko. Tipo-Decimales no cuadran"),IF(Diseño!D207 ="A",CONCATENATE("A",Diseño!C207),CONCATENATE("I",Diseño!C207)))</f>
        <v>I7</v>
      </c>
      <c r="F207" s="13"/>
      <c r="G207" s="69">
        <f t="shared" si="9"/>
        <v>1673</v>
      </c>
      <c r="H207" s="69">
        <f t="shared" si="10"/>
        <v>205</v>
      </c>
      <c r="I207" s="100"/>
      <c r="J207" s="19" t="s">
        <v>411</v>
      </c>
      <c r="K207" s="20"/>
      <c r="M207" s="59" t="s">
        <v>822</v>
      </c>
    </row>
    <row r="208" spans="1:13" x14ac:dyDescent="0.25">
      <c r="A208" s="7" t="s">
        <v>176</v>
      </c>
      <c r="B208" s="3"/>
      <c r="C208" s="72">
        <v>7</v>
      </c>
      <c r="D208" s="13" t="s">
        <v>6</v>
      </c>
      <c r="E208" s="68" t="str">
        <f>IF(COUNTBLANK(Diseño!F208)=0,IF(Diseño!D208 ="N",CONCATENATE("F",Diseño!C208),"ko. Tipo-Decimales no cuadran"),IF(Diseño!D208 ="A",CONCATENATE("A",Diseño!C208),CONCATENATE("I",Diseño!C208)))</f>
        <v>I7</v>
      </c>
      <c r="F208" s="13"/>
      <c r="G208" s="69">
        <f t="shared" si="9"/>
        <v>1680</v>
      </c>
      <c r="H208" s="69">
        <f t="shared" si="10"/>
        <v>206</v>
      </c>
      <c r="I208" s="100"/>
      <c r="J208" s="19" t="s">
        <v>412</v>
      </c>
      <c r="K208" s="20"/>
      <c r="M208" s="59" t="s">
        <v>822</v>
      </c>
    </row>
    <row r="209" spans="1:13" x14ac:dyDescent="0.25">
      <c r="A209" s="7" t="s">
        <v>177</v>
      </c>
      <c r="B209" s="3"/>
      <c r="C209" s="72">
        <v>7</v>
      </c>
      <c r="D209" s="13" t="s">
        <v>6</v>
      </c>
      <c r="E209" s="68" t="str">
        <f>IF(COUNTBLANK(Diseño!F209)=0,IF(Diseño!D209 ="N",CONCATENATE("F",Diseño!C209),"ko. Tipo-Decimales no cuadran"),IF(Diseño!D209 ="A",CONCATENATE("A",Diseño!C209),CONCATENATE("I",Diseño!C209)))</f>
        <v>I7</v>
      </c>
      <c r="F209" s="13"/>
      <c r="G209" s="69">
        <f t="shared" si="9"/>
        <v>1687</v>
      </c>
      <c r="H209" s="69">
        <f t="shared" si="10"/>
        <v>207</v>
      </c>
      <c r="I209" s="100"/>
      <c r="J209" s="19" t="s">
        <v>413</v>
      </c>
      <c r="K209" s="24"/>
      <c r="M209" s="59" t="s">
        <v>822</v>
      </c>
    </row>
    <row r="210" spans="1:13" x14ac:dyDescent="0.25">
      <c r="A210" s="7" t="s">
        <v>178</v>
      </c>
      <c r="B210" s="3"/>
      <c r="C210" s="72">
        <v>7</v>
      </c>
      <c r="D210" s="13" t="s">
        <v>6</v>
      </c>
      <c r="E210" s="68" t="str">
        <f>IF(COUNTBLANK(Diseño!F210)=0,IF(Diseño!D210 ="N",CONCATENATE("F",Diseño!C210),"ko. Tipo-Decimales no cuadran"),IF(Diseño!D210 ="A",CONCATENATE("A",Diseño!C210),CONCATENATE("I",Diseño!C210)))</f>
        <v>I7</v>
      </c>
      <c r="F210" s="13"/>
      <c r="G210" s="69">
        <f t="shared" si="9"/>
        <v>1694</v>
      </c>
      <c r="H210" s="69">
        <f t="shared" si="10"/>
        <v>208</v>
      </c>
      <c r="I210" s="100"/>
      <c r="J210" s="19" t="s">
        <v>414</v>
      </c>
      <c r="K210" s="7"/>
      <c r="M210" s="59" t="s">
        <v>822</v>
      </c>
    </row>
    <row r="211" spans="1:13" x14ac:dyDescent="0.25">
      <c r="A211" s="7" t="s">
        <v>179</v>
      </c>
      <c r="B211" s="3"/>
      <c r="C211" s="72">
        <v>6</v>
      </c>
      <c r="D211" s="13" t="s">
        <v>6</v>
      </c>
      <c r="E211" s="68" t="str">
        <f>IF(COUNTBLANK(Diseño!F211)=0,IF(Diseño!D211 ="N",CONCATENATE("F",Diseño!C211),"ko. Tipo-Decimales no cuadran"),IF(Diseño!D211 ="A",CONCATENATE("A",Diseño!C211),CONCATENATE("I",Diseño!C211)))</f>
        <v>I6</v>
      </c>
      <c r="F211" s="13"/>
      <c r="G211" s="69">
        <f t="shared" si="9"/>
        <v>1701</v>
      </c>
      <c r="H211" s="69">
        <f t="shared" si="10"/>
        <v>209</v>
      </c>
      <c r="I211" s="100"/>
      <c r="J211" s="19" t="s">
        <v>415</v>
      </c>
      <c r="K211" s="24"/>
      <c r="M211" s="59" t="s">
        <v>822</v>
      </c>
    </row>
    <row r="212" spans="1:13" x14ac:dyDescent="0.25">
      <c r="A212" s="7" t="s">
        <v>180</v>
      </c>
      <c r="B212" s="3"/>
      <c r="C212" s="72">
        <v>6</v>
      </c>
      <c r="D212" s="13" t="s">
        <v>6</v>
      </c>
      <c r="E212" s="68" t="str">
        <f>IF(COUNTBLANK(Diseño!F212)=0,IF(Diseño!D212 ="N",CONCATENATE("F",Diseño!C212),"ko. Tipo-Decimales no cuadran"),IF(Diseño!D212 ="A",CONCATENATE("A",Diseño!C212),CONCATENATE("I",Diseño!C212)))</f>
        <v>I6</v>
      </c>
      <c r="F212" s="13"/>
      <c r="G212" s="69">
        <f t="shared" si="9"/>
        <v>1707</v>
      </c>
      <c r="H212" s="69">
        <f t="shared" si="10"/>
        <v>210</v>
      </c>
      <c r="I212" s="100"/>
      <c r="J212" s="19" t="s">
        <v>416</v>
      </c>
      <c r="K212" s="7"/>
      <c r="M212" s="59" t="s">
        <v>822</v>
      </c>
    </row>
    <row r="213" spans="1:13" x14ac:dyDescent="0.25">
      <c r="A213" s="3" t="s">
        <v>181</v>
      </c>
      <c r="B213" s="3"/>
      <c r="C213" s="72">
        <v>6</v>
      </c>
      <c r="D213" s="13" t="s">
        <v>6</v>
      </c>
      <c r="E213" s="68" t="str">
        <f>IF(COUNTBLANK(Diseño!F213)=0,IF(Diseño!D213 ="N",CONCATENATE("F",Diseño!C213),"ko. Tipo-Decimales no cuadran"),IF(Diseño!D213 ="A",CONCATENATE("A",Diseño!C213),CONCATENATE("I",Diseño!C213)))</f>
        <v>I6</v>
      </c>
      <c r="F213" s="13"/>
      <c r="G213" s="69">
        <f t="shared" si="9"/>
        <v>1713</v>
      </c>
      <c r="H213" s="69">
        <f t="shared" si="10"/>
        <v>211</v>
      </c>
      <c r="I213" s="100"/>
      <c r="J213" s="19" t="s">
        <v>417</v>
      </c>
      <c r="K213" s="3"/>
      <c r="M213" s="59" t="s">
        <v>822</v>
      </c>
    </row>
    <row r="214" spans="1:13" x14ac:dyDescent="0.25">
      <c r="A214" s="3" t="s">
        <v>182</v>
      </c>
      <c r="B214" s="3"/>
      <c r="C214" s="72">
        <v>7</v>
      </c>
      <c r="D214" s="13" t="s">
        <v>6</v>
      </c>
      <c r="E214" s="68" t="str">
        <f>IF(COUNTBLANK(Diseño!F214)=0,IF(Diseño!D214 ="N",CONCATENATE("F",Diseño!C214),"ko. Tipo-Decimales no cuadran"),IF(Diseño!D214 ="A",CONCATENATE("A",Diseño!C214),CONCATENATE("I",Diseño!C214)))</f>
        <v>I7</v>
      </c>
      <c r="F214" s="13"/>
      <c r="G214" s="69">
        <f t="shared" si="9"/>
        <v>1719</v>
      </c>
      <c r="H214" s="69">
        <f t="shared" si="10"/>
        <v>212</v>
      </c>
      <c r="I214" s="100"/>
      <c r="J214" s="19" t="s">
        <v>418</v>
      </c>
      <c r="K214" s="7"/>
      <c r="L214" s="59" t="s">
        <v>621</v>
      </c>
      <c r="M214" s="59" t="s">
        <v>822</v>
      </c>
    </row>
    <row r="215" spans="1:13" x14ac:dyDescent="0.25">
      <c r="A215" s="7" t="s">
        <v>183</v>
      </c>
      <c r="B215" s="3"/>
      <c r="C215" s="72">
        <v>6</v>
      </c>
      <c r="D215" s="13" t="s">
        <v>6</v>
      </c>
      <c r="E215" s="68" t="str">
        <f>IF(COUNTBLANK(Diseño!F215)=0,IF(Diseño!D215 ="N",CONCATENATE("F",Diseño!C215),"ko. Tipo-Decimales no cuadran"),IF(Diseño!D215 ="A",CONCATENATE("A",Diseño!C215),CONCATENATE("I",Diseño!C215)))</f>
        <v>I6</v>
      </c>
      <c r="F215" s="13"/>
      <c r="G215" s="69">
        <f t="shared" si="9"/>
        <v>1726</v>
      </c>
      <c r="H215" s="69">
        <f t="shared" si="10"/>
        <v>213</v>
      </c>
      <c r="I215" s="100"/>
      <c r="J215" s="19" t="s">
        <v>419</v>
      </c>
      <c r="K215" s="7"/>
      <c r="M215" s="59" t="s">
        <v>822</v>
      </c>
    </row>
    <row r="216" spans="1:13" x14ac:dyDescent="0.25">
      <c r="A216" s="7" t="s">
        <v>184</v>
      </c>
      <c r="B216" s="3"/>
      <c r="C216" s="72">
        <v>6</v>
      </c>
      <c r="D216" s="13" t="s">
        <v>6</v>
      </c>
      <c r="E216" s="68" t="str">
        <f>IF(COUNTBLANK(Diseño!F216)=0,IF(Diseño!D216 ="N",CONCATENATE("F",Diseño!C216),"ko. Tipo-Decimales no cuadran"),IF(Diseño!D216 ="A",CONCATENATE("A",Diseño!C216),CONCATENATE("I",Diseño!C216)))</f>
        <v>I6</v>
      </c>
      <c r="F216" s="13"/>
      <c r="G216" s="69">
        <f t="shared" si="9"/>
        <v>1732</v>
      </c>
      <c r="H216" s="69">
        <f t="shared" si="10"/>
        <v>214</v>
      </c>
      <c r="I216" s="100"/>
      <c r="J216" s="19" t="s">
        <v>420</v>
      </c>
      <c r="K216" s="7"/>
      <c r="M216" s="59" t="s">
        <v>822</v>
      </c>
    </row>
    <row r="217" spans="1:13" x14ac:dyDescent="0.25">
      <c r="A217" s="7" t="s">
        <v>737</v>
      </c>
      <c r="B217" s="3"/>
      <c r="C217" s="72">
        <v>6</v>
      </c>
      <c r="D217" s="13" t="s">
        <v>6</v>
      </c>
      <c r="E217" s="68" t="str">
        <f>IF(COUNTBLANK(Diseño!F217)=0,IF(Diseño!D217 ="N",CONCATENATE("F",Diseño!C217),"ko. Tipo-Decimales no cuadran"),IF(Diseño!D217 ="A",CONCATENATE("A",Diseño!C217),CONCATENATE("I",Diseño!C217)))</f>
        <v>I6</v>
      </c>
      <c r="F217" s="13"/>
      <c r="G217" s="69">
        <f t="shared" si="9"/>
        <v>1738</v>
      </c>
      <c r="H217" s="69">
        <f t="shared" si="10"/>
        <v>215</v>
      </c>
      <c r="I217" s="100"/>
      <c r="J217" s="19" t="s">
        <v>738</v>
      </c>
      <c r="K217" s="7"/>
      <c r="M217" s="59" t="s">
        <v>822</v>
      </c>
    </row>
    <row r="218" spans="1:13" x14ac:dyDescent="0.25">
      <c r="A218" s="7" t="s">
        <v>185</v>
      </c>
      <c r="B218" s="3"/>
      <c r="C218" s="72">
        <v>6</v>
      </c>
      <c r="D218" s="13" t="s">
        <v>6</v>
      </c>
      <c r="E218" s="68" t="str">
        <f>IF(COUNTBLANK(Diseño!F218)=0,IF(Diseño!D218 ="N",CONCATENATE("F",Diseño!C218),"ko. Tipo-Decimales no cuadran"),IF(Diseño!D218 ="A",CONCATENATE("A",Diseño!C218),CONCATENATE("I",Diseño!C218)))</f>
        <v>I6</v>
      </c>
      <c r="F218" s="13"/>
      <c r="G218" s="69">
        <f t="shared" si="9"/>
        <v>1744</v>
      </c>
      <c r="H218" s="69">
        <f t="shared" si="10"/>
        <v>216</v>
      </c>
      <c r="I218" s="100"/>
      <c r="J218" s="19" t="s">
        <v>421</v>
      </c>
      <c r="K218" s="7"/>
      <c r="M218" s="59" t="s">
        <v>822</v>
      </c>
    </row>
    <row r="219" spans="1:13" x14ac:dyDescent="0.25">
      <c r="A219" s="7" t="s">
        <v>186</v>
      </c>
      <c r="B219" s="3"/>
      <c r="C219" s="72">
        <v>6</v>
      </c>
      <c r="D219" s="13" t="s">
        <v>6</v>
      </c>
      <c r="E219" s="68" t="str">
        <f>IF(COUNTBLANK(Diseño!F219)=0,IF(Diseño!D219 ="N",CONCATENATE("F",Diseño!C219),"ko. Tipo-Decimales no cuadran"),IF(Diseño!D219 ="A",CONCATENATE("A",Diseño!C219),CONCATENATE("I",Diseño!C219)))</f>
        <v>I6</v>
      </c>
      <c r="F219" s="13"/>
      <c r="G219" s="69">
        <f t="shared" si="9"/>
        <v>1750</v>
      </c>
      <c r="H219" s="69">
        <f t="shared" si="10"/>
        <v>217</v>
      </c>
      <c r="I219" s="100"/>
      <c r="J219" s="19" t="s">
        <v>422</v>
      </c>
      <c r="K219" s="7"/>
      <c r="M219" s="59" t="s">
        <v>822</v>
      </c>
    </row>
    <row r="220" spans="1:13" x14ac:dyDescent="0.25">
      <c r="A220" s="7" t="s">
        <v>187</v>
      </c>
      <c r="B220" s="3"/>
      <c r="C220" s="72">
        <v>6</v>
      </c>
      <c r="D220" s="13" t="s">
        <v>6</v>
      </c>
      <c r="E220" s="68" t="str">
        <f>IF(COUNTBLANK(Diseño!F220)=0,IF(Diseño!D220 ="N",CONCATENATE("F",Diseño!C220),"ko. Tipo-Decimales no cuadran"),IF(Diseño!D220 ="A",CONCATENATE("A",Diseño!C220),CONCATENATE("I",Diseño!C220)))</f>
        <v>I6</v>
      </c>
      <c r="F220" s="13"/>
      <c r="G220" s="69">
        <f t="shared" si="9"/>
        <v>1756</v>
      </c>
      <c r="H220" s="69">
        <f t="shared" si="10"/>
        <v>218</v>
      </c>
      <c r="I220" s="100"/>
      <c r="J220" s="19" t="s">
        <v>423</v>
      </c>
      <c r="K220" s="7"/>
      <c r="M220" s="59" t="s">
        <v>822</v>
      </c>
    </row>
    <row r="221" spans="1:13" x14ac:dyDescent="0.25">
      <c r="A221" s="7" t="s">
        <v>188</v>
      </c>
      <c r="B221" s="3"/>
      <c r="C221" s="72">
        <v>6</v>
      </c>
      <c r="D221" s="13" t="s">
        <v>6</v>
      </c>
      <c r="E221" s="68" t="str">
        <f>IF(COUNTBLANK(Diseño!F221)=0,IF(Diseño!D221 ="N",CONCATENATE("F",Diseño!C221),"ko. Tipo-Decimales no cuadran"),IF(Diseño!D221 ="A",CONCATENATE("A",Diseño!C221),CONCATENATE("I",Diseño!C221)))</f>
        <v>I6</v>
      </c>
      <c r="F221" s="13"/>
      <c r="G221" s="69">
        <f t="shared" si="9"/>
        <v>1762</v>
      </c>
      <c r="H221" s="69">
        <f t="shared" si="10"/>
        <v>219</v>
      </c>
      <c r="I221" s="100"/>
      <c r="J221" s="19" t="s">
        <v>424</v>
      </c>
      <c r="K221" s="7"/>
      <c r="L221" s="59" t="s">
        <v>622</v>
      </c>
      <c r="M221" s="59" t="s">
        <v>822</v>
      </c>
    </row>
    <row r="222" spans="1:13" x14ac:dyDescent="0.25">
      <c r="A222" s="7" t="s">
        <v>190</v>
      </c>
      <c r="B222" s="3"/>
      <c r="C222" s="72">
        <v>6</v>
      </c>
      <c r="D222" s="13" t="s">
        <v>6</v>
      </c>
      <c r="E222" s="68" t="str">
        <f>IF(COUNTBLANK(Diseño!F222)=0,IF(Diseño!D222 ="N",CONCATENATE("F",Diseño!C222),"ko. Tipo-Decimales no cuadran"),IF(Diseño!D222 ="A",CONCATENATE("A",Diseño!C222),CONCATENATE("I",Diseño!C222)))</f>
        <v>I6</v>
      </c>
      <c r="F222" s="13"/>
      <c r="G222" s="69">
        <f t="shared" si="9"/>
        <v>1768</v>
      </c>
      <c r="H222" s="69">
        <f t="shared" si="10"/>
        <v>220</v>
      </c>
      <c r="I222" s="100"/>
      <c r="J222" s="19" t="s">
        <v>426</v>
      </c>
      <c r="K222" s="7"/>
      <c r="M222" s="59" t="s">
        <v>822</v>
      </c>
    </row>
    <row r="223" spans="1:13" x14ac:dyDescent="0.25">
      <c r="A223" s="7" t="s">
        <v>189</v>
      </c>
      <c r="B223" s="3"/>
      <c r="C223" s="72">
        <v>6</v>
      </c>
      <c r="D223" s="13" t="s">
        <v>6</v>
      </c>
      <c r="E223" s="68" t="str">
        <f>IF(COUNTBLANK(Diseño!F223)=0,IF(Diseño!D223 ="N",CONCATENATE("F",Diseño!C223),"ko. Tipo-Decimales no cuadran"),IF(Diseño!D223 ="A",CONCATENATE("A",Diseño!C223),CONCATENATE("I",Diseño!C223)))</f>
        <v>I6</v>
      </c>
      <c r="F223" s="13"/>
      <c r="G223" s="69">
        <f t="shared" si="9"/>
        <v>1774</v>
      </c>
      <c r="H223" s="69">
        <f t="shared" si="10"/>
        <v>221</v>
      </c>
      <c r="I223" s="100"/>
      <c r="J223" s="19" t="s">
        <v>425</v>
      </c>
      <c r="K223" s="7"/>
      <c r="M223" s="59" t="s">
        <v>822</v>
      </c>
    </row>
    <row r="224" spans="1:13" x14ac:dyDescent="0.25">
      <c r="A224" s="7" t="s">
        <v>739</v>
      </c>
      <c r="B224" s="3"/>
      <c r="C224" s="72">
        <v>6</v>
      </c>
      <c r="D224" s="13" t="s">
        <v>6</v>
      </c>
      <c r="E224" s="68" t="str">
        <f>IF(COUNTBLANK(Diseño!F224)=0,IF(Diseño!D224 ="N",CONCATENATE("F",Diseño!C224),"ko. Tipo-Decimales no cuadran"),IF(Diseño!D224 ="A",CONCATENATE("A",Diseño!C224),CONCATENATE("I",Diseño!C224)))</f>
        <v>I6</v>
      </c>
      <c r="F224" s="13"/>
      <c r="G224" s="69">
        <f t="shared" si="9"/>
        <v>1780</v>
      </c>
      <c r="H224" s="69">
        <f t="shared" si="10"/>
        <v>222</v>
      </c>
      <c r="I224" s="100"/>
      <c r="J224" s="19" t="s">
        <v>740</v>
      </c>
      <c r="K224" s="7"/>
      <c r="M224" s="59" t="s">
        <v>822</v>
      </c>
    </row>
    <row r="225" spans="1:13" x14ac:dyDescent="0.25">
      <c r="A225" s="3" t="s">
        <v>191</v>
      </c>
      <c r="B225" s="3" t="s">
        <v>25</v>
      </c>
      <c r="C225" s="71">
        <v>1</v>
      </c>
      <c r="D225" s="13" t="s">
        <v>8</v>
      </c>
      <c r="E225" s="68" t="str">
        <f>IF(COUNTBLANK(Diseño!F225)=0,IF(Diseño!D225 ="N",CONCATENATE("F",Diseño!C225),"ko. Tipo-Decimales no cuadran"),IF(Diseño!D225 ="A",CONCATENATE("A",Diseño!C225),CONCATENATE("I",Diseño!C225)))</f>
        <v>A1</v>
      </c>
      <c r="F225" s="13"/>
      <c r="G225" s="69">
        <f t="shared" si="9"/>
        <v>1786</v>
      </c>
      <c r="H225" s="69">
        <f t="shared" si="10"/>
        <v>223</v>
      </c>
      <c r="I225" s="83" t="s">
        <v>263</v>
      </c>
      <c r="J225" s="19" t="s">
        <v>427</v>
      </c>
      <c r="K225" s="6" t="s">
        <v>262</v>
      </c>
      <c r="M225" s="59" t="s">
        <v>594</v>
      </c>
    </row>
    <row r="226" spans="1:13" x14ac:dyDescent="0.25">
      <c r="A226" s="3" t="s">
        <v>720</v>
      </c>
      <c r="B226" s="3"/>
      <c r="C226" s="72">
        <v>4</v>
      </c>
      <c r="D226" s="13" t="s">
        <v>8</v>
      </c>
      <c r="E226" s="68" t="str">
        <f>IF(COUNTBLANK(Diseño!F226)=0,IF(Diseño!D226 ="N",CONCATENATE("F",Diseño!C226),"ko. Tipo-Decimales no cuadran"),IF(Diseño!D226 ="A",CONCATENATE("A",Diseño!C226),CONCATENATE("I",Diseño!C226)))</f>
        <v>A4</v>
      </c>
      <c r="F226" s="13"/>
      <c r="G226" s="69">
        <f t="shared" si="9"/>
        <v>1787</v>
      </c>
      <c r="H226" s="69">
        <f t="shared" si="10"/>
        <v>224</v>
      </c>
      <c r="I226" s="100"/>
      <c r="J226" s="19" t="s">
        <v>428</v>
      </c>
      <c r="K226" s="6" t="s">
        <v>262</v>
      </c>
      <c r="M226" s="59" t="s">
        <v>594</v>
      </c>
    </row>
    <row r="227" spans="1:13" x14ac:dyDescent="0.25">
      <c r="A227" s="3" t="s">
        <v>721</v>
      </c>
      <c r="B227" s="3" t="s">
        <v>1449</v>
      </c>
      <c r="C227" s="71">
        <v>1</v>
      </c>
      <c r="D227" s="13" t="s">
        <v>8</v>
      </c>
      <c r="E227" s="68" t="str">
        <f>IF(COUNTBLANK(Diseño!F227)=0,IF(Diseño!D227 ="N",CONCATENATE("F",Diseño!C227),"ko. Tipo-Decimales no cuadran"),IF(Diseño!D227 ="A",CONCATENATE("A",Diseño!C227),CONCATENATE("I",Diseño!C227)))</f>
        <v>A1</v>
      </c>
      <c r="F227" s="13"/>
      <c r="G227" s="69">
        <f t="shared" si="9"/>
        <v>1791</v>
      </c>
      <c r="H227" s="69">
        <f t="shared" si="10"/>
        <v>225</v>
      </c>
      <c r="I227" s="97" t="s">
        <v>263</v>
      </c>
      <c r="J227" s="19" t="s">
        <v>429</v>
      </c>
      <c r="K227" s="6" t="s">
        <v>262</v>
      </c>
      <c r="L227" s="63" t="s">
        <v>781</v>
      </c>
      <c r="M227" s="59" t="s">
        <v>594</v>
      </c>
    </row>
    <row r="228" spans="1:13" x14ac:dyDescent="0.25">
      <c r="A228" s="3" t="s">
        <v>192</v>
      </c>
      <c r="B228" s="3" t="s">
        <v>193</v>
      </c>
      <c r="C228" s="67">
        <v>1</v>
      </c>
      <c r="D228" s="13" t="s">
        <v>8</v>
      </c>
      <c r="E228" s="68" t="str">
        <f>IF(COUNTBLANK(Diseño!F228)=0,IF(Diseño!D228 ="N",CONCATENATE("F",Diseño!C228),"ko. Tipo-Decimales no cuadran"),IF(Diseño!D228 ="A",CONCATENATE("A",Diseño!C228),CONCATENATE("I",Diseño!C228)))</f>
        <v>A1</v>
      </c>
      <c r="F228" s="13"/>
      <c r="G228" s="69">
        <f t="shared" si="9"/>
        <v>1792</v>
      </c>
      <c r="H228" s="69">
        <f t="shared" si="10"/>
        <v>226</v>
      </c>
      <c r="I228" s="97" t="s">
        <v>263</v>
      </c>
      <c r="J228" s="19" t="s">
        <v>430</v>
      </c>
      <c r="K228" s="6" t="s">
        <v>262</v>
      </c>
      <c r="L228" s="37"/>
      <c r="M228" s="59" t="s">
        <v>594</v>
      </c>
    </row>
    <row r="229" spans="1:13" x14ac:dyDescent="0.25">
      <c r="A229" s="7" t="s">
        <v>194</v>
      </c>
      <c r="B229" s="3"/>
      <c r="C229" s="73">
        <v>5</v>
      </c>
      <c r="D229" s="13" t="s">
        <v>6</v>
      </c>
      <c r="E229" s="68" t="str">
        <f>IF(COUNTBLANK(Diseño!F229)=0,IF(Diseño!D229 ="N",CONCATENATE("F",Diseño!C229),"ko. Tipo-Decimales no cuadran"),IF(Diseño!D229 ="A",CONCATENATE("A",Diseño!C229),CONCATENATE("I",Diseño!C229)))</f>
        <v>I5</v>
      </c>
      <c r="F229" s="13"/>
      <c r="G229" s="69">
        <f t="shared" si="9"/>
        <v>1793</v>
      </c>
      <c r="H229" s="69">
        <f t="shared" si="10"/>
        <v>227</v>
      </c>
      <c r="I229" s="100"/>
      <c r="J229" s="19" t="s">
        <v>688</v>
      </c>
      <c r="K229" s="6" t="s">
        <v>262</v>
      </c>
      <c r="L229" s="63" t="s">
        <v>781</v>
      </c>
      <c r="M229" s="59" t="s">
        <v>594</v>
      </c>
    </row>
    <row r="230" spans="1:13" x14ac:dyDescent="0.25">
      <c r="A230" s="7" t="s">
        <v>195</v>
      </c>
      <c r="B230" s="3"/>
      <c r="C230" s="73">
        <v>5</v>
      </c>
      <c r="D230" s="13" t="s">
        <v>6</v>
      </c>
      <c r="E230" s="68" t="str">
        <f>IF(COUNTBLANK(Diseño!F230)=0,IF(Diseño!D230 ="N",CONCATENATE("F",Diseño!C230),"ko. Tipo-Decimales no cuadran"),IF(Diseño!D230 ="A",CONCATENATE("A",Diseño!C230),CONCATENATE("I",Diseño!C230)))</f>
        <v>I5</v>
      </c>
      <c r="F230" s="13"/>
      <c r="G230" s="69">
        <f t="shared" si="9"/>
        <v>1798</v>
      </c>
      <c r="H230" s="69">
        <f t="shared" si="10"/>
        <v>228</v>
      </c>
      <c r="I230" s="100"/>
      <c r="J230" s="19" t="s">
        <v>689</v>
      </c>
      <c r="K230" s="6" t="s">
        <v>262</v>
      </c>
      <c r="L230" s="63" t="s">
        <v>781</v>
      </c>
      <c r="M230" s="59" t="s">
        <v>594</v>
      </c>
    </row>
    <row r="231" spans="1:13" x14ac:dyDescent="0.25">
      <c r="A231" s="7" t="s">
        <v>196</v>
      </c>
      <c r="B231" s="3"/>
      <c r="C231" s="73">
        <v>5</v>
      </c>
      <c r="D231" s="13" t="s">
        <v>6</v>
      </c>
      <c r="E231" s="68" t="str">
        <f>IF(COUNTBLANK(Diseño!F231)=0,IF(Diseño!D231 ="N",CONCATENATE("F",Diseño!C231),"ko. Tipo-Decimales no cuadran"),IF(Diseño!D231 ="A",CONCATENATE("A",Diseño!C231),CONCATENATE("I",Diseño!C231)))</f>
        <v>I5</v>
      </c>
      <c r="F231" s="13"/>
      <c r="G231" s="69">
        <f t="shared" si="9"/>
        <v>1803</v>
      </c>
      <c r="H231" s="69">
        <f t="shared" si="10"/>
        <v>229</v>
      </c>
      <c r="I231" s="100"/>
      <c r="J231" s="19" t="s">
        <v>690</v>
      </c>
      <c r="K231" s="6" t="s">
        <v>262</v>
      </c>
      <c r="L231" s="63" t="s">
        <v>781</v>
      </c>
      <c r="M231" s="59" t="s">
        <v>594</v>
      </c>
    </row>
    <row r="232" spans="1:13" x14ac:dyDescent="0.25">
      <c r="A232" s="7" t="s">
        <v>197</v>
      </c>
      <c r="B232" s="3"/>
      <c r="C232" s="73">
        <v>5</v>
      </c>
      <c r="D232" s="13" t="s">
        <v>6</v>
      </c>
      <c r="E232" s="68" t="str">
        <f>IF(COUNTBLANK(Diseño!F232)=0,IF(Diseño!D232 ="N",CONCATENATE("F",Diseño!C232),"ko. Tipo-Decimales no cuadran"),IF(Diseño!D232 ="A",CONCATENATE("A",Diseño!C232),CONCATENATE("I",Diseño!C232)))</f>
        <v>I5</v>
      </c>
      <c r="F232" s="13"/>
      <c r="G232" s="69">
        <f t="shared" si="9"/>
        <v>1808</v>
      </c>
      <c r="H232" s="69">
        <f t="shared" si="10"/>
        <v>230</v>
      </c>
      <c r="I232" s="100"/>
      <c r="J232" s="19" t="s">
        <v>691</v>
      </c>
      <c r="K232" s="6" t="s">
        <v>262</v>
      </c>
      <c r="L232" s="63" t="s">
        <v>781</v>
      </c>
      <c r="M232" s="59" t="s">
        <v>594</v>
      </c>
    </row>
    <row r="233" spans="1:13" x14ac:dyDescent="0.25">
      <c r="A233" s="7" t="s">
        <v>198</v>
      </c>
      <c r="B233" s="3"/>
      <c r="C233" s="73">
        <v>5</v>
      </c>
      <c r="D233" s="13" t="s">
        <v>6</v>
      </c>
      <c r="E233" s="68" t="str">
        <f>IF(COUNTBLANK(Diseño!F233)=0,IF(Diseño!D233 ="N",CONCATENATE("F",Diseño!C233),"ko. Tipo-Decimales no cuadran"),IF(Diseño!D233 ="A",CONCATENATE("A",Diseño!C233),CONCATENATE("I",Diseño!C233)))</f>
        <v>I5</v>
      </c>
      <c r="F233" s="13"/>
      <c r="G233" s="69">
        <f t="shared" si="9"/>
        <v>1813</v>
      </c>
      <c r="H233" s="69">
        <f t="shared" si="10"/>
        <v>231</v>
      </c>
      <c r="I233" s="100"/>
      <c r="J233" s="19" t="s">
        <v>692</v>
      </c>
      <c r="K233" s="6" t="s">
        <v>262</v>
      </c>
      <c r="L233" s="63" t="s">
        <v>781</v>
      </c>
      <c r="M233" s="59" t="s">
        <v>594</v>
      </c>
    </row>
    <row r="234" spans="1:13" x14ac:dyDescent="0.25">
      <c r="A234" s="7" t="s">
        <v>199</v>
      </c>
      <c r="B234" s="3"/>
      <c r="C234" s="73">
        <v>5</v>
      </c>
      <c r="D234" s="13" t="s">
        <v>6</v>
      </c>
      <c r="E234" s="68" t="str">
        <f>IF(COUNTBLANK(Diseño!F234)=0,IF(Diseño!D234 ="N",CONCATENATE("F",Diseño!C234),"ko. Tipo-Decimales no cuadran"),IF(Diseño!D234 ="A",CONCATENATE("A",Diseño!C234),CONCATENATE("I",Diseño!C234)))</f>
        <v>I5</v>
      </c>
      <c r="F234" s="13"/>
      <c r="G234" s="69">
        <f t="shared" si="9"/>
        <v>1818</v>
      </c>
      <c r="H234" s="69">
        <f t="shared" si="10"/>
        <v>232</v>
      </c>
      <c r="I234" s="100"/>
      <c r="J234" s="19" t="s">
        <v>693</v>
      </c>
      <c r="K234" s="6" t="s">
        <v>262</v>
      </c>
      <c r="L234" s="63" t="s">
        <v>781</v>
      </c>
      <c r="M234" s="59" t="s">
        <v>594</v>
      </c>
    </row>
    <row r="235" spans="1:13" x14ac:dyDescent="0.25">
      <c r="A235" s="7" t="s">
        <v>200</v>
      </c>
      <c r="B235" s="3"/>
      <c r="C235" s="73">
        <v>5</v>
      </c>
      <c r="D235" s="13" t="s">
        <v>6</v>
      </c>
      <c r="E235" s="68" t="str">
        <f>IF(COUNTBLANK(Diseño!F235)=0,IF(Diseño!D235 ="N",CONCATENATE("F",Diseño!C235),"ko. Tipo-Decimales no cuadran"),IF(Diseño!D235 ="A",CONCATENATE("A",Diseño!C235),CONCATENATE("I",Diseño!C235)))</f>
        <v>I5</v>
      </c>
      <c r="F235" s="13"/>
      <c r="G235" s="69">
        <f t="shared" si="9"/>
        <v>1823</v>
      </c>
      <c r="H235" s="69">
        <f t="shared" si="10"/>
        <v>233</v>
      </c>
      <c r="I235" s="100"/>
      <c r="J235" s="19" t="s">
        <v>694</v>
      </c>
      <c r="K235" s="6" t="s">
        <v>262</v>
      </c>
      <c r="L235" s="63" t="s">
        <v>781</v>
      </c>
      <c r="M235" s="59" t="s">
        <v>594</v>
      </c>
    </row>
    <row r="236" spans="1:13" x14ac:dyDescent="0.25">
      <c r="A236" s="7" t="s">
        <v>201</v>
      </c>
      <c r="B236" s="3"/>
      <c r="C236" s="73">
        <v>5</v>
      </c>
      <c r="D236" s="13" t="s">
        <v>6</v>
      </c>
      <c r="E236" s="68" t="str">
        <f>IF(COUNTBLANK(Diseño!F236)=0,IF(Diseño!D236 ="N",CONCATENATE("F",Diseño!C236),"ko. Tipo-Decimales no cuadran"),IF(Diseño!D236 ="A",CONCATENATE("A",Diseño!C236),CONCATENATE("I",Diseño!C236)))</f>
        <v>I5</v>
      </c>
      <c r="F236" s="13"/>
      <c r="G236" s="69">
        <f t="shared" si="9"/>
        <v>1828</v>
      </c>
      <c r="H236" s="69">
        <f t="shared" si="10"/>
        <v>234</v>
      </c>
      <c r="I236" s="100"/>
      <c r="J236" s="19" t="s">
        <v>695</v>
      </c>
      <c r="K236" s="6" t="s">
        <v>262</v>
      </c>
      <c r="L236" s="63" t="s">
        <v>781</v>
      </c>
      <c r="M236" s="59" t="s">
        <v>594</v>
      </c>
    </row>
    <row r="237" spans="1:13" x14ac:dyDescent="0.25">
      <c r="A237" s="7" t="s">
        <v>202</v>
      </c>
      <c r="B237" s="3"/>
      <c r="C237" s="73">
        <v>5</v>
      </c>
      <c r="D237" s="13" t="s">
        <v>6</v>
      </c>
      <c r="E237" s="68" t="str">
        <f>IF(COUNTBLANK(Diseño!F237)=0,IF(Diseño!D237 ="N",CONCATENATE("F",Diseño!C237),"ko. Tipo-Decimales no cuadran"),IF(Diseño!D237 ="A",CONCATENATE("A",Diseño!C237),CONCATENATE("I",Diseño!C237)))</f>
        <v>I5</v>
      </c>
      <c r="F237" s="13"/>
      <c r="G237" s="69">
        <f t="shared" si="9"/>
        <v>1833</v>
      </c>
      <c r="H237" s="69">
        <f t="shared" si="10"/>
        <v>235</v>
      </c>
      <c r="I237" s="100"/>
      <c r="J237" s="19" t="s">
        <v>696</v>
      </c>
      <c r="K237" s="6" t="s">
        <v>262</v>
      </c>
      <c r="L237" s="63" t="s">
        <v>781</v>
      </c>
      <c r="M237" s="59" t="s">
        <v>594</v>
      </c>
    </row>
    <row r="238" spans="1:13" x14ac:dyDescent="0.25">
      <c r="A238" s="7" t="s">
        <v>203</v>
      </c>
      <c r="B238" s="3"/>
      <c r="C238" s="73">
        <v>5</v>
      </c>
      <c r="D238" s="13" t="s">
        <v>6</v>
      </c>
      <c r="E238" s="68" t="str">
        <f>IF(COUNTBLANK(Diseño!F238)=0,IF(Diseño!D238 ="N",CONCATENATE("F",Diseño!C238),"ko. Tipo-Decimales no cuadran"),IF(Diseño!D238 ="A",CONCATENATE("A",Diseño!C238),CONCATENATE("I",Diseño!C238)))</f>
        <v>I5</v>
      </c>
      <c r="F238" s="13"/>
      <c r="G238" s="69">
        <f t="shared" si="9"/>
        <v>1838</v>
      </c>
      <c r="H238" s="69">
        <f t="shared" si="10"/>
        <v>236</v>
      </c>
      <c r="I238" s="100"/>
      <c r="J238" s="19" t="s">
        <v>697</v>
      </c>
      <c r="K238" s="6" t="s">
        <v>262</v>
      </c>
      <c r="L238" s="63" t="s">
        <v>781</v>
      </c>
      <c r="M238" s="59" t="s">
        <v>594</v>
      </c>
    </row>
    <row r="239" spans="1:13" x14ac:dyDescent="0.25">
      <c r="A239" s="7" t="s">
        <v>204</v>
      </c>
      <c r="B239" s="3"/>
      <c r="C239" s="73">
        <v>5</v>
      </c>
      <c r="D239" s="13" t="s">
        <v>6</v>
      </c>
      <c r="E239" s="68" t="str">
        <f>IF(COUNTBLANK(Diseño!F239)=0,IF(Diseño!D239 ="N",CONCATENATE("F",Diseño!C239),"ko. Tipo-Decimales no cuadran"),IF(Diseño!D239 ="A",CONCATENATE("A",Diseño!C239),CONCATENATE("I",Diseño!C239)))</f>
        <v>I5</v>
      </c>
      <c r="F239" s="13"/>
      <c r="G239" s="69">
        <f t="shared" si="9"/>
        <v>1843</v>
      </c>
      <c r="H239" s="69">
        <f t="shared" si="10"/>
        <v>237</v>
      </c>
      <c r="I239" s="100"/>
      <c r="J239" s="19" t="s">
        <v>698</v>
      </c>
      <c r="K239" s="6" t="s">
        <v>262</v>
      </c>
      <c r="L239" s="63" t="s">
        <v>781</v>
      </c>
      <c r="M239" s="59" t="s">
        <v>594</v>
      </c>
    </row>
    <row r="240" spans="1:13" x14ac:dyDescent="0.25">
      <c r="A240" s="7" t="s">
        <v>205</v>
      </c>
      <c r="B240" s="3"/>
      <c r="C240" s="73">
        <v>5</v>
      </c>
      <c r="D240" s="13" t="s">
        <v>6</v>
      </c>
      <c r="E240" s="68" t="str">
        <f>IF(COUNTBLANK(Diseño!F240)=0,IF(Diseño!D240 ="N",CONCATENATE("F",Diseño!C240),"ko. Tipo-Decimales no cuadran"),IF(Diseño!D240 ="A",CONCATENATE("A",Diseño!C240),CONCATENATE("I",Diseño!C240)))</f>
        <v>I5</v>
      </c>
      <c r="F240" s="13"/>
      <c r="G240" s="69">
        <f t="shared" si="9"/>
        <v>1848</v>
      </c>
      <c r="H240" s="69">
        <f t="shared" si="10"/>
        <v>238</v>
      </c>
      <c r="I240" s="100"/>
      <c r="J240" s="19" t="s">
        <v>699</v>
      </c>
      <c r="K240" s="6" t="s">
        <v>262</v>
      </c>
      <c r="L240" s="63" t="s">
        <v>781</v>
      </c>
      <c r="M240" s="59" t="s">
        <v>594</v>
      </c>
    </row>
    <row r="241" spans="1:14" x14ac:dyDescent="0.25">
      <c r="A241" s="7" t="s">
        <v>206</v>
      </c>
      <c r="B241" s="3"/>
      <c r="C241" s="73">
        <v>5</v>
      </c>
      <c r="D241" s="13" t="s">
        <v>6</v>
      </c>
      <c r="E241" s="68" t="str">
        <f>IF(COUNTBLANK(Diseño!F241)=0,IF(Diseño!D241 ="N",CONCATENATE("F",Diseño!C241),"ko. Tipo-Decimales no cuadran"),IF(Diseño!D241 ="A",CONCATENATE("A",Diseño!C241),CONCATENATE("I",Diseño!C241)))</f>
        <v>I5</v>
      </c>
      <c r="F241" s="13"/>
      <c r="G241" s="69">
        <f t="shared" si="9"/>
        <v>1853</v>
      </c>
      <c r="H241" s="69">
        <f t="shared" si="10"/>
        <v>239</v>
      </c>
      <c r="I241" s="100"/>
      <c r="J241" s="19" t="s">
        <v>700</v>
      </c>
      <c r="K241" s="6" t="s">
        <v>262</v>
      </c>
      <c r="L241" s="63" t="s">
        <v>781</v>
      </c>
      <c r="M241" s="59" t="s">
        <v>594</v>
      </c>
    </row>
    <row r="242" spans="1:14" x14ac:dyDescent="0.25">
      <c r="A242" s="7" t="s">
        <v>207</v>
      </c>
      <c r="B242" s="3"/>
      <c r="C242" s="73">
        <v>5</v>
      </c>
      <c r="D242" s="13" t="s">
        <v>6</v>
      </c>
      <c r="E242" s="68" t="str">
        <f>IF(COUNTBLANK(Diseño!F242)=0,IF(Diseño!D242 ="N",CONCATENATE("F",Diseño!C242),"ko. Tipo-Decimales no cuadran"),IF(Diseño!D242 ="A",CONCATENATE("A",Diseño!C242),CONCATENATE("I",Diseño!C242)))</f>
        <v>I5</v>
      </c>
      <c r="F242" s="13"/>
      <c r="G242" s="69">
        <f t="shared" si="9"/>
        <v>1858</v>
      </c>
      <c r="H242" s="69">
        <f t="shared" si="10"/>
        <v>240</v>
      </c>
      <c r="I242" s="100"/>
      <c r="J242" s="19" t="s">
        <v>701</v>
      </c>
      <c r="K242" s="6" t="s">
        <v>262</v>
      </c>
      <c r="L242" s="63" t="s">
        <v>781</v>
      </c>
      <c r="M242" s="59" t="s">
        <v>594</v>
      </c>
    </row>
    <row r="243" spans="1:14" x14ac:dyDescent="0.25">
      <c r="A243" s="7" t="s">
        <v>208</v>
      </c>
      <c r="B243" s="3"/>
      <c r="C243" s="73">
        <v>5</v>
      </c>
      <c r="D243" s="13" t="s">
        <v>6</v>
      </c>
      <c r="E243" s="68" t="str">
        <f>IF(COUNTBLANK(Diseño!F243)=0,IF(Diseño!D243 ="N",CONCATENATE("F",Diseño!C243),"ko. Tipo-Decimales no cuadran"),IF(Diseño!D243 ="A",CONCATENATE("A",Diseño!C243),CONCATENATE("I",Diseño!C243)))</f>
        <v>I5</v>
      </c>
      <c r="F243" s="13"/>
      <c r="G243" s="69">
        <f t="shared" si="9"/>
        <v>1863</v>
      </c>
      <c r="H243" s="69">
        <f t="shared" si="10"/>
        <v>241</v>
      </c>
      <c r="I243" s="100"/>
      <c r="J243" s="19" t="s">
        <v>702</v>
      </c>
      <c r="K243" s="6" t="s">
        <v>262</v>
      </c>
      <c r="L243" s="63" t="s">
        <v>781</v>
      </c>
      <c r="M243" s="59" t="s">
        <v>594</v>
      </c>
    </row>
    <row r="244" spans="1:14" x14ac:dyDescent="0.25">
      <c r="A244" s="7" t="s">
        <v>209</v>
      </c>
      <c r="B244" s="3"/>
      <c r="C244" s="73">
        <v>5</v>
      </c>
      <c r="D244" s="13" t="s">
        <v>6</v>
      </c>
      <c r="E244" s="68" t="str">
        <f>IF(COUNTBLANK(Diseño!F244)=0,IF(Diseño!D244 ="N",CONCATENATE("F",Diseño!C244),"ko. Tipo-Decimales no cuadran"),IF(Diseño!D244 ="A",CONCATENATE("A",Diseño!C244),CONCATENATE("I",Diseño!C244)))</f>
        <v>I5</v>
      </c>
      <c r="F244" s="13"/>
      <c r="G244" s="69">
        <f t="shared" si="9"/>
        <v>1868</v>
      </c>
      <c r="H244" s="69">
        <f t="shared" si="10"/>
        <v>242</v>
      </c>
      <c r="I244" s="100"/>
      <c r="J244" s="19" t="s">
        <v>703</v>
      </c>
      <c r="K244" s="6" t="s">
        <v>262</v>
      </c>
      <c r="L244" s="63" t="s">
        <v>781</v>
      </c>
      <c r="M244" s="59" t="s">
        <v>594</v>
      </c>
    </row>
    <row r="245" spans="1:14" x14ac:dyDescent="0.25">
      <c r="A245" s="7" t="s">
        <v>210</v>
      </c>
      <c r="B245" s="3"/>
      <c r="C245" s="73">
        <v>5</v>
      </c>
      <c r="D245" s="13" t="s">
        <v>6</v>
      </c>
      <c r="E245" s="68" t="str">
        <f>IF(COUNTBLANK(Diseño!F245)=0,IF(Diseño!D245 ="N",CONCATENATE("F",Diseño!C245),"ko. Tipo-Decimales no cuadran"),IF(Diseño!D245 ="A",CONCATENATE("A",Diseño!C245),CONCATENATE("I",Diseño!C245)))</f>
        <v>I5</v>
      </c>
      <c r="F245" s="13"/>
      <c r="G245" s="69">
        <f t="shared" si="9"/>
        <v>1873</v>
      </c>
      <c r="H245" s="69">
        <f t="shared" si="10"/>
        <v>243</v>
      </c>
      <c r="I245" s="100"/>
      <c r="J245" s="19" t="s">
        <v>704</v>
      </c>
      <c r="K245" s="6" t="s">
        <v>262</v>
      </c>
      <c r="L245" s="63" t="s">
        <v>781</v>
      </c>
      <c r="M245" s="59" t="s">
        <v>594</v>
      </c>
    </row>
    <row r="246" spans="1:14" x14ac:dyDescent="0.25">
      <c r="A246" s="7" t="s">
        <v>211</v>
      </c>
      <c r="B246" s="3"/>
      <c r="C246" s="73">
        <v>5</v>
      </c>
      <c r="D246" s="13" t="s">
        <v>6</v>
      </c>
      <c r="E246" s="68" t="str">
        <f>IF(COUNTBLANK(Diseño!F246)=0,IF(Diseño!D246 ="N",CONCATENATE("F",Diseño!C246),"ko. Tipo-Decimales no cuadran"),IF(Diseño!D246 ="A",CONCATENATE("A",Diseño!C246),CONCATENATE("I",Diseño!C246)))</f>
        <v>I5</v>
      </c>
      <c r="F246" s="13"/>
      <c r="G246" s="69">
        <f t="shared" si="9"/>
        <v>1878</v>
      </c>
      <c r="H246" s="69">
        <f t="shared" si="10"/>
        <v>244</v>
      </c>
      <c r="I246" s="100"/>
      <c r="J246" s="19" t="s">
        <v>705</v>
      </c>
      <c r="K246" s="6" t="s">
        <v>262</v>
      </c>
      <c r="L246" s="63" t="s">
        <v>781</v>
      </c>
      <c r="M246" s="59" t="s">
        <v>594</v>
      </c>
    </row>
    <row r="247" spans="1:14" x14ac:dyDescent="0.25">
      <c r="A247" s="7" t="s">
        <v>212</v>
      </c>
      <c r="B247" s="3"/>
      <c r="C247" s="73">
        <v>5</v>
      </c>
      <c r="D247" s="13" t="s">
        <v>6</v>
      </c>
      <c r="E247" s="68" t="str">
        <f>IF(COUNTBLANK(Diseño!F247)=0,IF(Diseño!D247 ="N",CONCATENATE("F",Diseño!C247),"ko. Tipo-Decimales no cuadran"),IF(Diseño!D247 ="A",CONCATENATE("A",Diseño!C247),CONCATENATE("I",Diseño!C247)))</f>
        <v>I5</v>
      </c>
      <c r="F247" s="13"/>
      <c r="G247" s="69">
        <f t="shared" si="9"/>
        <v>1883</v>
      </c>
      <c r="H247" s="69">
        <f t="shared" si="10"/>
        <v>245</v>
      </c>
      <c r="I247" s="100"/>
      <c r="J247" s="19" t="s">
        <v>706</v>
      </c>
      <c r="K247" s="6" t="s">
        <v>262</v>
      </c>
      <c r="L247" s="63" t="s">
        <v>781</v>
      </c>
      <c r="M247" s="59" t="s">
        <v>594</v>
      </c>
    </row>
    <row r="248" spans="1:14" x14ac:dyDescent="0.25">
      <c r="A248" s="7" t="s">
        <v>213</v>
      </c>
      <c r="B248" s="3"/>
      <c r="C248" s="73">
        <v>5</v>
      </c>
      <c r="D248" s="13" t="s">
        <v>6</v>
      </c>
      <c r="E248" s="68" t="str">
        <f>IF(COUNTBLANK(Diseño!F248)=0,IF(Diseño!D248 ="N",CONCATENATE("F",Diseño!C248),"ko. Tipo-Decimales no cuadran"),IF(Diseño!D248 ="A",CONCATENATE("A",Diseño!C248),CONCATENATE("I",Diseño!C248)))</f>
        <v>I5</v>
      </c>
      <c r="F248" s="13"/>
      <c r="G248" s="69">
        <f t="shared" si="9"/>
        <v>1888</v>
      </c>
      <c r="H248" s="69">
        <f t="shared" si="10"/>
        <v>246</v>
      </c>
      <c r="I248" s="100"/>
      <c r="J248" s="19" t="s">
        <v>707</v>
      </c>
      <c r="K248" s="6" t="s">
        <v>262</v>
      </c>
      <c r="L248" s="63" t="s">
        <v>781</v>
      </c>
      <c r="M248" s="59" t="s">
        <v>594</v>
      </c>
    </row>
    <row r="249" spans="1:14" x14ac:dyDescent="0.25">
      <c r="A249" s="7" t="s">
        <v>214</v>
      </c>
      <c r="B249" s="3"/>
      <c r="C249" s="73">
        <v>5</v>
      </c>
      <c r="D249" s="13" t="s">
        <v>6</v>
      </c>
      <c r="E249" s="68" t="str">
        <f>IF(COUNTBLANK(Diseño!F249)=0,IF(Diseño!D249 ="N",CONCATENATE("F",Diseño!C249),"ko. Tipo-Decimales no cuadran"),IF(Diseño!D249 ="A",CONCATENATE("A",Diseño!C249),CONCATENATE("I",Diseño!C249)))</f>
        <v>I5</v>
      </c>
      <c r="F249" s="13"/>
      <c r="G249" s="69">
        <f t="shared" si="9"/>
        <v>1893</v>
      </c>
      <c r="H249" s="69">
        <f t="shared" si="10"/>
        <v>247</v>
      </c>
      <c r="I249" s="100"/>
      <c r="J249" s="19" t="s">
        <v>708</v>
      </c>
      <c r="K249" s="6" t="s">
        <v>262</v>
      </c>
      <c r="L249" s="63" t="s">
        <v>781</v>
      </c>
      <c r="M249" s="59" t="s">
        <v>594</v>
      </c>
    </row>
    <row r="250" spans="1:14" x14ac:dyDescent="0.25">
      <c r="A250" s="7" t="s">
        <v>215</v>
      </c>
      <c r="B250" s="3"/>
      <c r="C250" s="73">
        <v>5</v>
      </c>
      <c r="D250" s="13" t="s">
        <v>6</v>
      </c>
      <c r="E250" s="68" t="str">
        <f>IF(COUNTBLANK(Diseño!F250)=0,IF(Diseño!D250 ="N",CONCATENATE("F",Diseño!C250),"ko. Tipo-Decimales no cuadran"),IF(Diseño!D250 ="A",CONCATENATE("A",Diseño!C250),CONCATENATE("I",Diseño!C250)))</f>
        <v>I5</v>
      </c>
      <c r="F250" s="13"/>
      <c r="G250" s="69">
        <f t="shared" si="9"/>
        <v>1898</v>
      </c>
      <c r="H250" s="69">
        <f t="shared" si="10"/>
        <v>248</v>
      </c>
      <c r="I250" s="100"/>
      <c r="J250" s="19" t="s">
        <v>709</v>
      </c>
      <c r="K250" s="6" t="s">
        <v>262</v>
      </c>
      <c r="L250" s="63" t="s">
        <v>781</v>
      </c>
      <c r="M250" s="59" t="s">
        <v>594</v>
      </c>
    </row>
    <row r="251" spans="1:14" x14ac:dyDescent="0.25">
      <c r="A251" s="7" t="s">
        <v>216</v>
      </c>
      <c r="B251" s="3"/>
      <c r="C251" s="73">
        <v>5</v>
      </c>
      <c r="D251" s="13" t="s">
        <v>6</v>
      </c>
      <c r="E251" s="68" t="str">
        <f>IF(COUNTBLANK(Diseño!F251)=0,IF(Diseño!D251 ="N",CONCATENATE("F",Diseño!C251),"ko. Tipo-Decimales no cuadran"),IF(Diseño!D251 ="A",CONCATENATE("A",Diseño!C251),CONCATENATE("I",Diseño!C251)))</f>
        <v>I5</v>
      </c>
      <c r="F251" s="13"/>
      <c r="G251" s="69">
        <f t="shared" si="9"/>
        <v>1903</v>
      </c>
      <c r="H251" s="69">
        <f t="shared" si="10"/>
        <v>249</v>
      </c>
      <c r="I251" s="100"/>
      <c r="J251" s="19" t="s">
        <v>710</v>
      </c>
      <c r="K251" s="6" t="s">
        <v>262</v>
      </c>
      <c r="L251" s="63" t="s">
        <v>781</v>
      </c>
      <c r="M251" s="59" t="s">
        <v>594</v>
      </c>
    </row>
    <row r="252" spans="1:14" x14ac:dyDescent="0.25">
      <c r="A252" s="7" t="s">
        <v>217</v>
      </c>
      <c r="B252" s="3"/>
      <c r="C252" s="73">
        <v>5</v>
      </c>
      <c r="D252" s="13" t="s">
        <v>6</v>
      </c>
      <c r="E252" s="68" t="str">
        <f>IF(COUNTBLANK(Diseño!F252)=0,IF(Diseño!D252 ="N",CONCATENATE("F",Diseño!C252),"ko. Tipo-Decimales no cuadran"),IF(Diseño!D252 ="A",CONCATENATE("A",Diseño!C252),CONCATENATE("I",Diseño!C252)))</f>
        <v>I5</v>
      </c>
      <c r="F252" s="13"/>
      <c r="G252" s="69">
        <f t="shared" si="9"/>
        <v>1908</v>
      </c>
      <c r="H252" s="69">
        <f t="shared" si="10"/>
        <v>250</v>
      </c>
      <c r="I252" s="100"/>
      <c r="J252" s="19" t="s">
        <v>711</v>
      </c>
      <c r="K252" s="6" t="s">
        <v>262</v>
      </c>
      <c r="L252" s="63" t="s">
        <v>781</v>
      </c>
      <c r="M252" s="59" t="s">
        <v>594</v>
      </c>
    </row>
    <row r="253" spans="1:14" x14ac:dyDescent="0.25">
      <c r="A253" s="7" t="s">
        <v>218</v>
      </c>
      <c r="B253" s="3"/>
      <c r="C253" s="72">
        <v>6</v>
      </c>
      <c r="D253" s="13" t="s">
        <v>6</v>
      </c>
      <c r="E253" s="68" t="str">
        <f>IF(COUNTBLANK(Diseño!F253)=0,IF(Diseño!D253 ="N",CONCATENATE("F",Diseño!C253),"ko. Tipo-Decimales no cuadran"),IF(Diseño!D253 ="A",CONCATENATE("A",Diseño!C253),CONCATENATE("I",Diseño!C253)))</f>
        <v>I6</v>
      </c>
      <c r="F253" s="13"/>
      <c r="G253" s="69">
        <f t="shared" si="9"/>
        <v>1913</v>
      </c>
      <c r="H253" s="69">
        <f t="shared" si="10"/>
        <v>251</v>
      </c>
      <c r="I253" s="100"/>
      <c r="J253" s="19" t="s">
        <v>431</v>
      </c>
      <c r="K253" s="6" t="s">
        <v>262</v>
      </c>
      <c r="L253" s="63" t="s">
        <v>781</v>
      </c>
      <c r="M253" s="59" t="s">
        <v>594</v>
      </c>
    </row>
    <row r="254" spans="1:14" x14ac:dyDescent="0.25">
      <c r="A254" s="7" t="s">
        <v>219</v>
      </c>
      <c r="B254" s="3"/>
      <c r="C254" s="72">
        <v>6</v>
      </c>
      <c r="D254" s="13" t="s">
        <v>6</v>
      </c>
      <c r="E254" s="68" t="str">
        <f>IF(COUNTBLANK(Diseño!F254)=0,IF(Diseño!D254 ="N",CONCATENATE("F",Diseño!C254),"ko. Tipo-Decimales no cuadran"),IF(Diseño!D254 ="A",CONCATENATE("A",Diseño!C254),CONCATENATE("I",Diseño!C254)))</f>
        <v>I6</v>
      </c>
      <c r="F254" s="13"/>
      <c r="G254" s="69">
        <f t="shared" si="9"/>
        <v>1919</v>
      </c>
      <c r="H254" s="69">
        <f t="shared" si="10"/>
        <v>252</v>
      </c>
      <c r="I254" s="100"/>
      <c r="J254" s="19" t="s">
        <v>432</v>
      </c>
      <c r="K254" s="6" t="s">
        <v>262</v>
      </c>
      <c r="L254" s="63" t="s">
        <v>781</v>
      </c>
      <c r="M254" s="59" t="s">
        <v>594</v>
      </c>
    </row>
    <row r="255" spans="1:14" s="47" customFormat="1" ht="76.5" x14ac:dyDescent="0.25">
      <c r="A255" s="7" t="s">
        <v>712</v>
      </c>
      <c r="B255" s="3"/>
      <c r="C255" s="72">
        <v>8</v>
      </c>
      <c r="D255" s="13" t="s">
        <v>6</v>
      </c>
      <c r="E255" s="68" t="str">
        <f>IF(COUNTBLANK(Diseño!F255)=0,IF(Diseño!D255 ="N",CONCATENATE("F",Diseño!C255),"ko. Tipo-Decimales no cuadran"),IF(Diseño!D255 ="A",CONCATENATE("A",Diseño!C255),CONCATENATE("I",Diseño!C255)))</f>
        <v>F8</v>
      </c>
      <c r="F255" s="13">
        <v>3</v>
      </c>
      <c r="G255" s="69">
        <f t="shared" si="9"/>
        <v>1925</v>
      </c>
      <c r="H255" s="69">
        <f t="shared" si="10"/>
        <v>253</v>
      </c>
      <c r="I255" s="99" t="s">
        <v>630</v>
      </c>
      <c r="J255" s="19" t="s">
        <v>719</v>
      </c>
      <c r="K255" s="6" t="s">
        <v>262</v>
      </c>
      <c r="L255" s="64" t="s">
        <v>782</v>
      </c>
      <c r="M255" s="59" t="s">
        <v>594</v>
      </c>
      <c r="N255" s="48"/>
    </row>
    <row r="256" spans="1:14" s="47" customFormat="1" x14ac:dyDescent="0.25">
      <c r="A256" s="7" t="s">
        <v>718</v>
      </c>
      <c r="B256" s="3"/>
      <c r="C256" s="72">
        <v>5</v>
      </c>
      <c r="D256" s="13" t="s">
        <v>6</v>
      </c>
      <c r="E256" s="68" t="str">
        <f>IF(COUNTBLANK(Diseño!F256)=0,IF(Diseño!D256 ="N",CONCATENATE("F",Diseño!C256),"ko. Tipo-Decimales no cuadran"),IF(Diseño!D256 ="A",CONCATENATE("A",Diseño!C256),CONCATENATE("I",Diseño!C256)))</f>
        <v>F5</v>
      </c>
      <c r="F256" s="13">
        <v>3</v>
      </c>
      <c r="G256" s="69">
        <f t="shared" si="9"/>
        <v>1933</v>
      </c>
      <c r="H256" s="69">
        <f t="shared" si="10"/>
        <v>254</v>
      </c>
      <c r="I256" s="99" t="s">
        <v>630</v>
      </c>
      <c r="J256" s="19" t="s">
        <v>723</v>
      </c>
      <c r="K256" s="6" t="s">
        <v>262</v>
      </c>
      <c r="L256" s="63" t="s">
        <v>781</v>
      </c>
      <c r="M256" s="59" t="s">
        <v>594</v>
      </c>
      <c r="N256" s="48"/>
    </row>
    <row r="257" spans="1:14" s="47" customFormat="1" ht="64.5" x14ac:dyDescent="0.25">
      <c r="A257" s="7" t="s">
        <v>686</v>
      </c>
      <c r="B257" s="3"/>
      <c r="C257" s="72">
        <v>8</v>
      </c>
      <c r="D257" s="13" t="s">
        <v>6</v>
      </c>
      <c r="E257" s="68" t="str">
        <f>IF(COUNTBLANK(Diseño!F257)=0,IF(Diseño!D257 ="N",CONCATENATE("F",Diseño!C257),"ko. Tipo-Decimales no cuadran"),IF(Diseño!D257 ="A",CONCATENATE("A",Diseño!C257),CONCATENATE("I",Diseño!C257)))</f>
        <v>F8</v>
      </c>
      <c r="F257" s="13">
        <v>3</v>
      </c>
      <c r="G257" s="69">
        <f t="shared" si="9"/>
        <v>1938</v>
      </c>
      <c r="H257" s="69">
        <f t="shared" si="10"/>
        <v>255</v>
      </c>
      <c r="I257" s="99" t="s">
        <v>630</v>
      </c>
      <c r="J257" s="19" t="s">
        <v>724</v>
      </c>
      <c r="K257" s="6" t="s">
        <v>262</v>
      </c>
      <c r="L257" s="65" t="s">
        <v>783</v>
      </c>
      <c r="M257" s="59" t="s">
        <v>594</v>
      </c>
      <c r="N257" s="48"/>
    </row>
    <row r="258" spans="1:14" s="47" customFormat="1" x14ac:dyDescent="0.25">
      <c r="A258" s="7" t="s">
        <v>714</v>
      </c>
      <c r="B258" s="3"/>
      <c r="C258" s="72">
        <v>8</v>
      </c>
      <c r="D258" s="13" t="s">
        <v>6</v>
      </c>
      <c r="E258" s="68" t="str">
        <f>IF(COUNTBLANK(Diseño!F258)=0,IF(Diseño!D258 ="N",CONCATENATE("F",Diseño!C258),"ko. Tipo-Decimales no cuadran"),IF(Diseño!D258 ="A",CONCATENATE("A",Diseño!C258),CONCATENATE("I",Diseño!C258)))</f>
        <v>F8</v>
      </c>
      <c r="F258" s="13">
        <v>3</v>
      </c>
      <c r="G258" s="69">
        <f t="shared" si="9"/>
        <v>1946</v>
      </c>
      <c r="H258" s="69">
        <f t="shared" si="10"/>
        <v>256</v>
      </c>
      <c r="I258" s="99" t="s">
        <v>630</v>
      </c>
      <c r="J258" s="19" t="s">
        <v>725</v>
      </c>
      <c r="K258" s="6" t="s">
        <v>262</v>
      </c>
      <c r="L258" s="63" t="s">
        <v>781</v>
      </c>
      <c r="M258" s="59" t="s">
        <v>594</v>
      </c>
      <c r="N258" s="48"/>
    </row>
    <row r="259" spans="1:14" s="47" customFormat="1" x14ac:dyDescent="0.25">
      <c r="A259" s="7" t="s">
        <v>713</v>
      </c>
      <c r="B259" s="3"/>
      <c r="C259" s="72">
        <v>8</v>
      </c>
      <c r="D259" s="13" t="s">
        <v>6</v>
      </c>
      <c r="E259" s="68" t="str">
        <f>IF(COUNTBLANK(Diseño!F259)=0,IF(Diseño!D259 ="N",CONCATENATE("F",Diseño!C259),"ko. Tipo-Decimales no cuadran"),IF(Diseño!D259 ="A",CONCATENATE("A",Diseño!C259),CONCATENATE("I",Diseño!C259)))</f>
        <v>F8</v>
      </c>
      <c r="F259" s="13">
        <v>3</v>
      </c>
      <c r="G259" s="69">
        <f t="shared" si="9"/>
        <v>1954</v>
      </c>
      <c r="H259" s="69">
        <f t="shared" si="10"/>
        <v>257</v>
      </c>
      <c r="I259" s="99" t="s">
        <v>630</v>
      </c>
      <c r="J259" s="19" t="s">
        <v>726</v>
      </c>
      <c r="K259" s="6" t="s">
        <v>262</v>
      </c>
      <c r="L259" s="63" t="s">
        <v>781</v>
      </c>
      <c r="M259" s="59" t="s">
        <v>594</v>
      </c>
      <c r="N259" s="48"/>
    </row>
    <row r="260" spans="1:14" s="47" customFormat="1" ht="77.25" x14ac:dyDescent="0.25">
      <c r="A260" s="7" t="s">
        <v>687</v>
      </c>
      <c r="B260" s="3"/>
      <c r="C260" s="72">
        <v>8</v>
      </c>
      <c r="D260" s="13" t="s">
        <v>6</v>
      </c>
      <c r="E260" s="68" t="str">
        <f>IF(COUNTBLANK(Diseño!F260)=0,IF(Diseño!D260 ="N",CONCATENATE("F",Diseño!C260),"ko. Tipo-Decimales no cuadran"),IF(Diseño!D260 ="A",CONCATENATE("A",Diseño!C260),CONCATENATE("I",Diseño!C260)))</f>
        <v>F8</v>
      </c>
      <c r="F260" s="13">
        <v>3</v>
      </c>
      <c r="G260" s="69">
        <f t="shared" si="9"/>
        <v>1962</v>
      </c>
      <c r="H260" s="69">
        <f t="shared" si="10"/>
        <v>258</v>
      </c>
      <c r="I260" s="99" t="s">
        <v>630</v>
      </c>
      <c r="J260" s="19" t="s">
        <v>727</v>
      </c>
      <c r="K260" s="6" t="s">
        <v>262</v>
      </c>
      <c r="L260" s="65" t="s">
        <v>784</v>
      </c>
      <c r="M260" s="59" t="s">
        <v>594</v>
      </c>
      <c r="N260" s="48"/>
    </row>
    <row r="261" spans="1:14" s="47" customFormat="1" x14ac:dyDescent="0.25">
      <c r="A261" s="7" t="s">
        <v>715</v>
      </c>
      <c r="B261" s="3"/>
      <c r="C261" s="72">
        <v>8</v>
      </c>
      <c r="D261" s="13" t="s">
        <v>6</v>
      </c>
      <c r="E261" s="68" t="str">
        <f>IF(COUNTBLANK(Diseño!F261)=0,IF(Diseño!D261 ="N",CONCATENATE("F",Diseño!C261),"ko. Tipo-Decimales no cuadran"),IF(Diseño!D261 ="A",CONCATENATE("A",Diseño!C261),CONCATENATE("I",Diseño!C261)))</f>
        <v>F8</v>
      </c>
      <c r="F261" s="13">
        <v>3</v>
      </c>
      <c r="G261" s="69">
        <f t="shared" si="9"/>
        <v>1970</v>
      </c>
      <c r="H261" s="69">
        <f t="shared" si="10"/>
        <v>259</v>
      </c>
      <c r="I261" s="99" t="s">
        <v>630</v>
      </c>
      <c r="J261" s="19" t="s">
        <v>728</v>
      </c>
      <c r="K261" s="6" t="s">
        <v>262</v>
      </c>
      <c r="L261" s="63" t="s">
        <v>781</v>
      </c>
      <c r="M261" s="59" t="s">
        <v>594</v>
      </c>
      <c r="N261" s="48"/>
    </row>
    <row r="262" spans="1:14" s="47" customFormat="1" x14ac:dyDescent="0.25">
      <c r="A262" s="7" t="s">
        <v>716</v>
      </c>
      <c r="B262" s="3"/>
      <c r="C262" s="72">
        <v>8</v>
      </c>
      <c r="D262" s="13" t="s">
        <v>6</v>
      </c>
      <c r="E262" s="68" t="str">
        <f>IF(COUNTBLANK(Diseño!F262)=0,IF(Diseño!D262 ="N",CONCATENATE("F",Diseño!C262),"ko. Tipo-Decimales no cuadran"),IF(Diseño!D262 ="A",CONCATENATE("A",Diseño!C262),CONCATENATE("I",Diseño!C262)))</f>
        <v>F8</v>
      </c>
      <c r="F262" s="13">
        <v>3</v>
      </c>
      <c r="G262" s="69">
        <f t="shared" si="9"/>
        <v>1978</v>
      </c>
      <c r="H262" s="69">
        <f t="shared" si="10"/>
        <v>260</v>
      </c>
      <c r="I262" s="99" t="s">
        <v>630</v>
      </c>
      <c r="J262" s="19" t="s">
        <v>729</v>
      </c>
      <c r="K262" s="6" t="s">
        <v>262</v>
      </c>
      <c r="L262" s="63" t="s">
        <v>781</v>
      </c>
      <c r="M262" s="59" t="s">
        <v>594</v>
      </c>
      <c r="N262" s="48"/>
    </row>
    <row r="263" spans="1:14" s="47" customFormat="1" x14ac:dyDescent="0.25">
      <c r="A263" s="7" t="s">
        <v>717</v>
      </c>
      <c r="B263" s="3"/>
      <c r="C263" s="72">
        <v>8</v>
      </c>
      <c r="D263" s="13" t="s">
        <v>6</v>
      </c>
      <c r="E263" s="68" t="str">
        <f>IF(COUNTBLANK(Diseño!F263)=0,IF(Diseño!D263 ="N",CONCATENATE("F",Diseño!C263),"ko. Tipo-Decimales no cuadran"),IF(Diseño!D263 ="A",CONCATENATE("A",Diseño!C263),CONCATENATE("I",Diseño!C263)))</f>
        <v>F8</v>
      </c>
      <c r="F263" s="13">
        <v>3</v>
      </c>
      <c r="G263" s="69">
        <f t="shared" si="9"/>
        <v>1986</v>
      </c>
      <c r="H263" s="69">
        <f t="shared" si="10"/>
        <v>261</v>
      </c>
      <c r="I263" s="99" t="s">
        <v>630</v>
      </c>
      <c r="J263" s="19" t="s">
        <v>730</v>
      </c>
      <c r="K263" s="6" t="s">
        <v>262</v>
      </c>
      <c r="L263" s="63" t="s">
        <v>781</v>
      </c>
      <c r="M263" s="59" t="s">
        <v>594</v>
      </c>
      <c r="N263" s="48"/>
    </row>
    <row r="264" spans="1:14" x14ac:dyDescent="0.25">
      <c r="A264" s="7" t="s">
        <v>220</v>
      </c>
      <c r="B264" s="3"/>
      <c r="C264" s="67">
        <v>1</v>
      </c>
      <c r="D264" s="13" t="s">
        <v>8</v>
      </c>
      <c r="E264" s="68" t="str">
        <f>IF(COUNTBLANK(Diseño!F264)=0,IF(Diseño!D264 ="N",CONCATENATE("F",Diseño!C264),"ko. Tipo-Decimales no cuadran"),IF(Diseño!D264 ="A",CONCATENATE("A",Diseño!C264),CONCATENATE("I",Diseño!C264)))</f>
        <v>A1</v>
      </c>
      <c r="F264" s="13"/>
      <c r="G264" s="69">
        <f t="shared" si="9"/>
        <v>1994</v>
      </c>
      <c r="H264" s="69">
        <f t="shared" si="10"/>
        <v>262</v>
      </c>
      <c r="I264" s="100"/>
      <c r="J264" s="19" t="s">
        <v>433</v>
      </c>
      <c r="K264" s="6" t="s">
        <v>262</v>
      </c>
      <c r="M264" s="59" t="s">
        <v>594</v>
      </c>
    </row>
    <row r="265" spans="1:14" x14ac:dyDescent="0.25">
      <c r="A265" s="7" t="s">
        <v>221</v>
      </c>
      <c r="B265" s="3"/>
      <c r="C265" s="67">
        <v>1</v>
      </c>
      <c r="D265" s="13" t="s">
        <v>8</v>
      </c>
      <c r="E265" s="68" t="str">
        <f>IF(COUNTBLANK(Diseño!F265)=0,IF(Diseño!D265 ="N",CONCATENATE("F",Diseño!C265),"ko. Tipo-Decimales no cuadran"),IF(Diseño!D265 ="A",CONCATENATE("A",Diseño!C265),CONCATENATE("I",Diseño!C265)))</f>
        <v>A1</v>
      </c>
      <c r="F265" s="13"/>
      <c r="G265" s="69">
        <f t="shared" ref="G265:G328" si="11">G264+C264</f>
        <v>1995</v>
      </c>
      <c r="H265" s="69">
        <f t="shared" ref="H265:H328" si="12">H264+1</f>
        <v>263</v>
      </c>
      <c r="I265" s="100"/>
      <c r="J265" s="19" t="s">
        <v>434</v>
      </c>
      <c r="K265" s="6" t="s">
        <v>262</v>
      </c>
      <c r="M265" s="59" t="s">
        <v>594</v>
      </c>
    </row>
    <row r="266" spans="1:14" x14ac:dyDescent="0.25">
      <c r="A266" s="7" t="s">
        <v>222</v>
      </c>
      <c r="B266" s="3"/>
      <c r="C266" s="67">
        <v>1</v>
      </c>
      <c r="D266" s="13" t="s">
        <v>8</v>
      </c>
      <c r="E266" s="68" t="str">
        <f>IF(COUNTBLANK(Diseño!F266)=0,IF(Diseño!D266 ="N",CONCATENATE("F",Diseño!C266),"ko. Tipo-Decimales no cuadran"),IF(Diseño!D266 ="A",CONCATENATE("A",Diseño!C266),CONCATENATE("I",Diseño!C266)))</f>
        <v>A1</v>
      </c>
      <c r="F266" s="13"/>
      <c r="G266" s="69">
        <f t="shared" si="11"/>
        <v>1996</v>
      </c>
      <c r="H266" s="69">
        <f t="shared" si="12"/>
        <v>264</v>
      </c>
      <c r="I266" s="100"/>
      <c r="J266" s="19" t="s">
        <v>435</v>
      </c>
      <c r="K266" s="6" t="s">
        <v>262</v>
      </c>
      <c r="M266" s="59" t="s">
        <v>594</v>
      </c>
    </row>
    <row r="267" spans="1:14" x14ac:dyDescent="0.25">
      <c r="A267" s="7" t="s">
        <v>223</v>
      </c>
      <c r="B267" s="3"/>
      <c r="C267" s="67">
        <v>1</v>
      </c>
      <c r="D267" s="13" t="s">
        <v>8</v>
      </c>
      <c r="E267" s="68" t="str">
        <f>IF(COUNTBLANK(Diseño!F267)=0,IF(Diseño!D267 ="N",CONCATENATE("F",Diseño!C267),"ko. Tipo-Decimales no cuadran"),IF(Diseño!D267 ="A",CONCATENATE("A",Diseño!C267),CONCATENATE("I",Diseño!C267)))</f>
        <v>A1</v>
      </c>
      <c r="F267" s="13"/>
      <c r="G267" s="69">
        <f t="shared" si="11"/>
        <v>1997</v>
      </c>
      <c r="H267" s="69">
        <f t="shared" si="12"/>
        <v>265</v>
      </c>
      <c r="I267" s="100"/>
      <c r="J267" s="19" t="s">
        <v>436</v>
      </c>
      <c r="K267" s="6" t="s">
        <v>262</v>
      </c>
      <c r="M267" s="59" t="s">
        <v>594</v>
      </c>
    </row>
    <row r="268" spans="1:14" x14ac:dyDescent="0.25">
      <c r="A268" s="7" t="s">
        <v>224</v>
      </c>
      <c r="B268" s="3"/>
      <c r="C268" s="67">
        <v>1</v>
      </c>
      <c r="D268" s="13" t="s">
        <v>8</v>
      </c>
      <c r="E268" s="68" t="str">
        <f>IF(COUNTBLANK(Diseño!F268)=0,IF(Diseño!D268 ="N",CONCATENATE("F",Diseño!C268),"ko. Tipo-Decimales no cuadran"),IF(Diseño!D268 ="A",CONCATENATE("A",Diseño!C268),CONCATENATE("I",Diseño!C268)))</f>
        <v>A1</v>
      </c>
      <c r="F268" s="13"/>
      <c r="G268" s="69">
        <f t="shared" si="11"/>
        <v>1998</v>
      </c>
      <c r="H268" s="69">
        <f t="shared" si="12"/>
        <v>266</v>
      </c>
      <c r="I268" s="100"/>
      <c r="J268" s="19" t="s">
        <v>437</v>
      </c>
      <c r="K268" s="6" t="s">
        <v>262</v>
      </c>
      <c r="M268" s="59" t="s">
        <v>594</v>
      </c>
    </row>
    <row r="269" spans="1:14" x14ac:dyDescent="0.25">
      <c r="A269" s="7" t="s">
        <v>225</v>
      </c>
      <c r="B269" s="3"/>
      <c r="C269" s="67">
        <v>1</v>
      </c>
      <c r="D269" s="13" t="s">
        <v>8</v>
      </c>
      <c r="E269" s="68" t="str">
        <f>IF(COUNTBLANK(Diseño!F269)=0,IF(Diseño!D269 ="N",CONCATENATE("F",Diseño!C269),"ko. Tipo-Decimales no cuadran"),IF(Diseño!D269 ="A",CONCATENATE("A",Diseño!C269),CONCATENATE("I",Diseño!C269)))</f>
        <v>A1</v>
      </c>
      <c r="F269" s="13"/>
      <c r="G269" s="69">
        <f t="shared" si="11"/>
        <v>1999</v>
      </c>
      <c r="H269" s="69">
        <f t="shared" si="12"/>
        <v>267</v>
      </c>
      <c r="I269" s="100"/>
      <c r="J269" s="19" t="s">
        <v>438</v>
      </c>
      <c r="K269" s="6" t="s">
        <v>262</v>
      </c>
      <c r="M269" s="59" t="s">
        <v>594</v>
      </c>
    </row>
    <row r="270" spans="1:14" x14ac:dyDescent="0.25">
      <c r="A270" s="7" t="s">
        <v>226</v>
      </c>
      <c r="B270" s="3"/>
      <c r="C270" s="67">
        <v>1</v>
      </c>
      <c r="D270" s="13" t="s">
        <v>8</v>
      </c>
      <c r="E270" s="68" t="str">
        <f>IF(COUNTBLANK(Diseño!F270)=0,IF(Diseño!D270 ="N",CONCATENATE("F",Diseño!C270),"ko. Tipo-Decimales no cuadran"),IF(Diseño!D270 ="A",CONCATENATE("A",Diseño!C270),CONCATENATE("I",Diseño!C270)))</f>
        <v>A1</v>
      </c>
      <c r="F270" s="13"/>
      <c r="G270" s="69">
        <f t="shared" si="11"/>
        <v>2000</v>
      </c>
      <c r="H270" s="69">
        <f t="shared" si="12"/>
        <v>268</v>
      </c>
      <c r="I270" s="100"/>
      <c r="J270" s="19" t="s">
        <v>439</v>
      </c>
      <c r="K270" s="6" t="s">
        <v>262</v>
      </c>
      <c r="M270" s="59" t="s">
        <v>594</v>
      </c>
    </row>
    <row r="271" spans="1:14" x14ac:dyDescent="0.25">
      <c r="A271" s="7" t="s">
        <v>227</v>
      </c>
      <c r="B271" s="3"/>
      <c r="C271" s="67">
        <v>1</v>
      </c>
      <c r="D271" s="13" t="s">
        <v>8</v>
      </c>
      <c r="E271" s="68" t="str">
        <f>IF(COUNTBLANK(Diseño!F271)=0,IF(Diseño!D271 ="N",CONCATENATE("F",Diseño!C271),"ko. Tipo-Decimales no cuadran"),IF(Diseño!D271 ="A",CONCATENATE("A",Diseño!C271),CONCATENATE("I",Diseño!C271)))</f>
        <v>A1</v>
      </c>
      <c r="F271" s="13"/>
      <c r="G271" s="69">
        <f t="shared" si="11"/>
        <v>2001</v>
      </c>
      <c r="H271" s="69">
        <f t="shared" si="12"/>
        <v>269</v>
      </c>
      <c r="I271" s="100"/>
      <c r="J271" s="19" t="s">
        <v>440</v>
      </c>
      <c r="K271" s="6" t="s">
        <v>262</v>
      </c>
      <c r="M271" s="59" t="s">
        <v>594</v>
      </c>
    </row>
    <row r="272" spans="1:14" x14ac:dyDescent="0.25">
      <c r="A272" s="7" t="s">
        <v>228</v>
      </c>
      <c r="B272" s="3"/>
      <c r="C272" s="67">
        <v>1</v>
      </c>
      <c r="D272" s="13" t="s">
        <v>8</v>
      </c>
      <c r="E272" s="68" t="str">
        <f>IF(COUNTBLANK(Diseño!F272)=0,IF(Diseño!D272 ="N",CONCATENATE("F",Diseño!C272),"ko. Tipo-Decimales no cuadran"),IF(Diseño!D272 ="A",CONCATENATE("A",Diseño!C272),CONCATENATE("I",Diseño!C272)))</f>
        <v>A1</v>
      </c>
      <c r="F272" s="13"/>
      <c r="G272" s="69">
        <f t="shared" si="11"/>
        <v>2002</v>
      </c>
      <c r="H272" s="69">
        <f t="shared" si="12"/>
        <v>270</v>
      </c>
      <c r="I272" s="100"/>
      <c r="J272" s="19" t="s">
        <v>441</v>
      </c>
      <c r="K272" s="6" t="s">
        <v>262</v>
      </c>
      <c r="M272" s="59" t="s">
        <v>594</v>
      </c>
    </row>
    <row r="273" spans="1:13" x14ac:dyDescent="0.25">
      <c r="A273" s="7" t="s">
        <v>229</v>
      </c>
      <c r="B273" s="3"/>
      <c r="C273" s="67">
        <v>1</v>
      </c>
      <c r="D273" s="13" t="s">
        <v>8</v>
      </c>
      <c r="E273" s="68" t="str">
        <f>IF(COUNTBLANK(Diseño!F273)=0,IF(Diseño!D273 ="N",CONCATENATE("F",Diseño!C273),"ko. Tipo-Decimales no cuadran"),IF(Diseño!D273 ="A",CONCATENATE("A",Diseño!C273),CONCATENATE("I",Diseño!C273)))</f>
        <v>A1</v>
      </c>
      <c r="F273" s="13"/>
      <c r="G273" s="69">
        <f t="shared" si="11"/>
        <v>2003</v>
      </c>
      <c r="H273" s="69">
        <f t="shared" si="12"/>
        <v>271</v>
      </c>
      <c r="I273" s="100"/>
      <c r="J273" s="19" t="s">
        <v>442</v>
      </c>
      <c r="K273" s="6" t="s">
        <v>262</v>
      </c>
      <c r="M273" s="59" t="s">
        <v>594</v>
      </c>
    </row>
    <row r="274" spans="1:13" s="47" customFormat="1" x14ac:dyDescent="0.25">
      <c r="A274" s="7" t="s">
        <v>823</v>
      </c>
      <c r="B274" s="3"/>
      <c r="C274" s="67">
        <v>1</v>
      </c>
      <c r="D274" s="13" t="s">
        <v>8</v>
      </c>
      <c r="E274" s="68" t="str">
        <f>IF(COUNTBLANK(Diseño!F274)=0,IF(Diseño!D274 ="N",CONCATENATE("F",Diseño!C274),"ko. Tipo-Decimales no cuadran"),IF(Diseño!D274 ="A",CONCATENATE("A",Diseño!C274),CONCATENATE("I",Diseño!C274)))</f>
        <v>A1</v>
      </c>
      <c r="F274" s="13"/>
      <c r="G274" s="69">
        <f t="shared" si="11"/>
        <v>2004</v>
      </c>
      <c r="H274" s="69">
        <f t="shared" si="12"/>
        <v>272</v>
      </c>
      <c r="I274" s="100"/>
      <c r="J274" s="19" t="s">
        <v>843</v>
      </c>
      <c r="K274" s="6" t="s">
        <v>262</v>
      </c>
      <c r="L274" s="59"/>
      <c r="M274" s="59" t="s">
        <v>594</v>
      </c>
    </row>
    <row r="275" spans="1:13" x14ac:dyDescent="0.25">
      <c r="A275" s="7" t="s">
        <v>230</v>
      </c>
      <c r="B275" s="3"/>
      <c r="C275" s="67">
        <v>1</v>
      </c>
      <c r="D275" s="13" t="s">
        <v>8</v>
      </c>
      <c r="E275" s="68" t="str">
        <f>IF(COUNTBLANK(Diseño!F275)=0,IF(Diseño!D275 ="N",CONCATENATE("F",Diseño!C275),"ko. Tipo-Decimales no cuadran"),IF(Diseño!D275 ="A",CONCATENATE("A",Diseño!C275),CONCATENATE("I",Diseño!C275)))</f>
        <v>A1</v>
      </c>
      <c r="F275" s="13"/>
      <c r="G275" s="69">
        <f t="shared" si="11"/>
        <v>2005</v>
      </c>
      <c r="H275" s="69">
        <f t="shared" si="12"/>
        <v>273</v>
      </c>
      <c r="I275" s="100"/>
      <c r="J275" s="19" t="s">
        <v>443</v>
      </c>
      <c r="K275" s="6" t="s">
        <v>262</v>
      </c>
      <c r="M275" s="59" t="s">
        <v>594</v>
      </c>
    </row>
    <row r="276" spans="1:13" x14ac:dyDescent="0.25">
      <c r="A276" s="3" t="s">
        <v>231</v>
      </c>
      <c r="B276" s="3" t="s">
        <v>232</v>
      </c>
      <c r="C276" s="71">
        <v>1</v>
      </c>
      <c r="D276" s="13" t="s">
        <v>8</v>
      </c>
      <c r="E276" s="68" t="str">
        <f>IF(COUNTBLANK(Diseño!F276)=0,IF(Diseño!D276 ="N",CONCATENATE("F",Diseño!C276),"ko. Tipo-Decimales no cuadran"),IF(Diseño!D276 ="A",CONCATENATE("A",Diseño!C276),CONCATENATE("I",Diseño!C276)))</f>
        <v>A1</v>
      </c>
      <c r="F276" s="13"/>
      <c r="G276" s="69">
        <f t="shared" si="11"/>
        <v>2006</v>
      </c>
      <c r="H276" s="69">
        <f t="shared" si="12"/>
        <v>274</v>
      </c>
      <c r="I276" s="97" t="s">
        <v>263</v>
      </c>
      <c r="J276" s="19" t="s">
        <v>444</v>
      </c>
      <c r="K276" s="6" t="s">
        <v>262</v>
      </c>
      <c r="M276" s="59" t="s">
        <v>594</v>
      </c>
    </row>
    <row r="277" spans="1:13" x14ac:dyDescent="0.25">
      <c r="A277" s="3" t="s">
        <v>233</v>
      </c>
      <c r="B277" s="3" t="s">
        <v>731</v>
      </c>
      <c r="C277" s="67">
        <v>1</v>
      </c>
      <c r="D277" s="13" t="s">
        <v>8</v>
      </c>
      <c r="E277" s="68" t="str">
        <f>IF(COUNTBLANK(Diseño!F277)=0,IF(Diseño!D277 ="N",CONCATENATE("F",Diseño!C277),"ko. Tipo-Decimales no cuadran"),IF(Diseño!D277 ="A",CONCATENATE("A",Diseño!C277),CONCATENATE("I",Diseño!C277)))</f>
        <v>A1</v>
      </c>
      <c r="F277" s="13"/>
      <c r="G277" s="69">
        <f t="shared" si="11"/>
        <v>2007</v>
      </c>
      <c r="H277" s="69">
        <f t="shared" si="12"/>
        <v>275</v>
      </c>
      <c r="I277" s="97" t="s">
        <v>263</v>
      </c>
      <c r="J277" s="19" t="s">
        <v>735</v>
      </c>
      <c r="K277" s="6" t="s">
        <v>262</v>
      </c>
      <c r="L277" s="48"/>
      <c r="M277" s="59" t="s">
        <v>594</v>
      </c>
    </row>
    <row r="278" spans="1:13" x14ac:dyDescent="0.25">
      <c r="A278" s="7" t="s">
        <v>234</v>
      </c>
      <c r="B278" s="3"/>
      <c r="C278" s="72">
        <v>2</v>
      </c>
      <c r="D278" s="13" t="s">
        <v>6</v>
      </c>
      <c r="E278" s="68" t="str">
        <f>IF(COUNTBLANK(Diseño!F278)=0,IF(Diseño!D278 ="N",CONCATENATE("F",Diseño!C278),"ko. Tipo-Decimales no cuadran"),IF(Diseño!D278 ="A",CONCATENATE("A",Diseño!C278),CONCATENATE("I",Diseño!C278)))</f>
        <v>I2</v>
      </c>
      <c r="F278" s="13"/>
      <c r="G278" s="69">
        <f t="shared" si="11"/>
        <v>2008</v>
      </c>
      <c r="H278" s="69">
        <f t="shared" si="12"/>
        <v>276</v>
      </c>
      <c r="I278" s="100"/>
      <c r="J278" s="19" t="s">
        <v>445</v>
      </c>
      <c r="K278" s="6" t="s">
        <v>262</v>
      </c>
      <c r="M278" s="59" t="s">
        <v>594</v>
      </c>
    </row>
    <row r="279" spans="1:13" x14ac:dyDescent="0.25">
      <c r="A279" s="7" t="s">
        <v>235</v>
      </c>
      <c r="B279" s="3"/>
      <c r="C279" s="72">
        <v>2</v>
      </c>
      <c r="D279" s="13" t="s">
        <v>6</v>
      </c>
      <c r="E279" s="68" t="str">
        <f>IF(COUNTBLANK(Diseño!F279)=0,IF(Diseño!D279 ="N",CONCATENATE("F",Diseño!C279),"ko. Tipo-Decimales no cuadran"),IF(Diseño!D279 ="A",CONCATENATE("A",Diseño!C279),CONCATENATE("I",Diseño!C279)))</f>
        <v>I2</v>
      </c>
      <c r="F279" s="13"/>
      <c r="G279" s="69">
        <f t="shared" si="11"/>
        <v>2010</v>
      </c>
      <c r="H279" s="69">
        <f t="shared" si="12"/>
        <v>277</v>
      </c>
      <c r="I279" s="100"/>
      <c r="J279" s="19" t="s">
        <v>446</v>
      </c>
      <c r="K279" s="6" t="s">
        <v>262</v>
      </c>
      <c r="M279" s="59" t="s">
        <v>594</v>
      </c>
    </row>
    <row r="280" spans="1:13" x14ac:dyDescent="0.25">
      <c r="A280" s="7" t="s">
        <v>236</v>
      </c>
      <c r="B280" s="3"/>
      <c r="C280" s="72">
        <v>2</v>
      </c>
      <c r="D280" s="13" t="s">
        <v>6</v>
      </c>
      <c r="E280" s="68" t="str">
        <f>IF(COUNTBLANK(Diseño!F280)=0,IF(Diseño!D280 ="N",CONCATENATE("F",Diseño!C280),"ko. Tipo-Decimales no cuadran"),IF(Diseño!D280 ="A",CONCATENATE("A",Diseño!C280),CONCATENATE("I",Diseño!C280)))</f>
        <v>I2</v>
      </c>
      <c r="F280" s="13"/>
      <c r="G280" s="69">
        <f t="shared" si="11"/>
        <v>2012</v>
      </c>
      <c r="H280" s="69">
        <f t="shared" si="12"/>
        <v>278</v>
      </c>
      <c r="I280" s="100"/>
      <c r="J280" s="19" t="s">
        <v>447</v>
      </c>
      <c r="K280" s="6" t="s">
        <v>262</v>
      </c>
      <c r="M280" s="59" t="s">
        <v>594</v>
      </c>
    </row>
    <row r="281" spans="1:13" x14ac:dyDescent="0.25">
      <c r="A281" s="7" t="s">
        <v>237</v>
      </c>
      <c r="B281" s="3"/>
      <c r="C281" s="72">
        <v>2</v>
      </c>
      <c r="D281" s="13" t="s">
        <v>6</v>
      </c>
      <c r="E281" s="68" t="str">
        <f>IF(COUNTBLANK(Diseño!F281)=0,IF(Diseño!D281 ="N",CONCATENATE("F",Diseño!C281),"ko. Tipo-Decimales no cuadran"),IF(Diseño!D281 ="A",CONCATENATE("A",Diseño!C281),CONCATENATE("I",Diseño!C281)))</f>
        <v>I2</v>
      </c>
      <c r="F281" s="13"/>
      <c r="G281" s="69">
        <f t="shared" si="11"/>
        <v>2014</v>
      </c>
      <c r="H281" s="69">
        <f t="shared" si="12"/>
        <v>279</v>
      </c>
      <c r="I281" s="100"/>
      <c r="J281" s="19" t="s">
        <v>448</v>
      </c>
      <c r="K281" s="6" t="s">
        <v>262</v>
      </c>
      <c r="M281" s="59" t="s">
        <v>594</v>
      </c>
    </row>
    <row r="282" spans="1:13" x14ac:dyDescent="0.25">
      <c r="A282" s="3" t="s">
        <v>238</v>
      </c>
      <c r="B282" s="3" t="s">
        <v>731</v>
      </c>
      <c r="C282" s="67">
        <v>1</v>
      </c>
      <c r="D282" s="13" t="s">
        <v>8</v>
      </c>
      <c r="E282" s="68" t="str">
        <f>IF(COUNTBLANK(Diseño!F282)=0,IF(Diseño!D282 ="N",CONCATENATE("F",Diseño!C282),"ko. Tipo-Decimales no cuadran"),IF(Diseño!D282 ="A",CONCATENATE("A",Diseño!C282),CONCATENATE("I",Diseño!C282)))</f>
        <v>A1</v>
      </c>
      <c r="F282" s="13"/>
      <c r="G282" s="69">
        <f t="shared" si="11"/>
        <v>2016</v>
      </c>
      <c r="H282" s="69">
        <f t="shared" si="12"/>
        <v>280</v>
      </c>
      <c r="I282" s="97" t="s">
        <v>263</v>
      </c>
      <c r="J282" s="19" t="s">
        <v>736</v>
      </c>
      <c r="K282" s="6" t="s">
        <v>262</v>
      </c>
      <c r="M282" s="59" t="s">
        <v>594</v>
      </c>
    </row>
    <row r="283" spans="1:13" x14ac:dyDescent="0.25">
      <c r="A283" s="7" t="s">
        <v>239</v>
      </c>
      <c r="B283" s="3"/>
      <c r="C283" s="72">
        <v>2</v>
      </c>
      <c r="D283" s="13" t="s">
        <v>6</v>
      </c>
      <c r="E283" s="68" t="str">
        <f>IF(COUNTBLANK(Diseño!F283)=0,IF(Diseño!D283 ="N",CONCATENATE("F",Diseño!C283),"ko. Tipo-Decimales no cuadran"),IF(Diseño!D283 ="A",CONCATENATE("A",Diseño!C283),CONCATENATE("I",Diseño!C283)))</f>
        <v>I2</v>
      </c>
      <c r="F283" s="13"/>
      <c r="G283" s="69">
        <f t="shared" si="11"/>
        <v>2017</v>
      </c>
      <c r="H283" s="69">
        <f t="shared" si="12"/>
        <v>281</v>
      </c>
      <c r="I283" s="100"/>
      <c r="J283" s="19" t="s">
        <v>449</v>
      </c>
      <c r="K283" s="6" t="s">
        <v>262</v>
      </c>
      <c r="M283" s="59" t="s">
        <v>594</v>
      </c>
    </row>
    <row r="284" spans="1:13" x14ac:dyDescent="0.25">
      <c r="A284" s="7" t="s">
        <v>240</v>
      </c>
      <c r="B284" s="3"/>
      <c r="C284" s="72">
        <v>2</v>
      </c>
      <c r="D284" s="13" t="s">
        <v>6</v>
      </c>
      <c r="E284" s="68" t="str">
        <f>IF(COUNTBLANK(Diseño!F284)=0,IF(Diseño!D284 ="N",CONCATENATE("F",Diseño!C284),"ko. Tipo-Decimales no cuadran"),IF(Diseño!D284 ="A",CONCATENATE("A",Diseño!C284),CONCATENATE("I",Diseño!C284)))</f>
        <v>I2</v>
      </c>
      <c r="F284" s="70"/>
      <c r="G284" s="69">
        <f t="shared" si="11"/>
        <v>2019</v>
      </c>
      <c r="H284" s="69">
        <f t="shared" si="12"/>
        <v>282</v>
      </c>
      <c r="I284" s="100"/>
      <c r="J284" s="19" t="s">
        <v>450</v>
      </c>
      <c r="K284" s="6" t="s">
        <v>262</v>
      </c>
      <c r="M284" s="59" t="s">
        <v>594</v>
      </c>
    </row>
    <row r="285" spans="1:13" x14ac:dyDescent="0.25">
      <c r="A285" s="8" t="s">
        <v>241</v>
      </c>
      <c r="B285" s="3"/>
      <c r="C285" s="71">
        <v>1</v>
      </c>
      <c r="D285" s="13" t="s">
        <v>8</v>
      </c>
      <c r="E285" s="68" t="str">
        <f>IF(COUNTBLANK(Diseño!F285)=0,IF(Diseño!D285 ="N",CONCATENATE("F",Diseño!C285),"ko. Tipo-Decimales no cuadran"),IF(Diseño!D285 ="A",CONCATENATE("A",Diseño!C285),CONCATENATE("I",Diseño!C285)))</f>
        <v>A1</v>
      </c>
      <c r="F285" s="13"/>
      <c r="G285" s="69">
        <f t="shared" si="11"/>
        <v>2021</v>
      </c>
      <c r="H285" s="69">
        <f t="shared" si="12"/>
        <v>283</v>
      </c>
      <c r="I285" s="100"/>
      <c r="J285" s="19" t="s">
        <v>451</v>
      </c>
      <c r="K285" s="6" t="s">
        <v>262</v>
      </c>
      <c r="M285" s="59" t="s">
        <v>1458</v>
      </c>
    </row>
    <row r="286" spans="1:13" x14ac:dyDescent="0.25">
      <c r="A286" s="8" t="s">
        <v>242</v>
      </c>
      <c r="B286" s="3"/>
      <c r="C286" s="71">
        <v>1</v>
      </c>
      <c r="D286" s="13" t="s">
        <v>8</v>
      </c>
      <c r="E286" s="68" t="str">
        <f>IF(COUNTBLANK(Diseño!F286)=0,IF(Diseño!D286 ="N",CONCATENATE("F",Diseño!C286),"ko. Tipo-Decimales no cuadran"),IF(Diseño!D286 ="A",CONCATENATE("A",Diseño!C286),CONCATENATE("I",Diseño!C286)))</f>
        <v>A1</v>
      </c>
      <c r="F286" s="13"/>
      <c r="G286" s="69">
        <f t="shared" si="11"/>
        <v>2022</v>
      </c>
      <c r="H286" s="69">
        <f t="shared" si="12"/>
        <v>284</v>
      </c>
      <c r="I286" s="100"/>
      <c r="J286" s="19" t="s">
        <v>452</v>
      </c>
      <c r="K286" s="6" t="s">
        <v>262</v>
      </c>
      <c r="M286" s="59" t="s">
        <v>1458</v>
      </c>
    </row>
    <row r="287" spans="1:13" x14ac:dyDescent="0.25">
      <c r="A287" s="8" t="s">
        <v>243</v>
      </c>
      <c r="B287" s="3"/>
      <c r="C287" s="71">
        <v>1</v>
      </c>
      <c r="D287" s="13" t="s">
        <v>8</v>
      </c>
      <c r="E287" s="68" t="str">
        <f>IF(COUNTBLANK(Diseño!F287)=0,IF(Diseño!D287 ="N",CONCATENATE("F",Diseño!C287),"ko. Tipo-Decimales no cuadran"),IF(Diseño!D287 ="A",CONCATENATE("A",Diseño!C287),CONCATENATE("I",Diseño!C287)))</f>
        <v>A1</v>
      </c>
      <c r="F287" s="13"/>
      <c r="G287" s="69">
        <f t="shared" si="11"/>
        <v>2023</v>
      </c>
      <c r="H287" s="69">
        <f t="shared" si="12"/>
        <v>285</v>
      </c>
      <c r="I287" s="100"/>
      <c r="J287" s="19" t="s">
        <v>453</v>
      </c>
      <c r="K287" s="6" t="s">
        <v>262</v>
      </c>
      <c r="M287" s="59" t="s">
        <v>1458</v>
      </c>
    </row>
    <row r="288" spans="1:13" x14ac:dyDescent="0.25">
      <c r="A288" s="8" t="s">
        <v>244</v>
      </c>
      <c r="B288" s="3"/>
      <c r="C288" s="71">
        <v>1</v>
      </c>
      <c r="D288" s="13" t="s">
        <v>8</v>
      </c>
      <c r="E288" s="68" t="str">
        <f>IF(COUNTBLANK(Diseño!F288)=0,IF(Diseño!D288 ="N",CONCATENATE("F",Diseño!C288),"ko. Tipo-Decimales no cuadran"),IF(Diseño!D288 ="A",CONCATENATE("A",Diseño!C288),CONCATENATE("I",Diseño!C288)))</f>
        <v>A1</v>
      </c>
      <c r="F288" s="13"/>
      <c r="G288" s="69">
        <f t="shared" si="11"/>
        <v>2024</v>
      </c>
      <c r="H288" s="69">
        <f t="shared" si="12"/>
        <v>286</v>
      </c>
      <c r="I288" s="100"/>
      <c r="J288" s="19" t="s">
        <v>454</v>
      </c>
      <c r="K288" s="6" t="s">
        <v>262</v>
      </c>
      <c r="M288" s="59" t="s">
        <v>1458</v>
      </c>
    </row>
    <row r="289" spans="1:14" x14ac:dyDescent="0.25">
      <c r="A289" s="8" t="s">
        <v>245</v>
      </c>
      <c r="B289" s="3"/>
      <c r="C289" s="71">
        <v>1</v>
      </c>
      <c r="D289" s="13" t="s">
        <v>8</v>
      </c>
      <c r="E289" s="68" t="str">
        <f>IF(COUNTBLANK(Diseño!F289)=0,IF(Diseño!D289 ="N",CONCATENATE("F",Diseño!C289),"ko. Tipo-Decimales no cuadran"),IF(Diseño!D289 ="A",CONCATENATE("A",Diseño!C289),CONCATENATE("I",Diseño!C289)))</f>
        <v>A1</v>
      </c>
      <c r="F289" s="13"/>
      <c r="G289" s="69">
        <f t="shared" si="11"/>
        <v>2025</v>
      </c>
      <c r="H289" s="69">
        <f t="shared" si="12"/>
        <v>287</v>
      </c>
      <c r="I289" s="100"/>
      <c r="J289" s="19" t="s">
        <v>455</v>
      </c>
      <c r="K289" s="6" t="s">
        <v>262</v>
      </c>
      <c r="M289" s="59" t="s">
        <v>1458</v>
      </c>
    </row>
    <row r="290" spans="1:14" x14ac:dyDescent="0.25">
      <c r="A290" s="8" t="s">
        <v>246</v>
      </c>
      <c r="B290" s="3"/>
      <c r="C290" s="71">
        <v>1</v>
      </c>
      <c r="D290" s="13" t="s">
        <v>8</v>
      </c>
      <c r="E290" s="68" t="str">
        <f>IF(COUNTBLANK(Diseño!F290)=0,IF(Diseño!D290 ="N",CONCATENATE("F",Diseño!C290),"ko. Tipo-Decimales no cuadran"),IF(Diseño!D290 ="A",CONCATENATE("A",Diseño!C290),CONCATENATE("I",Diseño!C290)))</f>
        <v>A1</v>
      </c>
      <c r="F290" s="13"/>
      <c r="G290" s="69">
        <f t="shared" si="11"/>
        <v>2026</v>
      </c>
      <c r="H290" s="69">
        <f t="shared" si="12"/>
        <v>288</v>
      </c>
      <c r="I290" s="100"/>
      <c r="J290" s="19" t="s">
        <v>456</v>
      </c>
      <c r="K290" s="6" t="s">
        <v>262</v>
      </c>
      <c r="M290" s="59" t="s">
        <v>1458</v>
      </c>
    </row>
    <row r="291" spans="1:14" x14ac:dyDescent="0.25">
      <c r="A291" s="8" t="s">
        <v>247</v>
      </c>
      <c r="B291" s="3"/>
      <c r="C291" s="71">
        <v>1</v>
      </c>
      <c r="D291" s="13" t="s">
        <v>8</v>
      </c>
      <c r="E291" s="68" t="str">
        <f>IF(COUNTBLANK(Diseño!F291)=0,IF(Diseño!D291 ="N",CONCATENATE("F",Diseño!C291),"ko. Tipo-Decimales no cuadran"),IF(Diseño!D291 ="A",CONCATENATE("A",Diseño!C291),CONCATENATE("I",Diseño!C291)))</f>
        <v>A1</v>
      </c>
      <c r="F291" s="13"/>
      <c r="G291" s="69">
        <f t="shared" si="11"/>
        <v>2027</v>
      </c>
      <c r="H291" s="69">
        <f t="shared" si="12"/>
        <v>289</v>
      </c>
      <c r="I291" s="100"/>
      <c r="J291" s="19" t="s">
        <v>457</v>
      </c>
      <c r="K291" s="6" t="s">
        <v>262</v>
      </c>
      <c r="M291" s="59" t="s">
        <v>1458</v>
      </c>
    </row>
    <row r="292" spans="1:14" x14ac:dyDescent="0.25">
      <c r="A292" s="8" t="s">
        <v>248</v>
      </c>
      <c r="B292" s="3"/>
      <c r="C292" s="71">
        <v>1</v>
      </c>
      <c r="D292" s="13" t="s">
        <v>8</v>
      </c>
      <c r="E292" s="68" t="str">
        <f>IF(COUNTBLANK(Diseño!F292)=0,IF(Diseño!D292 ="N",CONCATENATE("F",Diseño!C292),"ko. Tipo-Decimales no cuadran"),IF(Diseño!D292 ="A",CONCATENATE("A",Diseño!C292),CONCATENATE("I",Diseño!C292)))</f>
        <v>A1</v>
      </c>
      <c r="F292" s="13"/>
      <c r="G292" s="69">
        <f t="shared" si="11"/>
        <v>2028</v>
      </c>
      <c r="H292" s="69">
        <f t="shared" si="12"/>
        <v>290</v>
      </c>
      <c r="I292" s="100"/>
      <c r="J292" s="19" t="s">
        <v>458</v>
      </c>
      <c r="K292" s="6" t="s">
        <v>262</v>
      </c>
      <c r="M292" s="59" t="s">
        <v>1458</v>
      </c>
    </row>
    <row r="293" spans="1:14" x14ac:dyDescent="0.25">
      <c r="A293" s="8" t="s">
        <v>249</v>
      </c>
      <c r="B293" s="3"/>
      <c r="C293" s="71">
        <v>1</v>
      </c>
      <c r="D293" s="13" t="s">
        <v>8</v>
      </c>
      <c r="E293" s="68" t="str">
        <f>IF(COUNTBLANK(Diseño!F293)=0,IF(Diseño!D293 ="N",CONCATENATE("F",Diseño!C293),"ko. Tipo-Decimales no cuadran"),IF(Diseño!D293 ="A",CONCATENATE("A",Diseño!C293),CONCATENATE("I",Diseño!C293)))</f>
        <v>A1</v>
      </c>
      <c r="F293" s="13"/>
      <c r="G293" s="69">
        <f t="shared" si="11"/>
        <v>2029</v>
      </c>
      <c r="H293" s="69">
        <f t="shared" si="12"/>
        <v>291</v>
      </c>
      <c r="I293" s="100"/>
      <c r="J293" s="19" t="s">
        <v>459</v>
      </c>
      <c r="K293" s="6" t="s">
        <v>262</v>
      </c>
      <c r="M293" s="59" t="s">
        <v>1458</v>
      </c>
    </row>
    <row r="294" spans="1:14" x14ac:dyDescent="0.25">
      <c r="A294" s="8" t="s">
        <v>250</v>
      </c>
      <c r="B294" s="3"/>
      <c r="C294" s="71">
        <v>1</v>
      </c>
      <c r="D294" s="13" t="s">
        <v>8</v>
      </c>
      <c r="E294" s="68" t="str">
        <f>IF(COUNTBLANK(Diseño!F294)=0,IF(Diseño!D294 ="N",CONCATENATE("F",Diseño!C294),"ko. Tipo-Decimales no cuadran"),IF(Diseño!D294 ="A",CONCATENATE("A",Diseño!C294),CONCATENATE("I",Diseño!C294)))</f>
        <v>A1</v>
      </c>
      <c r="F294" s="13"/>
      <c r="G294" s="69">
        <f t="shared" si="11"/>
        <v>2030</v>
      </c>
      <c r="H294" s="69">
        <f t="shared" si="12"/>
        <v>292</v>
      </c>
      <c r="I294" s="100"/>
      <c r="J294" s="19" t="s">
        <v>460</v>
      </c>
      <c r="K294" s="6" t="s">
        <v>262</v>
      </c>
      <c r="M294" s="59" t="s">
        <v>1458</v>
      </c>
    </row>
    <row r="295" spans="1:14" x14ac:dyDescent="0.25">
      <c r="A295" s="8" t="s">
        <v>251</v>
      </c>
      <c r="B295" s="3"/>
      <c r="C295" s="71">
        <v>1</v>
      </c>
      <c r="D295" s="13" t="s">
        <v>8</v>
      </c>
      <c r="E295" s="68" t="str">
        <f>IF(COUNTBLANK(Diseño!F295)=0,IF(Diseño!D295 ="N",CONCATENATE("F",Diseño!C295),"ko. Tipo-Decimales no cuadran"),IF(Diseño!D295 ="A",CONCATENATE("A",Diseño!C295),CONCATENATE("I",Diseño!C295)))</f>
        <v>A1</v>
      </c>
      <c r="F295" s="13"/>
      <c r="G295" s="69">
        <f t="shared" si="11"/>
        <v>2031</v>
      </c>
      <c r="H295" s="69">
        <f t="shared" si="12"/>
        <v>293</v>
      </c>
      <c r="I295" s="100"/>
      <c r="J295" s="19" t="s">
        <v>461</v>
      </c>
      <c r="K295" s="6" t="s">
        <v>262</v>
      </c>
      <c r="M295" s="59" t="s">
        <v>1458</v>
      </c>
    </row>
    <row r="296" spans="1:14" x14ac:dyDescent="0.25">
      <c r="A296" s="8" t="s">
        <v>252</v>
      </c>
      <c r="B296" s="3"/>
      <c r="C296" s="71">
        <v>1</v>
      </c>
      <c r="D296" s="13" t="s">
        <v>8</v>
      </c>
      <c r="E296" s="68" t="str">
        <f>IF(COUNTBLANK(Diseño!F296)=0,IF(Diseño!D296 ="N",CONCATENATE("F",Diseño!C296),"ko. Tipo-Decimales no cuadran"),IF(Diseño!D296 ="A",CONCATENATE("A",Diseño!C296),CONCATENATE("I",Diseño!C296)))</f>
        <v>A1</v>
      </c>
      <c r="F296" s="13"/>
      <c r="G296" s="69">
        <f t="shared" si="11"/>
        <v>2032</v>
      </c>
      <c r="H296" s="69">
        <f t="shared" si="12"/>
        <v>294</v>
      </c>
      <c r="I296" s="100"/>
      <c r="J296" s="19" t="s">
        <v>462</v>
      </c>
      <c r="K296" s="6" t="s">
        <v>262</v>
      </c>
      <c r="M296" s="59" t="s">
        <v>1458</v>
      </c>
    </row>
    <row r="297" spans="1:14" x14ac:dyDescent="0.25">
      <c r="A297" s="9" t="s">
        <v>253</v>
      </c>
      <c r="B297" s="3"/>
      <c r="C297" s="72">
        <v>1</v>
      </c>
      <c r="D297" s="13" t="s">
        <v>8</v>
      </c>
      <c r="E297" s="68" t="str">
        <f>IF(COUNTBLANK(Diseño!F297)=0,IF(Diseño!D297 ="N",CONCATENATE("F",Diseño!C297),"ko. Tipo-Decimales no cuadran"),IF(Diseño!D297 ="A",CONCATENATE("A",Diseño!C297),CONCATENATE("I",Diseño!C297)))</f>
        <v>A1</v>
      </c>
      <c r="F297" s="13"/>
      <c r="G297" s="69">
        <f t="shared" si="11"/>
        <v>2033</v>
      </c>
      <c r="H297" s="69">
        <f t="shared" si="12"/>
        <v>295</v>
      </c>
      <c r="I297" s="100"/>
      <c r="J297" s="19" t="s">
        <v>463</v>
      </c>
      <c r="K297" s="6" t="s">
        <v>262</v>
      </c>
      <c r="M297" s="59" t="s">
        <v>1458</v>
      </c>
    </row>
    <row r="298" spans="1:14" s="47" customFormat="1" x14ac:dyDescent="0.25">
      <c r="A298" s="9" t="s">
        <v>769</v>
      </c>
      <c r="B298" s="3"/>
      <c r="C298" s="72">
        <v>10</v>
      </c>
      <c r="D298" s="13" t="s">
        <v>6</v>
      </c>
      <c r="E298" s="68" t="str">
        <f>IF(COUNTBLANK(Diseño!F298)=0,IF(Diseño!D298 ="N",CONCATENATE("F",Diseño!C298),"ko. Tipo-Decimales no cuadran"),IF(Diseño!D298 ="A",CONCATENATE("A",Diseño!C298),CONCATENATE("I",Diseño!C298)))</f>
        <v>F10</v>
      </c>
      <c r="F298" s="13">
        <v>3</v>
      </c>
      <c r="G298" s="69">
        <f t="shared" si="11"/>
        <v>2034</v>
      </c>
      <c r="H298" s="69">
        <f t="shared" si="12"/>
        <v>296</v>
      </c>
      <c r="I298" s="83" t="s">
        <v>769</v>
      </c>
      <c r="J298" s="19" t="s">
        <v>770</v>
      </c>
      <c r="K298" s="6" t="s">
        <v>262</v>
      </c>
      <c r="L298" s="59" t="s">
        <v>779</v>
      </c>
      <c r="M298" s="59" t="s">
        <v>822</v>
      </c>
      <c r="N298" s="48"/>
    </row>
    <row r="299" spans="1:14" x14ac:dyDescent="0.25">
      <c r="A299" s="76" t="s">
        <v>847</v>
      </c>
      <c r="B299" s="85"/>
      <c r="C299" s="82">
        <v>9</v>
      </c>
      <c r="D299" s="82" t="s">
        <v>6</v>
      </c>
      <c r="E299" s="68" t="str">
        <f>IF(COUNTBLANK(Diseño!F299)=0,IF(Diseño!D299 ="N",CONCATENATE("F",Diseño!C299),"ko. Tipo-Decimales no cuadran"),IF(Diseño!D299 ="A",CONCATENATE("A",Diseño!C299),CONCATENATE("I",Diseño!C299)))</f>
        <v>F9</v>
      </c>
      <c r="F299" s="82">
        <v>2</v>
      </c>
      <c r="G299" s="69">
        <f t="shared" si="11"/>
        <v>2044</v>
      </c>
      <c r="H299" s="69">
        <f t="shared" si="12"/>
        <v>297</v>
      </c>
      <c r="I299" s="85"/>
      <c r="J299" s="19" t="s">
        <v>848</v>
      </c>
      <c r="K299" s="6" t="s">
        <v>262</v>
      </c>
      <c r="L299" s="61"/>
      <c r="M299" s="85" t="s">
        <v>844</v>
      </c>
    </row>
    <row r="300" spans="1:14" x14ac:dyDescent="0.25">
      <c r="A300" s="76" t="s">
        <v>849</v>
      </c>
      <c r="B300" s="85"/>
      <c r="C300" s="82">
        <v>9</v>
      </c>
      <c r="D300" s="82" t="s">
        <v>6</v>
      </c>
      <c r="E300" s="68" t="str">
        <f>IF(COUNTBLANK(Diseño!F300)=0,IF(Diseño!D300 ="N",CONCATENATE("F",Diseño!C300),"ko. Tipo-Decimales no cuadran"),IF(Diseño!D300 ="A",CONCATENATE("A",Diseño!C300),CONCATENATE("I",Diseño!C300)))</f>
        <v>F9</v>
      </c>
      <c r="F300" s="82">
        <v>3</v>
      </c>
      <c r="G300" s="69">
        <f t="shared" si="11"/>
        <v>2053</v>
      </c>
      <c r="H300" s="69">
        <f t="shared" si="12"/>
        <v>298</v>
      </c>
      <c r="I300" s="85"/>
      <c r="J300" s="19" t="s">
        <v>850</v>
      </c>
      <c r="K300" s="6" t="s">
        <v>262</v>
      </c>
      <c r="L300" s="61"/>
      <c r="M300" s="85" t="s">
        <v>844</v>
      </c>
    </row>
    <row r="301" spans="1:14" x14ac:dyDescent="0.25">
      <c r="A301" s="76" t="s">
        <v>1451</v>
      </c>
      <c r="B301" s="85"/>
      <c r="C301" s="82">
        <v>9</v>
      </c>
      <c r="D301" s="82" t="s">
        <v>6</v>
      </c>
      <c r="E301" s="68" t="str">
        <f>IF(COUNTBLANK(Diseño!F301)=0,IF(Diseño!D301 ="N",CONCATENATE("F",Diseño!C301),"ko. Tipo-Decimales no cuadran"),IF(Diseño!D301 ="A",CONCATENATE("A",Diseño!C301),CONCATENATE("I",Diseño!C301)))</f>
        <v>F9</v>
      </c>
      <c r="F301" s="82">
        <v>2</v>
      </c>
      <c r="G301" s="69">
        <f t="shared" si="11"/>
        <v>2062</v>
      </c>
      <c r="H301" s="69">
        <f t="shared" si="12"/>
        <v>299</v>
      </c>
      <c r="I301" s="85"/>
      <c r="J301" s="19" t="s">
        <v>851</v>
      </c>
      <c r="K301" s="6" t="s">
        <v>262</v>
      </c>
      <c r="L301" s="61"/>
      <c r="M301" s="85" t="s">
        <v>844</v>
      </c>
    </row>
    <row r="302" spans="1:14" x14ac:dyDescent="0.25">
      <c r="A302" s="76" t="s">
        <v>852</v>
      </c>
      <c r="B302" s="85"/>
      <c r="C302" s="82">
        <v>9</v>
      </c>
      <c r="D302" s="82" t="s">
        <v>6</v>
      </c>
      <c r="E302" s="68" t="str">
        <f>IF(COUNTBLANK(Diseño!F302)=0,IF(Diseño!D302 ="N",CONCATENATE("F",Diseño!C302),"ko. Tipo-Decimales no cuadran"),IF(Diseño!D302 ="A",CONCATENATE("A",Diseño!C302),CONCATENATE("I",Diseño!C302)))</f>
        <v>F9</v>
      </c>
      <c r="F302" s="82">
        <v>2</v>
      </c>
      <c r="G302" s="69">
        <f t="shared" si="11"/>
        <v>2071</v>
      </c>
      <c r="H302" s="69">
        <f t="shared" si="12"/>
        <v>300</v>
      </c>
      <c r="I302" s="85"/>
      <c r="J302" s="19" t="s">
        <v>853</v>
      </c>
      <c r="K302" s="6" t="s">
        <v>262</v>
      </c>
      <c r="L302" s="61"/>
      <c r="M302" s="85" t="s">
        <v>844</v>
      </c>
    </row>
    <row r="303" spans="1:14" x14ac:dyDescent="0.25">
      <c r="A303" s="76" t="s">
        <v>854</v>
      </c>
      <c r="B303" s="85"/>
      <c r="C303" s="82">
        <v>9</v>
      </c>
      <c r="D303" s="82" t="s">
        <v>6</v>
      </c>
      <c r="E303" s="68" t="str">
        <f>IF(COUNTBLANK(Diseño!F303)=0,IF(Diseño!D303 ="N",CONCATENATE("F",Diseño!C303),"ko. Tipo-Decimales no cuadran"),IF(Diseño!D303 ="A",CONCATENATE("A",Diseño!C303),CONCATENATE("I",Diseño!C303)))</f>
        <v>F9</v>
      </c>
      <c r="F303" s="82">
        <v>2</v>
      </c>
      <c r="G303" s="69">
        <f t="shared" si="11"/>
        <v>2080</v>
      </c>
      <c r="H303" s="69">
        <f t="shared" si="12"/>
        <v>301</v>
      </c>
      <c r="I303" s="85"/>
      <c r="J303" s="19" t="s">
        <v>855</v>
      </c>
      <c r="K303" s="6" t="s">
        <v>262</v>
      </c>
      <c r="L303" s="61"/>
      <c r="M303" s="85" t="s">
        <v>844</v>
      </c>
    </row>
    <row r="304" spans="1:14" ht="33" customHeight="1" x14ac:dyDescent="0.25">
      <c r="A304" s="74" t="s">
        <v>845</v>
      </c>
      <c r="B304" s="86"/>
      <c r="C304" s="82">
        <v>9</v>
      </c>
      <c r="D304" s="103" t="s">
        <v>6</v>
      </c>
      <c r="E304" s="68" t="str">
        <f>IF(COUNTBLANK(Diseño!F304)=0,IF(Diseño!D304 ="N",CONCATENATE("F",Diseño!C304),"ko. Tipo-Decimales no cuadran"),IF(Diseño!D304 ="A",CONCATENATE("A",Diseño!C304),CONCATENATE("I",Diseño!C304)))</f>
        <v>F9</v>
      </c>
      <c r="F304" s="82">
        <v>2</v>
      </c>
      <c r="G304" s="69">
        <f t="shared" si="11"/>
        <v>2089</v>
      </c>
      <c r="H304" s="69">
        <f t="shared" si="12"/>
        <v>302</v>
      </c>
      <c r="I304" s="86"/>
      <c r="J304" s="19" t="s">
        <v>846</v>
      </c>
      <c r="K304" s="6" t="s">
        <v>262</v>
      </c>
      <c r="L304" s="104"/>
      <c r="M304" s="86" t="s">
        <v>844</v>
      </c>
    </row>
    <row r="305" spans="1:13" x14ac:dyDescent="0.25">
      <c r="A305" s="76" t="s">
        <v>1370</v>
      </c>
      <c r="B305" s="85"/>
      <c r="C305" s="82">
        <v>1</v>
      </c>
      <c r="D305" s="82" t="s">
        <v>8</v>
      </c>
      <c r="E305" s="68" t="str">
        <f>IF(COUNTBLANK(Diseño!F305)=0,IF(Diseño!D305 ="N",CONCATENATE("F",Diseño!C305),"ko. Tipo-Decimales no cuadran"),IF(Diseño!D305 ="A",CONCATENATE("A",Diseño!C305),CONCATENATE("I",Diseño!C305)))</f>
        <v>A1</v>
      </c>
      <c r="F305" s="82"/>
      <c r="G305" s="69">
        <f t="shared" si="11"/>
        <v>2098</v>
      </c>
      <c r="H305" s="69">
        <f t="shared" si="12"/>
        <v>303</v>
      </c>
      <c r="I305" s="85"/>
      <c r="J305" s="19" t="s">
        <v>856</v>
      </c>
      <c r="K305" s="6" t="s">
        <v>262</v>
      </c>
      <c r="L305" s="61"/>
      <c r="M305" s="85" t="s">
        <v>844</v>
      </c>
    </row>
    <row r="306" spans="1:13" x14ac:dyDescent="0.25">
      <c r="A306" s="76" t="s">
        <v>1371</v>
      </c>
      <c r="B306" s="85"/>
      <c r="C306" s="82">
        <v>1</v>
      </c>
      <c r="D306" s="82" t="s">
        <v>8</v>
      </c>
      <c r="E306" s="68" t="str">
        <f>IF(COUNTBLANK(Diseño!F306)=0,IF(Diseño!D306 ="N",CONCATENATE("F",Diseño!C306),"ko. Tipo-Decimales no cuadran"),IF(Diseño!D306 ="A",CONCATENATE("A",Diseño!C306),CONCATENATE("I",Diseño!C306)))</f>
        <v>A1</v>
      </c>
      <c r="F306" s="82"/>
      <c r="G306" s="69">
        <f t="shared" si="11"/>
        <v>2099</v>
      </c>
      <c r="H306" s="69">
        <f t="shared" si="12"/>
        <v>304</v>
      </c>
      <c r="I306" s="85"/>
      <c r="J306" s="19" t="s">
        <v>857</v>
      </c>
      <c r="K306" s="6" t="s">
        <v>262</v>
      </c>
      <c r="L306" s="61"/>
      <c r="M306" s="85" t="s">
        <v>844</v>
      </c>
    </row>
    <row r="307" spans="1:13" x14ac:dyDescent="0.25">
      <c r="A307" s="76" t="s">
        <v>1372</v>
      </c>
      <c r="B307" s="85"/>
      <c r="C307" s="82">
        <v>1</v>
      </c>
      <c r="D307" s="82" t="s">
        <v>8</v>
      </c>
      <c r="E307" s="68" t="str">
        <f>IF(COUNTBLANK(Diseño!F307)=0,IF(Diseño!D307 ="N",CONCATENATE("F",Diseño!C307),"ko. Tipo-Decimales no cuadran"),IF(Diseño!D307 ="A",CONCATENATE("A",Diseño!C307),CONCATENATE("I",Diseño!C307)))</f>
        <v>A1</v>
      </c>
      <c r="F307" s="82"/>
      <c r="G307" s="69">
        <f t="shared" si="11"/>
        <v>2100</v>
      </c>
      <c r="H307" s="69">
        <f t="shared" si="12"/>
        <v>305</v>
      </c>
      <c r="I307" s="85"/>
      <c r="J307" s="19" t="s">
        <v>858</v>
      </c>
      <c r="K307" s="6" t="s">
        <v>262</v>
      </c>
      <c r="L307" s="61"/>
      <c r="M307" s="85" t="s">
        <v>844</v>
      </c>
    </row>
    <row r="308" spans="1:13" x14ac:dyDescent="0.25">
      <c r="A308" s="76" t="s">
        <v>1373</v>
      </c>
      <c r="B308" s="85"/>
      <c r="C308" s="82">
        <v>1</v>
      </c>
      <c r="D308" s="82" t="s">
        <v>8</v>
      </c>
      <c r="E308" s="68" t="str">
        <f>IF(COUNTBLANK(Diseño!F308)=0,IF(Diseño!D308 ="N",CONCATENATE("F",Diseño!C308),"ko. Tipo-Decimales no cuadran"),IF(Diseño!D308 ="A",CONCATENATE("A",Diseño!C308),CONCATENATE("I",Diseño!C308)))</f>
        <v>A1</v>
      </c>
      <c r="F308" s="82"/>
      <c r="G308" s="69">
        <f t="shared" si="11"/>
        <v>2101</v>
      </c>
      <c r="H308" s="69">
        <f t="shared" si="12"/>
        <v>306</v>
      </c>
      <c r="I308" s="85"/>
      <c r="J308" s="19" t="s">
        <v>859</v>
      </c>
      <c r="K308" s="6" t="s">
        <v>262</v>
      </c>
      <c r="L308" s="61"/>
      <c r="M308" s="85" t="s">
        <v>844</v>
      </c>
    </row>
    <row r="309" spans="1:13" x14ac:dyDescent="0.25">
      <c r="A309" s="76" t="s">
        <v>1374</v>
      </c>
      <c r="B309" s="85"/>
      <c r="C309" s="82">
        <v>1</v>
      </c>
      <c r="D309" s="82" t="s">
        <v>8</v>
      </c>
      <c r="E309" s="68" t="str">
        <f>IF(COUNTBLANK(Diseño!F309)=0,IF(Diseño!D309 ="N",CONCATENATE("F",Diseño!C309),"ko. Tipo-Decimales no cuadran"),IF(Diseño!D309 ="A",CONCATENATE("A",Diseño!C309),CONCATENATE("I",Diseño!C309)))</f>
        <v>A1</v>
      </c>
      <c r="F309" s="82"/>
      <c r="G309" s="69">
        <f t="shared" si="11"/>
        <v>2102</v>
      </c>
      <c r="H309" s="69">
        <f t="shared" si="12"/>
        <v>307</v>
      </c>
      <c r="I309" s="85"/>
      <c r="J309" s="19" t="s">
        <v>860</v>
      </c>
      <c r="K309" s="6" t="s">
        <v>262</v>
      </c>
      <c r="L309" s="61"/>
      <c r="M309" s="85" t="s">
        <v>844</v>
      </c>
    </row>
    <row r="310" spans="1:13" s="47" customFormat="1" x14ac:dyDescent="0.25">
      <c r="A310" s="76" t="s">
        <v>1403</v>
      </c>
      <c r="B310" s="85"/>
      <c r="C310" s="82">
        <v>9</v>
      </c>
      <c r="D310" s="82" t="s">
        <v>6</v>
      </c>
      <c r="E310" s="68" t="str">
        <f>IF(COUNTBLANK(Diseño!F310)=0,IF(Diseño!D310 ="N",CONCATENATE("F",Diseño!C310),"ko. Tipo-Decimales no cuadran"),IF(Diseño!D310 ="A",CONCATENATE("A",Diseño!C310),CONCATENATE("I",Diseño!C310)))</f>
        <v>F9</v>
      </c>
      <c r="F310" s="82">
        <v>3</v>
      </c>
      <c r="G310" s="69">
        <f t="shared" si="11"/>
        <v>2103</v>
      </c>
      <c r="H310" s="69">
        <f t="shared" si="12"/>
        <v>308</v>
      </c>
      <c r="I310" s="85"/>
      <c r="J310" s="19" t="s">
        <v>1408</v>
      </c>
      <c r="K310" s="6" t="s">
        <v>262</v>
      </c>
      <c r="L310" s="61"/>
      <c r="M310" s="85" t="s">
        <v>844</v>
      </c>
    </row>
    <row r="311" spans="1:13" s="47" customFormat="1" x14ac:dyDescent="0.25">
      <c r="A311" s="76" t="s">
        <v>1404</v>
      </c>
      <c r="B311" s="85"/>
      <c r="C311" s="82">
        <v>9</v>
      </c>
      <c r="D311" s="82" t="s">
        <v>6</v>
      </c>
      <c r="E311" s="68" t="str">
        <f>IF(COUNTBLANK(Diseño!F311)=0,IF(Diseño!D311 ="N",CONCATENATE("F",Diseño!C311),"ko. Tipo-Decimales no cuadran"),IF(Diseño!D311 ="A",CONCATENATE("A",Diseño!C311),CONCATENATE("I",Diseño!C311)))</f>
        <v>F9</v>
      </c>
      <c r="F311" s="82">
        <v>3</v>
      </c>
      <c r="G311" s="69">
        <f t="shared" si="11"/>
        <v>2112</v>
      </c>
      <c r="H311" s="69">
        <f t="shared" si="12"/>
        <v>309</v>
      </c>
      <c r="I311" s="85"/>
      <c r="J311" s="19" t="s">
        <v>1409</v>
      </c>
      <c r="K311" s="6" t="s">
        <v>262</v>
      </c>
      <c r="L311" s="61"/>
      <c r="M311" s="85" t="s">
        <v>844</v>
      </c>
    </row>
    <row r="312" spans="1:13" s="47" customFormat="1" x14ac:dyDescent="0.25">
      <c r="A312" s="76" t="s">
        <v>1405</v>
      </c>
      <c r="B312" s="85"/>
      <c r="C312" s="82">
        <v>9</v>
      </c>
      <c r="D312" s="82" t="s">
        <v>6</v>
      </c>
      <c r="E312" s="68" t="str">
        <f>IF(COUNTBLANK(Diseño!F312)=0,IF(Diseño!D312 ="N",CONCATENATE("F",Diseño!C312),"ko. Tipo-Decimales no cuadran"),IF(Diseño!D312 ="A",CONCATENATE("A",Diseño!C312),CONCATENATE("I",Diseño!C312)))</f>
        <v>F9</v>
      </c>
      <c r="F312" s="82">
        <v>3</v>
      </c>
      <c r="G312" s="69">
        <f t="shared" si="11"/>
        <v>2121</v>
      </c>
      <c r="H312" s="69">
        <f t="shared" si="12"/>
        <v>310</v>
      </c>
      <c r="I312" s="85"/>
      <c r="J312" s="19" t="s">
        <v>1410</v>
      </c>
      <c r="K312" s="6" t="s">
        <v>262</v>
      </c>
      <c r="L312" s="61"/>
      <c r="M312" s="85" t="s">
        <v>844</v>
      </c>
    </row>
    <row r="313" spans="1:13" s="47" customFormat="1" x14ac:dyDescent="0.25">
      <c r="A313" s="76" t="s">
        <v>1406</v>
      </c>
      <c r="B313" s="85"/>
      <c r="C313" s="82">
        <v>9</v>
      </c>
      <c r="D313" s="82" t="s">
        <v>6</v>
      </c>
      <c r="E313" s="68" t="str">
        <f>IF(COUNTBLANK(Diseño!F313)=0,IF(Diseño!D313 ="N",CONCATENATE("F",Diseño!C313),"ko. Tipo-Decimales no cuadran"),IF(Diseño!D313 ="A",CONCATENATE("A",Diseño!C313),CONCATENATE("I",Diseño!C313)))</f>
        <v>F9</v>
      </c>
      <c r="F313" s="82">
        <v>3</v>
      </c>
      <c r="G313" s="69">
        <f t="shared" si="11"/>
        <v>2130</v>
      </c>
      <c r="H313" s="69">
        <f t="shared" si="12"/>
        <v>311</v>
      </c>
      <c r="I313" s="85"/>
      <c r="J313" s="19" t="s">
        <v>1411</v>
      </c>
      <c r="K313" s="6" t="s">
        <v>262</v>
      </c>
      <c r="L313" s="61"/>
      <c r="M313" s="85" t="s">
        <v>844</v>
      </c>
    </row>
    <row r="314" spans="1:13" s="47" customFormat="1" x14ac:dyDescent="0.25">
      <c r="A314" s="76" t="s">
        <v>1407</v>
      </c>
      <c r="B314" s="85"/>
      <c r="C314" s="82">
        <v>9</v>
      </c>
      <c r="D314" s="82" t="s">
        <v>6</v>
      </c>
      <c r="E314" s="68" t="str">
        <f>IF(COUNTBLANK(Diseño!F314)=0,IF(Diseño!D314 ="N",CONCATENATE("F",Diseño!C314),"ko. Tipo-Decimales no cuadran"),IF(Diseño!D314 ="A",CONCATENATE("A",Diseño!C314),CONCATENATE("I",Diseño!C314)))</f>
        <v>F9</v>
      </c>
      <c r="F314" s="82">
        <v>3</v>
      </c>
      <c r="G314" s="69">
        <f t="shared" si="11"/>
        <v>2139</v>
      </c>
      <c r="H314" s="69">
        <f t="shared" si="12"/>
        <v>312</v>
      </c>
      <c r="I314" s="85"/>
      <c r="J314" s="19" t="s">
        <v>1412</v>
      </c>
      <c r="K314" s="6" t="s">
        <v>262</v>
      </c>
      <c r="L314" s="61"/>
      <c r="M314" s="85" t="s">
        <v>844</v>
      </c>
    </row>
    <row r="315" spans="1:13" s="47" customFormat="1" x14ac:dyDescent="0.25">
      <c r="A315" s="76" t="s">
        <v>1413</v>
      </c>
      <c r="B315" s="105" t="s">
        <v>1464</v>
      </c>
      <c r="C315" s="82">
        <v>1</v>
      </c>
      <c r="D315" s="82" t="s">
        <v>8</v>
      </c>
      <c r="E315" s="68" t="str">
        <f>IF(COUNTBLANK(Diseño!F315)=0,IF(Diseño!D315 ="N",CONCATENATE("F",Diseño!C315),"ko. Tipo-Decimales no cuadran"),IF(Diseño!D315 ="A",CONCATENATE("A",Diseño!C315),CONCATENATE("I",Diseño!C315)))</f>
        <v>A1</v>
      </c>
      <c r="F315" s="82"/>
      <c r="G315" s="69">
        <f t="shared" si="11"/>
        <v>2148</v>
      </c>
      <c r="H315" s="69">
        <f t="shared" si="12"/>
        <v>313</v>
      </c>
      <c r="I315" s="85"/>
      <c r="J315" s="19" t="s">
        <v>1420</v>
      </c>
      <c r="K315" s="6" t="s">
        <v>262</v>
      </c>
      <c r="L315" s="61"/>
      <c r="M315" s="85" t="s">
        <v>844</v>
      </c>
    </row>
    <row r="316" spans="1:13" s="47" customFormat="1" x14ac:dyDescent="0.25">
      <c r="A316" s="76" t="s">
        <v>1414</v>
      </c>
      <c r="B316" s="85"/>
      <c r="C316" s="82">
        <v>1</v>
      </c>
      <c r="D316" s="82" t="s">
        <v>8</v>
      </c>
      <c r="E316" s="68" t="str">
        <f>IF(COUNTBLANK(Diseño!F316)=0,IF(Diseño!D316 ="N",CONCATENATE("F",Diseño!C316),"ko. Tipo-Decimales no cuadran"),IF(Diseño!D316 ="A",CONCATENATE("A",Diseño!C316),CONCATENATE("I",Diseño!C316)))</f>
        <v>A1</v>
      </c>
      <c r="F316" s="82"/>
      <c r="G316" s="69">
        <f t="shared" si="11"/>
        <v>2149</v>
      </c>
      <c r="H316" s="69">
        <f t="shared" si="12"/>
        <v>314</v>
      </c>
      <c r="I316" s="85"/>
      <c r="J316" s="19" t="s">
        <v>1421</v>
      </c>
      <c r="K316" s="6" t="s">
        <v>262</v>
      </c>
      <c r="L316" s="61"/>
      <c r="M316" s="85" t="s">
        <v>844</v>
      </c>
    </row>
    <row r="317" spans="1:13" s="47" customFormat="1" x14ac:dyDescent="0.25">
      <c r="A317" s="76" t="s">
        <v>1415</v>
      </c>
      <c r="B317" s="85"/>
      <c r="C317" s="82">
        <v>1</v>
      </c>
      <c r="D317" s="82" t="s">
        <v>8</v>
      </c>
      <c r="E317" s="68" t="str">
        <f>IF(COUNTBLANK(Diseño!F317)=0,IF(Diseño!D317 ="N",CONCATENATE("F",Diseño!C317),"ko. Tipo-Decimales no cuadran"),IF(Diseño!D317 ="A",CONCATENATE("A",Diseño!C317),CONCATENATE("I",Diseño!C317)))</f>
        <v>A1</v>
      </c>
      <c r="F317" s="82"/>
      <c r="G317" s="69">
        <f t="shared" si="11"/>
        <v>2150</v>
      </c>
      <c r="H317" s="69">
        <f t="shared" si="12"/>
        <v>315</v>
      </c>
      <c r="I317" s="85"/>
      <c r="J317" s="19" t="s">
        <v>1422</v>
      </c>
      <c r="K317" s="6" t="s">
        <v>262</v>
      </c>
      <c r="L317" s="61"/>
      <c r="M317" s="85" t="s">
        <v>844</v>
      </c>
    </row>
    <row r="318" spans="1:13" s="47" customFormat="1" x14ac:dyDescent="0.25">
      <c r="A318" s="76" t="s">
        <v>1416</v>
      </c>
      <c r="B318" s="85"/>
      <c r="C318" s="82">
        <v>1</v>
      </c>
      <c r="D318" s="82" t="s">
        <v>8</v>
      </c>
      <c r="E318" s="68" t="str">
        <f>IF(COUNTBLANK(Diseño!F318)=0,IF(Diseño!D318 ="N",CONCATENATE("F",Diseño!C318),"ko. Tipo-Decimales no cuadran"),IF(Diseño!D318 ="A",CONCATENATE("A",Diseño!C318),CONCATENATE("I",Diseño!C318)))</f>
        <v>A1</v>
      </c>
      <c r="F318" s="82"/>
      <c r="G318" s="69">
        <f t="shared" si="11"/>
        <v>2151</v>
      </c>
      <c r="H318" s="69">
        <f t="shared" si="12"/>
        <v>316</v>
      </c>
      <c r="I318" s="85"/>
      <c r="J318" s="19" t="s">
        <v>1423</v>
      </c>
      <c r="K318" s="6" t="s">
        <v>262</v>
      </c>
      <c r="L318" s="61"/>
      <c r="M318" s="85" t="s">
        <v>844</v>
      </c>
    </row>
    <row r="319" spans="1:13" s="47" customFormat="1" x14ac:dyDescent="0.25">
      <c r="A319" s="76" t="s">
        <v>1417</v>
      </c>
      <c r="B319" s="85"/>
      <c r="C319" s="82">
        <v>1</v>
      </c>
      <c r="D319" s="82" t="s">
        <v>8</v>
      </c>
      <c r="E319" s="68" t="str">
        <f>IF(COUNTBLANK(Diseño!F319)=0,IF(Diseño!D319 ="N",CONCATENATE("F",Diseño!C319),"ko. Tipo-Decimales no cuadran"),IF(Diseño!D319 ="A",CONCATENATE("A",Diseño!C319),CONCATENATE("I",Diseño!C319)))</f>
        <v>A1</v>
      </c>
      <c r="F319" s="82"/>
      <c r="G319" s="69">
        <f t="shared" si="11"/>
        <v>2152</v>
      </c>
      <c r="H319" s="69">
        <f t="shared" si="12"/>
        <v>317</v>
      </c>
      <c r="I319" s="85"/>
      <c r="J319" s="19" t="s">
        <v>1424</v>
      </c>
      <c r="K319" s="6" t="s">
        <v>262</v>
      </c>
      <c r="L319" s="61"/>
      <c r="M319" s="85" t="s">
        <v>844</v>
      </c>
    </row>
    <row r="320" spans="1:13" s="47" customFormat="1" x14ac:dyDescent="0.25">
      <c r="A320" s="76" t="s">
        <v>1418</v>
      </c>
      <c r="B320" s="85"/>
      <c r="C320" s="82">
        <v>1</v>
      </c>
      <c r="D320" s="82" t="s">
        <v>8</v>
      </c>
      <c r="E320" s="68" t="str">
        <f>IF(COUNTBLANK(Diseño!F320)=0,IF(Diseño!D320 ="N",CONCATENATE("F",Diseño!C320),"ko. Tipo-Decimales no cuadran"),IF(Diseño!D320 ="A",CONCATENATE("A",Diseño!C320),CONCATENATE("I",Diseño!C320)))</f>
        <v>A1</v>
      </c>
      <c r="F320" s="82"/>
      <c r="G320" s="69">
        <f t="shared" si="11"/>
        <v>2153</v>
      </c>
      <c r="H320" s="69">
        <f t="shared" si="12"/>
        <v>318</v>
      </c>
      <c r="I320" s="85"/>
      <c r="J320" s="19" t="s">
        <v>1425</v>
      </c>
      <c r="K320" s="6" t="s">
        <v>262</v>
      </c>
      <c r="L320" s="61"/>
      <c r="M320" s="85" t="s">
        <v>844</v>
      </c>
    </row>
    <row r="321" spans="1:13" s="47" customFormat="1" x14ac:dyDescent="0.25">
      <c r="A321" s="76" t="s">
        <v>1419</v>
      </c>
      <c r="B321" s="85"/>
      <c r="C321" s="82">
        <v>1</v>
      </c>
      <c r="D321" s="82" t="s">
        <v>8</v>
      </c>
      <c r="E321" s="68" t="str">
        <f>IF(COUNTBLANK(Diseño!F321)=0,IF(Diseño!D321 ="N",CONCATENATE("F",Diseño!C321),"ko. Tipo-Decimales no cuadran"),IF(Diseño!D321 ="A",CONCATENATE("A",Diseño!C321),CONCATENATE("I",Diseño!C321)))</f>
        <v>A1</v>
      </c>
      <c r="F321" s="82"/>
      <c r="G321" s="69">
        <f t="shared" si="11"/>
        <v>2154</v>
      </c>
      <c r="H321" s="69">
        <f t="shared" si="12"/>
        <v>319</v>
      </c>
      <c r="I321" s="85"/>
      <c r="J321" s="19" t="s">
        <v>1426</v>
      </c>
      <c r="K321" s="6" t="s">
        <v>262</v>
      </c>
      <c r="L321" s="61"/>
      <c r="M321" s="85" t="s">
        <v>844</v>
      </c>
    </row>
    <row r="322" spans="1:13" x14ac:dyDescent="0.25">
      <c r="A322" s="76" t="s">
        <v>861</v>
      </c>
      <c r="B322" s="85"/>
      <c r="C322" s="82">
        <v>9</v>
      </c>
      <c r="D322" s="82" t="s">
        <v>6</v>
      </c>
      <c r="E322" s="68" t="str">
        <f>IF(COUNTBLANK(Diseño!F322)=0,IF(Diseño!D322 ="N",CONCATENATE("F",Diseño!C322),"ko. Tipo-Decimales no cuadran"),IF(Diseño!D322 ="A",CONCATENATE("A",Diseño!C322),CONCATENATE("I",Diseño!C322)))</f>
        <v>F9</v>
      </c>
      <c r="F322" s="82">
        <v>2</v>
      </c>
      <c r="G322" s="69">
        <f t="shared" si="11"/>
        <v>2155</v>
      </c>
      <c r="H322" s="69">
        <f t="shared" si="12"/>
        <v>320</v>
      </c>
      <c r="I322" s="85"/>
      <c r="J322" s="19" t="s">
        <v>862</v>
      </c>
      <c r="K322" s="6" t="s">
        <v>262</v>
      </c>
      <c r="L322" s="61"/>
      <c r="M322" s="85" t="s">
        <v>844</v>
      </c>
    </row>
    <row r="323" spans="1:13" x14ac:dyDescent="0.25">
      <c r="A323" s="76" t="s">
        <v>863</v>
      </c>
      <c r="B323" s="85"/>
      <c r="C323" s="82">
        <v>9</v>
      </c>
      <c r="D323" s="82" t="s">
        <v>6</v>
      </c>
      <c r="E323" s="68" t="str">
        <f>IF(COUNTBLANK(Diseño!F323)=0,IF(Diseño!D323 ="N",CONCATENATE("F",Diseño!C323),"ko. Tipo-Decimales no cuadran"),IF(Diseño!D323 ="A",CONCATENATE("A",Diseño!C323),CONCATENATE("I",Diseño!C323)))</f>
        <v>F9</v>
      </c>
      <c r="F323" s="82">
        <v>2</v>
      </c>
      <c r="G323" s="69">
        <f t="shared" si="11"/>
        <v>2164</v>
      </c>
      <c r="H323" s="69">
        <f t="shared" si="12"/>
        <v>321</v>
      </c>
      <c r="I323" s="85"/>
      <c r="J323" s="19" t="s">
        <v>864</v>
      </c>
      <c r="K323" s="6" t="s">
        <v>262</v>
      </c>
      <c r="L323" s="61"/>
      <c r="M323" s="85" t="s">
        <v>844</v>
      </c>
    </row>
    <row r="324" spans="1:13" x14ac:dyDescent="0.25">
      <c r="A324" s="3" t="s">
        <v>865</v>
      </c>
      <c r="B324" s="85"/>
      <c r="C324" s="82">
        <v>9</v>
      </c>
      <c r="D324" s="82" t="s">
        <v>6</v>
      </c>
      <c r="E324" s="68" t="str">
        <f>IF(COUNTBLANK(Diseño!F324)=0,IF(Diseño!D324 ="N",CONCATENATE("F",Diseño!C324),"ko. Tipo-Decimales no cuadran"),IF(Diseño!D324 ="A",CONCATENATE("A",Diseño!C324),CONCATENATE("I",Diseño!C324)))</f>
        <v>F9</v>
      </c>
      <c r="F324" s="82">
        <v>2</v>
      </c>
      <c r="G324" s="69">
        <f t="shared" si="11"/>
        <v>2173</v>
      </c>
      <c r="H324" s="69">
        <f t="shared" si="12"/>
        <v>322</v>
      </c>
      <c r="I324" s="85"/>
      <c r="J324" s="19" t="s">
        <v>866</v>
      </c>
      <c r="K324" s="6" t="s">
        <v>262</v>
      </c>
      <c r="L324" s="61"/>
      <c r="M324" s="85" t="s">
        <v>844</v>
      </c>
    </row>
    <row r="325" spans="1:13" x14ac:dyDescent="0.25">
      <c r="A325" s="76" t="s">
        <v>867</v>
      </c>
      <c r="B325" s="85"/>
      <c r="C325" s="82">
        <v>9</v>
      </c>
      <c r="D325" s="82" t="s">
        <v>6</v>
      </c>
      <c r="E325" s="68" t="str">
        <f>IF(COUNTBLANK(Diseño!F325)=0,IF(Diseño!D325 ="N",CONCATENATE("F",Diseño!C325),"ko. Tipo-Decimales no cuadran"),IF(Diseño!D325 ="A",CONCATENATE("A",Diseño!C325),CONCATENATE("I",Diseño!C325)))</f>
        <v>F9</v>
      </c>
      <c r="F325" s="82">
        <v>2</v>
      </c>
      <c r="G325" s="69">
        <f t="shared" si="11"/>
        <v>2182</v>
      </c>
      <c r="H325" s="69">
        <f t="shared" si="12"/>
        <v>323</v>
      </c>
      <c r="I325" s="85"/>
      <c r="J325" s="19" t="s">
        <v>868</v>
      </c>
      <c r="K325" s="6" t="s">
        <v>262</v>
      </c>
      <c r="L325" s="61"/>
      <c r="M325" s="85" t="s">
        <v>844</v>
      </c>
    </row>
    <row r="326" spans="1:13" x14ac:dyDescent="0.25">
      <c r="A326" s="76" t="s">
        <v>869</v>
      </c>
      <c r="B326" s="85"/>
      <c r="C326" s="82">
        <v>9</v>
      </c>
      <c r="D326" s="82" t="s">
        <v>6</v>
      </c>
      <c r="E326" s="68" t="str">
        <f>IF(COUNTBLANK(Diseño!F326)=0,IF(Diseño!D326 ="N",CONCATENATE("F",Diseño!C326),"ko. Tipo-Decimales no cuadran"),IF(Diseño!D326 ="A",CONCATENATE("A",Diseño!C326),CONCATENATE("I",Diseño!C326)))</f>
        <v>F9</v>
      </c>
      <c r="F326" s="82">
        <v>2</v>
      </c>
      <c r="G326" s="69">
        <f t="shared" si="11"/>
        <v>2191</v>
      </c>
      <c r="H326" s="69">
        <f t="shared" si="12"/>
        <v>324</v>
      </c>
      <c r="I326" s="85"/>
      <c r="J326" s="19" t="s">
        <v>870</v>
      </c>
      <c r="K326" s="6" t="s">
        <v>262</v>
      </c>
      <c r="L326" s="61"/>
      <c r="M326" s="85" t="s">
        <v>844</v>
      </c>
    </row>
    <row r="327" spans="1:13" x14ac:dyDescent="0.25">
      <c r="A327" s="76" t="s">
        <v>871</v>
      </c>
      <c r="B327" s="85"/>
      <c r="C327" s="82">
        <v>9</v>
      </c>
      <c r="D327" s="82" t="s">
        <v>6</v>
      </c>
      <c r="E327" s="68" t="str">
        <f>IF(COUNTBLANK(Diseño!F327)=0,IF(Diseño!D327 ="N",CONCATENATE("F",Diseño!C327),"ko. Tipo-Decimales no cuadran"),IF(Diseño!D327 ="A",CONCATENATE("A",Diseño!C327),CONCATENATE("I",Diseño!C327)))</f>
        <v>F9</v>
      </c>
      <c r="F327" s="82">
        <v>2</v>
      </c>
      <c r="G327" s="69">
        <f t="shared" si="11"/>
        <v>2200</v>
      </c>
      <c r="H327" s="69">
        <f t="shared" si="12"/>
        <v>325</v>
      </c>
      <c r="I327" s="85"/>
      <c r="J327" s="19" t="s">
        <v>872</v>
      </c>
      <c r="K327" s="6" t="s">
        <v>262</v>
      </c>
      <c r="L327" s="61"/>
      <c r="M327" s="85" t="s">
        <v>844</v>
      </c>
    </row>
    <row r="328" spans="1:13" x14ac:dyDescent="0.25">
      <c r="A328" s="76" t="s">
        <v>873</v>
      </c>
      <c r="B328" s="85"/>
      <c r="C328" s="82">
        <v>9</v>
      </c>
      <c r="D328" s="82" t="s">
        <v>6</v>
      </c>
      <c r="E328" s="68" t="str">
        <f>IF(COUNTBLANK(Diseño!F328)=0,IF(Diseño!D328 ="N",CONCATENATE("F",Diseño!C328),"ko. Tipo-Decimales no cuadran"),IF(Diseño!D328 ="A",CONCATENATE("A",Diseño!C328),CONCATENATE("I",Diseño!C328)))</f>
        <v>F9</v>
      </c>
      <c r="F328" s="82">
        <v>2</v>
      </c>
      <c r="G328" s="69">
        <f t="shared" si="11"/>
        <v>2209</v>
      </c>
      <c r="H328" s="69">
        <f t="shared" si="12"/>
        <v>326</v>
      </c>
      <c r="I328" s="85"/>
      <c r="J328" s="19" t="s">
        <v>874</v>
      </c>
      <c r="K328" s="6" t="s">
        <v>262</v>
      </c>
      <c r="L328" s="61"/>
      <c r="M328" s="85" t="s">
        <v>844</v>
      </c>
    </row>
    <row r="329" spans="1:13" x14ac:dyDescent="0.25">
      <c r="A329" s="3" t="s">
        <v>875</v>
      </c>
      <c r="B329" s="85"/>
      <c r="C329" s="82">
        <v>9</v>
      </c>
      <c r="D329" s="82" t="s">
        <v>6</v>
      </c>
      <c r="E329" s="68" t="str">
        <f>IF(COUNTBLANK(Diseño!F329)=0,IF(Diseño!D329 ="N",CONCATENATE("F",Diseño!C329),"ko. Tipo-Decimales no cuadran"),IF(Diseño!D329 ="A",CONCATENATE("A",Diseño!C329),CONCATENATE("I",Diseño!C329)))</f>
        <v>F9</v>
      </c>
      <c r="F329" s="82">
        <v>2</v>
      </c>
      <c r="G329" s="69">
        <f t="shared" ref="G329:G392" si="13">G328+C328</f>
        <v>2218</v>
      </c>
      <c r="H329" s="69">
        <f t="shared" ref="H329:H392" si="14">H328+1</f>
        <v>327</v>
      </c>
      <c r="I329" s="85"/>
      <c r="J329" s="19" t="s">
        <v>876</v>
      </c>
      <c r="K329" s="6" t="s">
        <v>262</v>
      </c>
      <c r="L329" s="61"/>
      <c r="M329" s="59" t="s">
        <v>844</v>
      </c>
    </row>
    <row r="330" spans="1:13" x14ac:dyDescent="0.25">
      <c r="A330" s="76" t="s">
        <v>877</v>
      </c>
      <c r="B330" s="85"/>
      <c r="C330" s="82">
        <v>9</v>
      </c>
      <c r="D330" s="82" t="s">
        <v>6</v>
      </c>
      <c r="E330" s="68" t="str">
        <f>IF(COUNTBLANK(Diseño!F330)=0,IF(Diseño!D330 ="N",CONCATENATE("F",Diseño!C330),"ko. Tipo-Decimales no cuadran"),IF(Diseño!D330 ="A",CONCATENATE("A",Diseño!C330),CONCATENATE("I",Diseño!C330)))</f>
        <v>F9</v>
      </c>
      <c r="F330" s="82">
        <v>2</v>
      </c>
      <c r="G330" s="69">
        <f t="shared" si="13"/>
        <v>2227</v>
      </c>
      <c r="H330" s="69">
        <f t="shared" si="14"/>
        <v>328</v>
      </c>
      <c r="I330" s="85"/>
      <c r="J330" s="19" t="s">
        <v>878</v>
      </c>
      <c r="K330" s="6" t="s">
        <v>262</v>
      </c>
      <c r="L330" s="61"/>
      <c r="M330" s="85" t="s">
        <v>844</v>
      </c>
    </row>
    <row r="331" spans="1:13" x14ac:dyDescent="0.25">
      <c r="A331" s="76" t="s">
        <v>879</v>
      </c>
      <c r="B331" s="85"/>
      <c r="C331" s="82">
        <v>9</v>
      </c>
      <c r="D331" s="82" t="s">
        <v>6</v>
      </c>
      <c r="E331" s="68" t="str">
        <f>IF(COUNTBLANK(Diseño!F331)=0,IF(Diseño!D331 ="N",CONCATENATE("F",Diseño!C331),"ko. Tipo-Decimales no cuadran"),IF(Diseño!D331 ="A",CONCATENATE("A",Diseño!C331),CONCATENATE("I",Diseño!C331)))</f>
        <v>F9</v>
      </c>
      <c r="F331" s="82">
        <v>2</v>
      </c>
      <c r="G331" s="69">
        <f t="shared" si="13"/>
        <v>2236</v>
      </c>
      <c r="H331" s="69">
        <f t="shared" si="14"/>
        <v>329</v>
      </c>
      <c r="I331" s="85"/>
      <c r="J331" s="19" t="s">
        <v>880</v>
      </c>
      <c r="K331" s="6" t="s">
        <v>262</v>
      </c>
      <c r="L331" s="61"/>
      <c r="M331" s="85" t="s">
        <v>844</v>
      </c>
    </row>
    <row r="332" spans="1:13" x14ac:dyDescent="0.25">
      <c r="A332" s="76" t="s">
        <v>881</v>
      </c>
      <c r="B332" s="85"/>
      <c r="C332" s="82">
        <v>9</v>
      </c>
      <c r="D332" s="82" t="s">
        <v>6</v>
      </c>
      <c r="E332" s="68" t="str">
        <f>IF(COUNTBLANK(Diseño!F332)=0,IF(Diseño!D332 ="N",CONCATENATE("F",Diseño!C332),"ko. Tipo-Decimales no cuadran"),IF(Diseño!D332 ="A",CONCATENATE("A",Diseño!C332),CONCATENATE("I",Diseño!C332)))</f>
        <v>F9</v>
      </c>
      <c r="F332" s="82">
        <v>2</v>
      </c>
      <c r="G332" s="69">
        <f t="shared" si="13"/>
        <v>2245</v>
      </c>
      <c r="H332" s="69">
        <f t="shared" si="14"/>
        <v>330</v>
      </c>
      <c r="I332" s="85"/>
      <c r="J332" s="19" t="s">
        <v>882</v>
      </c>
      <c r="K332" s="6" t="s">
        <v>262</v>
      </c>
      <c r="L332" s="61"/>
      <c r="M332" s="59" t="s">
        <v>844</v>
      </c>
    </row>
    <row r="333" spans="1:13" x14ac:dyDescent="0.25">
      <c r="A333" s="76" t="s">
        <v>883</v>
      </c>
      <c r="B333" s="85"/>
      <c r="C333" s="82">
        <v>9</v>
      </c>
      <c r="D333" s="82" t="s">
        <v>6</v>
      </c>
      <c r="E333" s="68" t="str">
        <f>IF(COUNTBLANK(Diseño!F333)=0,IF(Diseño!D333 ="N",CONCATENATE("F",Diseño!C333),"ko. Tipo-Decimales no cuadran"),IF(Diseño!D333 ="A",CONCATENATE("A",Diseño!C333),CONCATENATE("I",Diseño!C333)))</f>
        <v>F9</v>
      </c>
      <c r="F333" s="82">
        <v>2</v>
      </c>
      <c r="G333" s="69">
        <f t="shared" si="13"/>
        <v>2254</v>
      </c>
      <c r="H333" s="69">
        <f t="shared" si="14"/>
        <v>331</v>
      </c>
      <c r="I333" s="85"/>
      <c r="J333" s="19" t="s">
        <v>884</v>
      </c>
      <c r="K333" s="6" t="s">
        <v>262</v>
      </c>
      <c r="L333" s="61"/>
      <c r="M333" s="85" t="s">
        <v>844</v>
      </c>
    </row>
    <row r="334" spans="1:13" x14ac:dyDescent="0.25">
      <c r="A334" s="76" t="s">
        <v>885</v>
      </c>
      <c r="B334" s="85"/>
      <c r="C334" s="82">
        <v>9</v>
      </c>
      <c r="D334" s="82" t="s">
        <v>6</v>
      </c>
      <c r="E334" s="68" t="str">
        <f>IF(COUNTBLANK(Diseño!F334)=0,IF(Diseño!D334 ="N",CONCATENATE("F",Diseño!C334),"ko. Tipo-Decimales no cuadran"),IF(Diseño!D334 ="A",CONCATENATE("A",Diseño!C334),CONCATENATE("I",Diseño!C334)))</f>
        <v>F9</v>
      </c>
      <c r="F334" s="82">
        <v>2</v>
      </c>
      <c r="G334" s="69">
        <f t="shared" si="13"/>
        <v>2263</v>
      </c>
      <c r="H334" s="69">
        <f t="shared" si="14"/>
        <v>332</v>
      </c>
      <c r="I334" s="85"/>
      <c r="J334" s="19" t="s">
        <v>886</v>
      </c>
      <c r="K334" s="6" t="s">
        <v>262</v>
      </c>
      <c r="L334" s="61"/>
      <c r="M334" s="59" t="s">
        <v>844</v>
      </c>
    </row>
    <row r="335" spans="1:13" x14ac:dyDescent="0.25">
      <c r="A335" s="78" t="s">
        <v>887</v>
      </c>
      <c r="B335" s="85"/>
      <c r="C335" s="82">
        <v>9</v>
      </c>
      <c r="D335" s="82" t="s">
        <v>6</v>
      </c>
      <c r="E335" s="68" t="str">
        <f>IF(COUNTBLANK(Diseño!F335)=0,IF(Diseño!D335 ="N",CONCATENATE("F",Diseño!C335),"ko. Tipo-Decimales no cuadran"),IF(Diseño!D335 ="A",CONCATENATE("A",Diseño!C335),CONCATENATE("I",Diseño!C335)))</f>
        <v>F9</v>
      </c>
      <c r="F335" s="82">
        <v>2</v>
      </c>
      <c r="G335" s="69">
        <f t="shared" si="13"/>
        <v>2272</v>
      </c>
      <c r="H335" s="69">
        <f t="shared" si="14"/>
        <v>333</v>
      </c>
      <c r="I335" s="85"/>
      <c r="J335" s="19" t="s">
        <v>888</v>
      </c>
      <c r="K335" s="6" t="s">
        <v>262</v>
      </c>
      <c r="L335" s="61"/>
      <c r="M335" s="85" t="s">
        <v>844</v>
      </c>
    </row>
    <row r="336" spans="1:13" x14ac:dyDescent="0.25">
      <c r="A336" s="78" t="s">
        <v>889</v>
      </c>
      <c r="B336" s="85"/>
      <c r="C336" s="82">
        <v>9</v>
      </c>
      <c r="D336" s="82" t="s">
        <v>6</v>
      </c>
      <c r="E336" s="68" t="str">
        <f>IF(COUNTBLANK(Diseño!F336)=0,IF(Diseño!D336 ="N",CONCATENATE("F",Diseño!C336),"ko. Tipo-Decimales no cuadran"),IF(Diseño!D336 ="A",CONCATENATE("A",Diseño!C336),CONCATENATE("I",Diseño!C336)))</f>
        <v>F9</v>
      </c>
      <c r="F336" s="82">
        <v>2</v>
      </c>
      <c r="G336" s="69">
        <f t="shared" si="13"/>
        <v>2281</v>
      </c>
      <c r="H336" s="69">
        <f t="shared" si="14"/>
        <v>334</v>
      </c>
      <c r="I336" s="85"/>
      <c r="J336" s="19" t="s">
        <v>890</v>
      </c>
      <c r="K336" s="6" t="s">
        <v>262</v>
      </c>
      <c r="L336" s="61"/>
      <c r="M336" s="85" t="s">
        <v>844</v>
      </c>
    </row>
    <row r="337" spans="1:13" x14ac:dyDescent="0.25">
      <c r="A337" s="78" t="s">
        <v>891</v>
      </c>
      <c r="B337" s="85"/>
      <c r="C337" s="82">
        <v>9</v>
      </c>
      <c r="D337" s="82" t="s">
        <v>6</v>
      </c>
      <c r="E337" s="68" t="str">
        <f>IF(COUNTBLANK(Diseño!F337)=0,IF(Diseño!D337 ="N",CONCATENATE("F",Diseño!C337),"ko. Tipo-Decimales no cuadran"),IF(Diseño!D337 ="A",CONCATENATE("A",Diseño!C337),CONCATENATE("I",Diseño!C337)))</f>
        <v>F9</v>
      </c>
      <c r="F337" s="82">
        <v>2</v>
      </c>
      <c r="G337" s="69">
        <f t="shared" si="13"/>
        <v>2290</v>
      </c>
      <c r="H337" s="69">
        <f t="shared" si="14"/>
        <v>335</v>
      </c>
      <c r="I337" s="85"/>
      <c r="J337" s="19" t="s">
        <v>892</v>
      </c>
      <c r="K337" s="6" t="s">
        <v>262</v>
      </c>
      <c r="L337" s="61"/>
      <c r="M337" s="85" t="s">
        <v>844</v>
      </c>
    </row>
    <row r="338" spans="1:13" x14ac:dyDescent="0.25">
      <c r="A338" s="78" t="s">
        <v>893</v>
      </c>
      <c r="B338" s="85"/>
      <c r="C338" s="82">
        <v>9</v>
      </c>
      <c r="D338" s="82" t="s">
        <v>6</v>
      </c>
      <c r="E338" s="68" t="str">
        <f>IF(COUNTBLANK(Diseño!F338)=0,IF(Diseño!D338 ="N",CONCATENATE("F",Diseño!C338),"ko. Tipo-Decimales no cuadran"),IF(Diseño!D338 ="A",CONCATENATE("A",Diseño!C338),CONCATENATE("I",Diseño!C338)))</f>
        <v>F9</v>
      </c>
      <c r="F338" s="82">
        <v>2</v>
      </c>
      <c r="G338" s="69">
        <f t="shared" si="13"/>
        <v>2299</v>
      </c>
      <c r="H338" s="69">
        <f t="shared" si="14"/>
        <v>336</v>
      </c>
      <c r="I338" s="85"/>
      <c r="J338" s="19" t="s">
        <v>894</v>
      </c>
      <c r="K338" s="6" t="s">
        <v>262</v>
      </c>
      <c r="L338" s="61"/>
      <c r="M338" s="85" t="s">
        <v>844</v>
      </c>
    </row>
    <row r="339" spans="1:13" x14ac:dyDescent="0.25">
      <c r="A339" s="78" t="s">
        <v>895</v>
      </c>
      <c r="B339" s="85"/>
      <c r="C339" s="82">
        <v>9</v>
      </c>
      <c r="D339" s="82" t="s">
        <v>6</v>
      </c>
      <c r="E339" s="68" t="str">
        <f>IF(COUNTBLANK(Diseño!F339)=0,IF(Diseño!D339 ="N",CONCATENATE("F",Diseño!C339),"ko. Tipo-Decimales no cuadran"),IF(Diseño!D339 ="A",CONCATENATE("A",Diseño!C339),CONCATENATE("I",Diseño!C339)))</f>
        <v>F9</v>
      </c>
      <c r="F339" s="82">
        <v>2</v>
      </c>
      <c r="G339" s="69">
        <f t="shared" si="13"/>
        <v>2308</v>
      </c>
      <c r="H339" s="69">
        <f t="shared" si="14"/>
        <v>337</v>
      </c>
      <c r="I339" s="85"/>
      <c r="J339" s="19" t="s">
        <v>896</v>
      </c>
      <c r="K339" s="6" t="s">
        <v>262</v>
      </c>
      <c r="L339" s="61"/>
      <c r="M339" s="85" t="s">
        <v>844</v>
      </c>
    </row>
    <row r="340" spans="1:13" x14ac:dyDescent="0.25">
      <c r="A340" s="78" t="s">
        <v>897</v>
      </c>
      <c r="B340" s="85"/>
      <c r="C340" s="82">
        <v>9</v>
      </c>
      <c r="D340" s="82" t="s">
        <v>6</v>
      </c>
      <c r="E340" s="68" t="str">
        <f>IF(COUNTBLANK(Diseño!F340)=0,IF(Diseño!D340 ="N",CONCATENATE("F",Diseño!C340),"ko. Tipo-Decimales no cuadran"),IF(Diseño!D340 ="A",CONCATENATE("A",Diseño!C340),CONCATENATE("I",Diseño!C340)))</f>
        <v>F9</v>
      </c>
      <c r="F340" s="82">
        <v>2</v>
      </c>
      <c r="G340" s="69">
        <f t="shared" si="13"/>
        <v>2317</v>
      </c>
      <c r="H340" s="69">
        <f t="shared" si="14"/>
        <v>338</v>
      </c>
      <c r="I340" s="85"/>
      <c r="J340" s="19" t="s">
        <v>898</v>
      </c>
      <c r="K340" s="6" t="s">
        <v>262</v>
      </c>
      <c r="L340" s="61"/>
      <c r="M340" s="85" t="s">
        <v>844</v>
      </c>
    </row>
    <row r="341" spans="1:13" x14ac:dyDescent="0.25">
      <c r="A341" s="78" t="s">
        <v>899</v>
      </c>
      <c r="B341" s="85"/>
      <c r="C341" s="82">
        <v>9</v>
      </c>
      <c r="D341" s="82" t="s">
        <v>6</v>
      </c>
      <c r="E341" s="68" t="str">
        <f>IF(COUNTBLANK(Diseño!F341)=0,IF(Diseño!D341 ="N",CONCATENATE("F",Diseño!C341),"ko. Tipo-Decimales no cuadran"),IF(Diseño!D341 ="A",CONCATENATE("A",Diseño!C341),CONCATENATE("I",Diseño!C341)))</f>
        <v>F9</v>
      </c>
      <c r="F341" s="82">
        <v>2</v>
      </c>
      <c r="G341" s="69">
        <f t="shared" si="13"/>
        <v>2326</v>
      </c>
      <c r="H341" s="69">
        <f t="shared" si="14"/>
        <v>339</v>
      </c>
      <c r="I341" s="85"/>
      <c r="J341" s="19" t="s">
        <v>900</v>
      </c>
      <c r="K341" s="6" t="s">
        <v>262</v>
      </c>
      <c r="L341" s="61"/>
      <c r="M341" s="85" t="s">
        <v>844</v>
      </c>
    </row>
    <row r="342" spans="1:13" x14ac:dyDescent="0.25">
      <c r="A342" s="78" t="s">
        <v>901</v>
      </c>
      <c r="B342" s="85"/>
      <c r="C342" s="82">
        <v>9</v>
      </c>
      <c r="D342" s="82" t="s">
        <v>6</v>
      </c>
      <c r="E342" s="68" t="str">
        <f>IF(COUNTBLANK(Diseño!F342)=0,IF(Diseño!D342 ="N",CONCATENATE("F",Diseño!C342),"ko. Tipo-Decimales no cuadran"),IF(Diseño!D342 ="A",CONCATENATE("A",Diseño!C342),CONCATENATE("I",Diseño!C342)))</f>
        <v>F9</v>
      </c>
      <c r="F342" s="82">
        <v>2</v>
      </c>
      <c r="G342" s="69">
        <f t="shared" si="13"/>
        <v>2335</v>
      </c>
      <c r="H342" s="69">
        <f t="shared" si="14"/>
        <v>340</v>
      </c>
      <c r="I342" s="85"/>
      <c r="J342" s="19" t="s">
        <v>902</v>
      </c>
      <c r="K342" s="6" t="s">
        <v>262</v>
      </c>
      <c r="L342" s="61"/>
      <c r="M342" s="85" t="s">
        <v>844</v>
      </c>
    </row>
    <row r="343" spans="1:13" x14ac:dyDescent="0.25">
      <c r="A343" s="78" t="s">
        <v>903</v>
      </c>
      <c r="B343" s="85"/>
      <c r="C343" s="82">
        <v>9</v>
      </c>
      <c r="D343" s="82" t="s">
        <v>6</v>
      </c>
      <c r="E343" s="68" t="str">
        <f>IF(COUNTBLANK(Diseño!F343)=0,IF(Diseño!D343 ="N",CONCATENATE("F",Diseño!C343),"ko. Tipo-Decimales no cuadran"),IF(Diseño!D343 ="A",CONCATENATE("A",Diseño!C343),CONCATENATE("I",Diseño!C343)))</f>
        <v>F9</v>
      </c>
      <c r="F343" s="82">
        <v>2</v>
      </c>
      <c r="G343" s="69">
        <f t="shared" si="13"/>
        <v>2344</v>
      </c>
      <c r="H343" s="69">
        <f t="shared" si="14"/>
        <v>341</v>
      </c>
      <c r="I343" s="85"/>
      <c r="J343" s="19" t="s">
        <v>904</v>
      </c>
      <c r="K343" s="6" t="s">
        <v>262</v>
      </c>
      <c r="L343" s="61"/>
      <c r="M343" s="85" t="s">
        <v>844</v>
      </c>
    </row>
    <row r="344" spans="1:13" x14ac:dyDescent="0.25">
      <c r="A344" s="78" t="s">
        <v>905</v>
      </c>
      <c r="B344" s="85"/>
      <c r="C344" s="82">
        <v>9</v>
      </c>
      <c r="D344" s="82" t="s">
        <v>6</v>
      </c>
      <c r="E344" s="68" t="str">
        <f>IF(COUNTBLANK(Diseño!F344)=0,IF(Diseño!D344 ="N",CONCATENATE("F",Diseño!C344),"ko. Tipo-Decimales no cuadran"),IF(Diseño!D344 ="A",CONCATENATE("A",Diseño!C344),CONCATENATE("I",Diseño!C344)))</f>
        <v>F9</v>
      </c>
      <c r="F344" s="82">
        <v>2</v>
      </c>
      <c r="G344" s="69">
        <f t="shared" si="13"/>
        <v>2353</v>
      </c>
      <c r="H344" s="69">
        <f t="shared" si="14"/>
        <v>342</v>
      </c>
      <c r="I344" s="85"/>
      <c r="J344" s="19" t="s">
        <v>906</v>
      </c>
      <c r="K344" s="6" t="s">
        <v>262</v>
      </c>
      <c r="L344" s="61"/>
      <c r="M344" s="85" t="s">
        <v>844</v>
      </c>
    </row>
    <row r="345" spans="1:13" x14ac:dyDescent="0.25">
      <c r="A345" s="78" t="s">
        <v>907</v>
      </c>
      <c r="B345" s="85"/>
      <c r="C345" s="82">
        <v>9</v>
      </c>
      <c r="D345" s="82" t="s">
        <v>6</v>
      </c>
      <c r="E345" s="68" t="str">
        <f>IF(COUNTBLANK(Diseño!F345)=0,IF(Diseño!D345 ="N",CONCATENATE("F",Diseño!C345),"ko. Tipo-Decimales no cuadran"),IF(Diseño!D345 ="A",CONCATENATE("A",Diseño!C345),CONCATENATE("I",Diseño!C345)))</f>
        <v>F9</v>
      </c>
      <c r="F345" s="82">
        <v>2</v>
      </c>
      <c r="G345" s="69">
        <f t="shared" si="13"/>
        <v>2362</v>
      </c>
      <c r="H345" s="69">
        <f t="shared" si="14"/>
        <v>343</v>
      </c>
      <c r="I345" s="85"/>
      <c r="J345" s="19" t="s">
        <v>908</v>
      </c>
      <c r="K345" s="6" t="s">
        <v>262</v>
      </c>
      <c r="L345" s="61"/>
      <c r="M345" s="85" t="s">
        <v>844</v>
      </c>
    </row>
    <row r="346" spans="1:13" x14ac:dyDescent="0.25">
      <c r="A346" s="78" t="s">
        <v>909</v>
      </c>
      <c r="B346" s="85"/>
      <c r="C346" s="82">
        <v>9</v>
      </c>
      <c r="D346" s="82" t="s">
        <v>6</v>
      </c>
      <c r="E346" s="68" t="str">
        <f>IF(COUNTBLANK(Diseño!F346)=0,IF(Diseño!D346 ="N",CONCATENATE("F",Diseño!C346),"ko. Tipo-Decimales no cuadran"),IF(Diseño!D346 ="A",CONCATENATE("A",Diseño!C346),CONCATENATE("I",Diseño!C346)))</f>
        <v>F9</v>
      </c>
      <c r="F346" s="82">
        <v>2</v>
      </c>
      <c r="G346" s="69">
        <f t="shared" si="13"/>
        <v>2371</v>
      </c>
      <c r="H346" s="69">
        <f t="shared" si="14"/>
        <v>344</v>
      </c>
      <c r="I346" s="85"/>
      <c r="J346" s="19" t="s">
        <v>910</v>
      </c>
      <c r="K346" s="6" t="s">
        <v>262</v>
      </c>
      <c r="L346" s="61"/>
      <c r="M346" s="85" t="s">
        <v>844</v>
      </c>
    </row>
    <row r="347" spans="1:13" x14ac:dyDescent="0.25">
      <c r="A347" s="78" t="s">
        <v>911</v>
      </c>
      <c r="B347" s="85"/>
      <c r="C347" s="82">
        <v>9</v>
      </c>
      <c r="D347" s="82" t="s">
        <v>6</v>
      </c>
      <c r="E347" s="68" t="str">
        <f>IF(COUNTBLANK(Diseño!F347)=0,IF(Diseño!D347 ="N",CONCATENATE("F",Diseño!C347),"ko. Tipo-Decimales no cuadran"),IF(Diseño!D347 ="A",CONCATENATE("A",Diseño!C347),CONCATENATE("I",Diseño!C347)))</f>
        <v>F9</v>
      </c>
      <c r="F347" s="82">
        <v>2</v>
      </c>
      <c r="G347" s="69">
        <f t="shared" si="13"/>
        <v>2380</v>
      </c>
      <c r="H347" s="69">
        <f t="shared" si="14"/>
        <v>345</v>
      </c>
      <c r="I347" s="85"/>
      <c r="J347" s="19" t="s">
        <v>912</v>
      </c>
      <c r="K347" s="6" t="s">
        <v>262</v>
      </c>
      <c r="L347" s="61"/>
      <c r="M347" s="85" t="s">
        <v>844</v>
      </c>
    </row>
    <row r="348" spans="1:13" x14ac:dyDescent="0.25">
      <c r="A348" s="78" t="s">
        <v>913</v>
      </c>
      <c r="B348" s="85"/>
      <c r="C348" s="82">
        <v>9</v>
      </c>
      <c r="D348" s="82" t="s">
        <v>6</v>
      </c>
      <c r="E348" s="68" t="str">
        <f>IF(COUNTBLANK(Diseño!F348)=0,IF(Diseño!D348 ="N",CONCATENATE("F",Diseño!C348),"ko. Tipo-Decimales no cuadran"),IF(Diseño!D348 ="A",CONCATENATE("A",Diseño!C348),CONCATENATE("I",Diseño!C348)))</f>
        <v>F9</v>
      </c>
      <c r="F348" s="82">
        <v>2</v>
      </c>
      <c r="G348" s="69">
        <f t="shared" si="13"/>
        <v>2389</v>
      </c>
      <c r="H348" s="69">
        <f t="shared" si="14"/>
        <v>346</v>
      </c>
      <c r="I348" s="85"/>
      <c r="J348" s="19" t="s">
        <v>914</v>
      </c>
      <c r="K348" s="6" t="s">
        <v>262</v>
      </c>
      <c r="L348" s="61"/>
      <c r="M348" s="85" t="s">
        <v>844</v>
      </c>
    </row>
    <row r="349" spans="1:13" x14ac:dyDescent="0.25">
      <c r="A349" s="78" t="s">
        <v>915</v>
      </c>
      <c r="B349" s="85"/>
      <c r="C349" s="82">
        <v>9</v>
      </c>
      <c r="D349" s="82" t="s">
        <v>6</v>
      </c>
      <c r="E349" s="68" t="str">
        <f>IF(COUNTBLANK(Diseño!F349)=0,IF(Diseño!D349 ="N",CONCATENATE("F",Diseño!C349),"ko. Tipo-Decimales no cuadran"),IF(Diseño!D349 ="A",CONCATENATE("A",Diseño!C349),CONCATENATE("I",Diseño!C349)))</f>
        <v>F9</v>
      </c>
      <c r="F349" s="82">
        <v>2</v>
      </c>
      <c r="G349" s="69">
        <f t="shared" si="13"/>
        <v>2398</v>
      </c>
      <c r="H349" s="69">
        <f t="shared" si="14"/>
        <v>347</v>
      </c>
      <c r="I349" s="85"/>
      <c r="J349" s="19" t="s">
        <v>916</v>
      </c>
      <c r="K349" s="6" t="s">
        <v>262</v>
      </c>
      <c r="L349" s="61"/>
      <c r="M349" s="85" t="s">
        <v>844</v>
      </c>
    </row>
    <row r="350" spans="1:13" x14ac:dyDescent="0.25">
      <c r="A350" s="78" t="s">
        <v>917</v>
      </c>
      <c r="B350" s="85"/>
      <c r="C350" s="82">
        <v>9</v>
      </c>
      <c r="D350" s="82" t="s">
        <v>6</v>
      </c>
      <c r="E350" s="68" t="str">
        <f>IF(COUNTBLANK(Diseño!F350)=0,IF(Diseño!D350 ="N",CONCATENATE("F",Diseño!C350),"ko. Tipo-Decimales no cuadran"),IF(Diseño!D350 ="A",CONCATENATE("A",Diseño!C350),CONCATENATE("I",Diseño!C350)))</f>
        <v>F9</v>
      </c>
      <c r="F350" s="82">
        <v>2</v>
      </c>
      <c r="G350" s="69">
        <f t="shared" si="13"/>
        <v>2407</v>
      </c>
      <c r="H350" s="69">
        <f t="shared" si="14"/>
        <v>348</v>
      </c>
      <c r="I350" s="85"/>
      <c r="J350" s="19" t="s">
        <v>918</v>
      </c>
      <c r="K350" s="6" t="s">
        <v>262</v>
      </c>
      <c r="L350" s="61"/>
      <c r="M350" s="85" t="s">
        <v>844</v>
      </c>
    </row>
    <row r="351" spans="1:13" x14ac:dyDescent="0.25">
      <c r="A351" s="78" t="s">
        <v>919</v>
      </c>
      <c r="B351" s="85"/>
      <c r="C351" s="82">
        <v>9</v>
      </c>
      <c r="D351" s="82" t="s">
        <v>6</v>
      </c>
      <c r="E351" s="68" t="str">
        <f>IF(COUNTBLANK(Diseño!F351)=0,IF(Diseño!D351 ="N",CONCATENATE("F",Diseño!C351),"ko. Tipo-Decimales no cuadran"),IF(Diseño!D351 ="A",CONCATENATE("A",Diseño!C351),CONCATENATE("I",Diseño!C351)))</f>
        <v>F9</v>
      </c>
      <c r="F351" s="82">
        <v>2</v>
      </c>
      <c r="G351" s="69">
        <f t="shared" si="13"/>
        <v>2416</v>
      </c>
      <c r="H351" s="69">
        <f t="shared" si="14"/>
        <v>349</v>
      </c>
      <c r="I351" s="85"/>
      <c r="J351" s="19" t="s">
        <v>920</v>
      </c>
      <c r="K351" s="6" t="s">
        <v>262</v>
      </c>
      <c r="L351" s="61"/>
      <c r="M351" s="85" t="s">
        <v>844</v>
      </c>
    </row>
    <row r="352" spans="1:13" x14ac:dyDescent="0.25">
      <c r="A352" s="78" t="s">
        <v>921</v>
      </c>
      <c r="B352" s="85"/>
      <c r="C352" s="82">
        <v>9</v>
      </c>
      <c r="D352" s="82" t="s">
        <v>6</v>
      </c>
      <c r="E352" s="68" t="str">
        <f>IF(COUNTBLANK(Diseño!F352)=0,IF(Diseño!D352 ="N",CONCATENATE("F",Diseño!C352),"ko. Tipo-Decimales no cuadran"),IF(Diseño!D352 ="A",CONCATENATE("A",Diseño!C352),CONCATENATE("I",Diseño!C352)))</f>
        <v>F9</v>
      </c>
      <c r="F352" s="82">
        <v>2</v>
      </c>
      <c r="G352" s="69">
        <f t="shared" si="13"/>
        <v>2425</v>
      </c>
      <c r="H352" s="69">
        <f t="shared" si="14"/>
        <v>350</v>
      </c>
      <c r="I352" s="85"/>
      <c r="J352" s="19" t="s">
        <v>922</v>
      </c>
      <c r="K352" s="6" t="s">
        <v>262</v>
      </c>
      <c r="L352" s="61"/>
      <c r="M352" s="85" t="s">
        <v>844</v>
      </c>
    </row>
    <row r="353" spans="1:13" x14ac:dyDescent="0.25">
      <c r="A353" s="78" t="s">
        <v>923</v>
      </c>
      <c r="B353" s="85"/>
      <c r="C353" s="82">
        <v>9</v>
      </c>
      <c r="D353" s="82" t="s">
        <v>6</v>
      </c>
      <c r="E353" s="68" t="str">
        <f>IF(COUNTBLANK(Diseño!F353)=0,IF(Diseño!D353 ="N",CONCATENATE("F",Diseño!C353),"ko. Tipo-Decimales no cuadran"),IF(Diseño!D353 ="A",CONCATENATE("A",Diseño!C353),CONCATENATE("I",Diseño!C353)))</f>
        <v>F9</v>
      </c>
      <c r="F353" s="82">
        <v>2</v>
      </c>
      <c r="G353" s="69">
        <f t="shared" si="13"/>
        <v>2434</v>
      </c>
      <c r="H353" s="69">
        <f t="shared" si="14"/>
        <v>351</v>
      </c>
      <c r="I353" s="85"/>
      <c r="J353" s="19" t="s">
        <v>924</v>
      </c>
      <c r="K353" s="6" t="s">
        <v>262</v>
      </c>
      <c r="L353" s="61"/>
      <c r="M353" s="85" t="s">
        <v>844</v>
      </c>
    </row>
    <row r="354" spans="1:13" x14ac:dyDescent="0.25">
      <c r="A354" s="78" t="s">
        <v>925</v>
      </c>
      <c r="B354" s="85"/>
      <c r="C354" s="82">
        <v>9</v>
      </c>
      <c r="D354" s="82" t="s">
        <v>6</v>
      </c>
      <c r="E354" s="68" t="str">
        <f>IF(COUNTBLANK(Diseño!F354)=0,IF(Diseño!D354 ="N",CONCATENATE("F",Diseño!C354),"ko. Tipo-Decimales no cuadran"),IF(Diseño!D354 ="A",CONCATENATE("A",Diseño!C354),CONCATENATE("I",Diseño!C354)))</f>
        <v>F9</v>
      </c>
      <c r="F354" s="82">
        <v>2</v>
      </c>
      <c r="G354" s="69">
        <f t="shared" si="13"/>
        <v>2443</v>
      </c>
      <c r="H354" s="69">
        <f t="shared" si="14"/>
        <v>352</v>
      </c>
      <c r="I354" s="85"/>
      <c r="J354" s="19" t="s">
        <v>926</v>
      </c>
      <c r="K354" s="6" t="s">
        <v>262</v>
      </c>
      <c r="L354" s="61"/>
      <c r="M354" s="85" t="s">
        <v>844</v>
      </c>
    </row>
    <row r="355" spans="1:13" x14ac:dyDescent="0.25">
      <c r="A355" s="78" t="s">
        <v>927</v>
      </c>
      <c r="B355" s="85"/>
      <c r="C355" s="82">
        <v>9</v>
      </c>
      <c r="D355" s="82" t="s">
        <v>6</v>
      </c>
      <c r="E355" s="68" t="str">
        <f>IF(COUNTBLANK(Diseño!F355)=0,IF(Diseño!D355 ="N",CONCATENATE("F",Diseño!C355),"ko. Tipo-Decimales no cuadran"),IF(Diseño!D355 ="A",CONCATENATE("A",Diseño!C355),CONCATENATE("I",Diseño!C355)))</f>
        <v>F9</v>
      </c>
      <c r="F355" s="82">
        <v>2</v>
      </c>
      <c r="G355" s="69">
        <f t="shared" si="13"/>
        <v>2452</v>
      </c>
      <c r="H355" s="69">
        <f t="shared" si="14"/>
        <v>353</v>
      </c>
      <c r="I355" s="85"/>
      <c r="J355" s="19" t="s">
        <v>928</v>
      </c>
      <c r="K355" s="6" t="s">
        <v>262</v>
      </c>
      <c r="L355" s="61"/>
      <c r="M355" s="85" t="s">
        <v>844</v>
      </c>
    </row>
    <row r="356" spans="1:13" x14ac:dyDescent="0.25">
      <c r="A356" s="78" t="s">
        <v>929</v>
      </c>
      <c r="B356" s="85"/>
      <c r="C356" s="82">
        <v>9</v>
      </c>
      <c r="D356" s="82" t="s">
        <v>6</v>
      </c>
      <c r="E356" s="68" t="str">
        <f>IF(COUNTBLANK(Diseño!F356)=0,IF(Diseño!D356 ="N",CONCATENATE("F",Diseño!C356),"ko. Tipo-Decimales no cuadran"),IF(Diseño!D356 ="A",CONCATENATE("A",Diseño!C356),CONCATENATE("I",Diseño!C356)))</f>
        <v>F9</v>
      </c>
      <c r="F356" s="82">
        <v>2</v>
      </c>
      <c r="G356" s="69">
        <f t="shared" si="13"/>
        <v>2461</v>
      </c>
      <c r="H356" s="69">
        <f t="shared" si="14"/>
        <v>354</v>
      </c>
      <c r="I356" s="85"/>
      <c r="J356" s="19" t="s">
        <v>930</v>
      </c>
      <c r="K356" s="6" t="s">
        <v>262</v>
      </c>
      <c r="L356" s="61"/>
      <c r="M356" s="85" t="s">
        <v>844</v>
      </c>
    </row>
    <row r="357" spans="1:13" x14ac:dyDescent="0.25">
      <c r="A357" s="78" t="s">
        <v>931</v>
      </c>
      <c r="B357" s="85"/>
      <c r="C357" s="82">
        <v>9</v>
      </c>
      <c r="D357" s="82" t="s">
        <v>6</v>
      </c>
      <c r="E357" s="68" t="str">
        <f>IF(COUNTBLANK(Diseño!F357)=0,IF(Diseño!D357 ="N",CONCATENATE("F",Diseño!C357),"ko. Tipo-Decimales no cuadran"),IF(Diseño!D357 ="A",CONCATENATE("A",Diseño!C357),CONCATENATE("I",Diseño!C357)))</f>
        <v>F9</v>
      </c>
      <c r="F357" s="82">
        <v>2</v>
      </c>
      <c r="G357" s="69">
        <f t="shared" si="13"/>
        <v>2470</v>
      </c>
      <c r="H357" s="69">
        <f t="shared" si="14"/>
        <v>355</v>
      </c>
      <c r="I357" s="85"/>
      <c r="J357" s="19" t="s">
        <v>932</v>
      </c>
      <c r="K357" s="6" t="s">
        <v>262</v>
      </c>
      <c r="L357" s="61"/>
      <c r="M357" s="85" t="s">
        <v>844</v>
      </c>
    </row>
    <row r="358" spans="1:13" x14ac:dyDescent="0.25">
      <c r="A358" s="78" t="s">
        <v>1395</v>
      </c>
      <c r="B358" s="85"/>
      <c r="C358" s="82">
        <v>9</v>
      </c>
      <c r="D358" s="82" t="s">
        <v>6</v>
      </c>
      <c r="E358" s="68" t="str">
        <f>IF(COUNTBLANK(Diseño!F358)=0,IF(Diseño!D358 ="N",CONCATENATE("F",Diseño!C358),"ko. Tipo-Decimales no cuadran"),IF(Diseño!D358 ="A",CONCATENATE("A",Diseño!C358),CONCATENATE("I",Diseño!C358)))</f>
        <v>F9</v>
      </c>
      <c r="F358" s="82">
        <v>2</v>
      </c>
      <c r="G358" s="69">
        <f t="shared" si="13"/>
        <v>2479</v>
      </c>
      <c r="H358" s="69">
        <f t="shared" si="14"/>
        <v>356</v>
      </c>
      <c r="I358" s="85"/>
      <c r="J358" s="19" t="s">
        <v>933</v>
      </c>
      <c r="K358" s="6" t="s">
        <v>262</v>
      </c>
      <c r="L358" s="61"/>
      <c r="M358" s="85" t="s">
        <v>844</v>
      </c>
    </row>
    <row r="359" spans="1:13" x14ac:dyDescent="0.25">
      <c r="A359" s="78" t="s">
        <v>934</v>
      </c>
      <c r="B359" s="85"/>
      <c r="C359" s="82">
        <v>9</v>
      </c>
      <c r="D359" s="82" t="s">
        <v>6</v>
      </c>
      <c r="E359" s="68" t="str">
        <f>IF(COUNTBLANK(Diseño!F359)=0,IF(Diseño!D359 ="N",CONCATENATE("F",Diseño!C359),"ko. Tipo-Decimales no cuadran"),IF(Diseño!D359 ="A",CONCATENATE("A",Diseño!C359),CONCATENATE("I",Diseño!C359)))</f>
        <v>F9</v>
      </c>
      <c r="F359" s="82">
        <v>2</v>
      </c>
      <c r="G359" s="69">
        <f t="shared" si="13"/>
        <v>2488</v>
      </c>
      <c r="H359" s="69">
        <f t="shared" si="14"/>
        <v>357</v>
      </c>
      <c r="I359" s="85"/>
      <c r="J359" s="19" t="s">
        <v>935</v>
      </c>
      <c r="K359" s="6" t="s">
        <v>262</v>
      </c>
      <c r="L359" s="61"/>
      <c r="M359" s="85" t="s">
        <v>844</v>
      </c>
    </row>
    <row r="360" spans="1:13" x14ac:dyDescent="0.25">
      <c r="A360" s="78" t="s">
        <v>936</v>
      </c>
      <c r="B360" s="85"/>
      <c r="C360" s="82">
        <v>9</v>
      </c>
      <c r="D360" s="82" t="s">
        <v>6</v>
      </c>
      <c r="E360" s="68" t="str">
        <f>IF(COUNTBLANK(Diseño!F360)=0,IF(Diseño!D360 ="N",CONCATENATE("F",Diseño!C360),"ko. Tipo-Decimales no cuadran"),IF(Diseño!D360 ="A",CONCATENATE("A",Diseño!C360),CONCATENATE("I",Diseño!C360)))</f>
        <v>F9</v>
      </c>
      <c r="F360" s="82">
        <v>2</v>
      </c>
      <c r="G360" s="69">
        <f t="shared" si="13"/>
        <v>2497</v>
      </c>
      <c r="H360" s="69">
        <f t="shared" si="14"/>
        <v>358</v>
      </c>
      <c r="I360" s="85"/>
      <c r="J360" s="19" t="s">
        <v>937</v>
      </c>
      <c r="K360" s="6" t="s">
        <v>262</v>
      </c>
      <c r="L360" s="61"/>
      <c r="M360" s="85" t="s">
        <v>844</v>
      </c>
    </row>
    <row r="361" spans="1:13" x14ac:dyDescent="0.25">
      <c r="A361" s="78" t="s">
        <v>938</v>
      </c>
      <c r="B361" s="85"/>
      <c r="C361" s="82">
        <v>9</v>
      </c>
      <c r="D361" s="82" t="s">
        <v>6</v>
      </c>
      <c r="E361" s="68" t="str">
        <f>IF(COUNTBLANK(Diseño!F361)=0,IF(Diseño!D361 ="N",CONCATENATE("F",Diseño!C361),"ko. Tipo-Decimales no cuadran"),IF(Diseño!D361 ="A",CONCATENATE("A",Diseño!C361),CONCATENATE("I",Diseño!C361)))</f>
        <v>F9</v>
      </c>
      <c r="F361" s="82">
        <v>2</v>
      </c>
      <c r="G361" s="69">
        <f t="shared" si="13"/>
        <v>2506</v>
      </c>
      <c r="H361" s="69">
        <f t="shared" si="14"/>
        <v>359</v>
      </c>
      <c r="I361" s="85"/>
      <c r="J361" s="19" t="s">
        <v>939</v>
      </c>
      <c r="K361" s="6" t="s">
        <v>262</v>
      </c>
      <c r="L361" s="61"/>
      <c r="M361" s="85" t="s">
        <v>844</v>
      </c>
    </row>
    <row r="362" spans="1:13" x14ac:dyDescent="0.25">
      <c r="A362" s="78" t="s">
        <v>940</v>
      </c>
      <c r="B362" s="85"/>
      <c r="C362" s="82">
        <v>9</v>
      </c>
      <c r="D362" s="82" t="s">
        <v>6</v>
      </c>
      <c r="E362" s="68" t="str">
        <f>IF(COUNTBLANK(Diseño!F362)=0,IF(Diseño!D362 ="N",CONCATENATE("F",Diseño!C362),"ko. Tipo-Decimales no cuadran"),IF(Diseño!D362 ="A",CONCATENATE("A",Diseño!C362),CONCATENATE("I",Diseño!C362)))</f>
        <v>F9</v>
      </c>
      <c r="F362" s="82">
        <v>2</v>
      </c>
      <c r="G362" s="69">
        <f t="shared" si="13"/>
        <v>2515</v>
      </c>
      <c r="H362" s="69">
        <f t="shared" si="14"/>
        <v>360</v>
      </c>
      <c r="I362" s="85"/>
      <c r="J362" s="19" t="s">
        <v>941</v>
      </c>
      <c r="K362" s="6" t="s">
        <v>262</v>
      </c>
      <c r="L362" s="61"/>
      <c r="M362" s="85" t="s">
        <v>844</v>
      </c>
    </row>
    <row r="363" spans="1:13" x14ac:dyDescent="0.25">
      <c r="A363" s="78" t="s">
        <v>942</v>
      </c>
      <c r="B363" s="85"/>
      <c r="C363" s="82">
        <v>9</v>
      </c>
      <c r="D363" s="82" t="s">
        <v>6</v>
      </c>
      <c r="E363" s="68" t="str">
        <f>IF(COUNTBLANK(Diseño!F363)=0,IF(Diseño!D363 ="N",CONCATENATE("F",Diseño!C363),"ko. Tipo-Decimales no cuadran"),IF(Diseño!D363 ="A",CONCATENATE("A",Diseño!C363),CONCATENATE("I",Diseño!C363)))</f>
        <v>F9</v>
      </c>
      <c r="F363" s="82">
        <v>2</v>
      </c>
      <c r="G363" s="69">
        <f t="shared" si="13"/>
        <v>2524</v>
      </c>
      <c r="H363" s="69">
        <f t="shared" si="14"/>
        <v>361</v>
      </c>
      <c r="I363" s="85"/>
      <c r="J363" s="19" t="s">
        <v>943</v>
      </c>
      <c r="K363" s="6" t="s">
        <v>262</v>
      </c>
      <c r="L363" s="61"/>
      <c r="M363" s="85" t="s">
        <v>844</v>
      </c>
    </row>
    <row r="364" spans="1:13" ht="30" x14ac:dyDescent="0.25">
      <c r="A364" s="78" t="s">
        <v>944</v>
      </c>
      <c r="B364" s="85"/>
      <c r="C364" s="82">
        <v>9</v>
      </c>
      <c r="D364" s="82" t="s">
        <v>6</v>
      </c>
      <c r="E364" s="68" t="str">
        <f>IF(COUNTBLANK(Diseño!F364)=0,IF(Diseño!D364 ="N",CONCATENATE("F",Diseño!C364),"ko. Tipo-Decimales no cuadran"),IF(Diseño!D364 ="A",CONCATENATE("A",Diseño!C364),CONCATENATE("I",Diseño!C364)))</f>
        <v>F9</v>
      </c>
      <c r="F364" s="82">
        <v>2</v>
      </c>
      <c r="G364" s="69">
        <f t="shared" si="13"/>
        <v>2533</v>
      </c>
      <c r="H364" s="69">
        <f t="shared" si="14"/>
        <v>362</v>
      </c>
      <c r="I364" s="85"/>
      <c r="J364" s="19" t="s">
        <v>945</v>
      </c>
      <c r="K364" s="6" t="s">
        <v>262</v>
      </c>
      <c r="L364" s="61"/>
      <c r="M364" s="87" t="s">
        <v>1461</v>
      </c>
    </row>
    <row r="365" spans="1:13" ht="30" x14ac:dyDescent="0.25">
      <c r="A365" s="78" t="s">
        <v>946</v>
      </c>
      <c r="B365" s="85"/>
      <c r="C365" s="82">
        <v>9</v>
      </c>
      <c r="D365" s="82" t="s">
        <v>6</v>
      </c>
      <c r="E365" s="68" t="str">
        <f>IF(COUNTBLANK(Diseño!F365)=0,IF(Diseño!D365 ="N",CONCATENATE("F",Diseño!C365),"ko. Tipo-Decimales no cuadran"),IF(Diseño!D365 ="A",CONCATENATE("A",Diseño!C365),CONCATENATE("I",Diseño!C365)))</f>
        <v>F9</v>
      </c>
      <c r="F365" s="82">
        <v>2</v>
      </c>
      <c r="G365" s="69">
        <f t="shared" si="13"/>
        <v>2542</v>
      </c>
      <c r="H365" s="69">
        <f t="shared" si="14"/>
        <v>363</v>
      </c>
      <c r="I365" s="85"/>
      <c r="J365" s="19" t="s">
        <v>947</v>
      </c>
      <c r="K365" s="6" t="s">
        <v>262</v>
      </c>
      <c r="L365" s="61"/>
      <c r="M365" s="87" t="s">
        <v>1461</v>
      </c>
    </row>
    <row r="366" spans="1:13" ht="30" x14ac:dyDescent="0.25">
      <c r="A366" s="78" t="s">
        <v>948</v>
      </c>
      <c r="B366" s="85"/>
      <c r="C366" s="82">
        <v>9</v>
      </c>
      <c r="D366" s="82" t="s">
        <v>6</v>
      </c>
      <c r="E366" s="68" t="str">
        <f>IF(COUNTBLANK(Diseño!F366)=0,IF(Diseño!D366 ="N",CONCATENATE("F",Diseño!C366),"ko. Tipo-Decimales no cuadran"),IF(Diseño!D366 ="A",CONCATENATE("A",Diseño!C366),CONCATENATE("I",Diseño!C366)))</f>
        <v>F9</v>
      </c>
      <c r="F366" s="82">
        <v>2</v>
      </c>
      <c r="G366" s="69">
        <f t="shared" si="13"/>
        <v>2551</v>
      </c>
      <c r="H366" s="69">
        <f t="shared" si="14"/>
        <v>364</v>
      </c>
      <c r="I366" s="85"/>
      <c r="J366" s="19" t="s">
        <v>949</v>
      </c>
      <c r="K366" s="6" t="s">
        <v>262</v>
      </c>
      <c r="L366" s="61"/>
      <c r="M366" s="87" t="s">
        <v>1461</v>
      </c>
    </row>
    <row r="367" spans="1:13" ht="30" x14ac:dyDescent="0.25">
      <c r="A367" s="78" t="s">
        <v>950</v>
      </c>
      <c r="B367" s="85"/>
      <c r="C367" s="82">
        <v>9</v>
      </c>
      <c r="D367" s="82" t="s">
        <v>6</v>
      </c>
      <c r="E367" s="68" t="str">
        <f>IF(COUNTBLANK(Diseño!F367)=0,IF(Diseño!D367 ="N",CONCATENATE("F",Diseño!C367),"ko. Tipo-Decimales no cuadran"),IF(Diseño!D367 ="A",CONCATENATE("A",Diseño!C367),CONCATENATE("I",Diseño!C367)))</f>
        <v>F9</v>
      </c>
      <c r="F367" s="82">
        <v>2</v>
      </c>
      <c r="G367" s="69">
        <f t="shared" si="13"/>
        <v>2560</v>
      </c>
      <c r="H367" s="69">
        <f t="shared" si="14"/>
        <v>365</v>
      </c>
      <c r="I367" s="85"/>
      <c r="J367" s="19" t="s">
        <v>951</v>
      </c>
      <c r="K367" s="6" t="s">
        <v>262</v>
      </c>
      <c r="L367" s="61"/>
      <c r="M367" s="87" t="s">
        <v>1461</v>
      </c>
    </row>
    <row r="368" spans="1:13" ht="30" x14ac:dyDescent="0.25">
      <c r="A368" s="78" t="s">
        <v>953</v>
      </c>
      <c r="B368" s="85"/>
      <c r="C368" s="82">
        <v>9</v>
      </c>
      <c r="D368" s="82" t="s">
        <v>6</v>
      </c>
      <c r="E368" s="68" t="str">
        <f>IF(COUNTBLANK(Diseño!F368)=0,IF(Diseño!D368 ="N",CONCATENATE("F",Diseño!C368),"ko. Tipo-Decimales no cuadran"),IF(Diseño!D368 ="A",CONCATENATE("A",Diseño!C368),CONCATENATE("I",Diseño!C368)))</f>
        <v>F9</v>
      </c>
      <c r="F368" s="82">
        <v>2</v>
      </c>
      <c r="G368" s="69">
        <f t="shared" si="13"/>
        <v>2569</v>
      </c>
      <c r="H368" s="69">
        <f t="shared" si="14"/>
        <v>366</v>
      </c>
      <c r="I368" s="85"/>
      <c r="J368" s="19" t="s">
        <v>952</v>
      </c>
      <c r="K368" s="6" t="s">
        <v>262</v>
      </c>
      <c r="L368" s="61"/>
      <c r="M368" s="87" t="s">
        <v>1461</v>
      </c>
    </row>
    <row r="369" spans="1:13" ht="30" x14ac:dyDescent="0.25">
      <c r="A369" s="78" t="s">
        <v>955</v>
      </c>
      <c r="B369" s="85"/>
      <c r="C369" s="82">
        <v>9</v>
      </c>
      <c r="D369" s="82" t="s">
        <v>6</v>
      </c>
      <c r="E369" s="68" t="str">
        <f>IF(COUNTBLANK(Diseño!F369)=0,IF(Diseño!D369 ="N",CONCATENATE("F",Diseño!C369),"ko. Tipo-Decimales no cuadran"),IF(Diseño!D369 ="A",CONCATENATE("A",Diseño!C369),CONCATENATE("I",Diseño!C369)))</f>
        <v>F9</v>
      </c>
      <c r="F369" s="82">
        <v>2</v>
      </c>
      <c r="G369" s="69">
        <f t="shared" si="13"/>
        <v>2578</v>
      </c>
      <c r="H369" s="69">
        <f t="shared" si="14"/>
        <v>367</v>
      </c>
      <c r="I369" s="85"/>
      <c r="J369" s="19" t="s">
        <v>954</v>
      </c>
      <c r="K369" s="6" t="s">
        <v>262</v>
      </c>
      <c r="L369" s="61"/>
      <c r="M369" s="87" t="s">
        <v>1461</v>
      </c>
    </row>
    <row r="370" spans="1:13" ht="30" x14ac:dyDescent="0.25">
      <c r="A370" s="78" t="s">
        <v>957</v>
      </c>
      <c r="B370" s="85"/>
      <c r="C370" s="82">
        <v>9</v>
      </c>
      <c r="D370" s="82" t="s">
        <v>6</v>
      </c>
      <c r="E370" s="68" t="str">
        <f>IF(COUNTBLANK(Diseño!F370)=0,IF(Diseño!D370 ="N",CONCATENATE("F",Diseño!C370),"ko. Tipo-Decimales no cuadran"),IF(Diseño!D370 ="A",CONCATENATE("A",Diseño!C370),CONCATENATE("I",Diseño!C370)))</f>
        <v>F9</v>
      </c>
      <c r="F370" s="82">
        <v>2</v>
      </c>
      <c r="G370" s="69">
        <f t="shared" si="13"/>
        <v>2587</v>
      </c>
      <c r="H370" s="69">
        <f t="shared" si="14"/>
        <v>368</v>
      </c>
      <c r="I370" s="85"/>
      <c r="J370" s="19" t="s">
        <v>956</v>
      </c>
      <c r="K370" s="6" t="s">
        <v>262</v>
      </c>
      <c r="L370" s="61"/>
      <c r="M370" s="87" t="s">
        <v>1461</v>
      </c>
    </row>
    <row r="371" spans="1:13" ht="30" x14ac:dyDescent="0.25">
      <c r="A371" s="78" t="s">
        <v>959</v>
      </c>
      <c r="B371" s="85"/>
      <c r="C371" s="82">
        <v>9</v>
      </c>
      <c r="D371" s="82" t="s">
        <v>6</v>
      </c>
      <c r="E371" s="68" t="str">
        <f>IF(COUNTBLANK(Diseño!F371)=0,IF(Diseño!D371 ="N",CONCATENATE("F",Diseño!C371),"ko. Tipo-Decimales no cuadran"),IF(Diseño!D371 ="A",CONCATENATE("A",Diseño!C371),CONCATENATE("I",Diseño!C371)))</f>
        <v>F9</v>
      </c>
      <c r="F371" s="82">
        <v>2</v>
      </c>
      <c r="G371" s="69">
        <f t="shared" si="13"/>
        <v>2596</v>
      </c>
      <c r="H371" s="69">
        <f t="shared" si="14"/>
        <v>369</v>
      </c>
      <c r="I371" s="85"/>
      <c r="J371" s="19" t="s">
        <v>958</v>
      </c>
      <c r="K371" s="6" t="s">
        <v>262</v>
      </c>
      <c r="L371" s="61"/>
      <c r="M371" s="87" t="s">
        <v>1461</v>
      </c>
    </row>
    <row r="372" spans="1:13" ht="30" x14ac:dyDescent="0.25">
      <c r="A372" s="78" t="s">
        <v>961</v>
      </c>
      <c r="B372" s="85"/>
      <c r="C372" s="82">
        <v>9</v>
      </c>
      <c r="D372" s="82" t="s">
        <v>6</v>
      </c>
      <c r="E372" s="68" t="str">
        <f>IF(COUNTBLANK(Diseño!F372)=0,IF(Diseño!D372 ="N",CONCATENATE("F",Diseño!C372),"ko. Tipo-Decimales no cuadran"),IF(Diseño!D372 ="A",CONCATENATE("A",Diseño!C372),CONCATENATE("I",Diseño!C372)))</f>
        <v>F9</v>
      </c>
      <c r="F372" s="82">
        <v>2</v>
      </c>
      <c r="G372" s="69">
        <f t="shared" si="13"/>
        <v>2605</v>
      </c>
      <c r="H372" s="69">
        <f t="shared" si="14"/>
        <v>370</v>
      </c>
      <c r="I372" s="85"/>
      <c r="J372" s="19" t="s">
        <v>960</v>
      </c>
      <c r="K372" s="6" t="s">
        <v>262</v>
      </c>
      <c r="L372" s="61"/>
      <c r="M372" s="87" t="s">
        <v>1461</v>
      </c>
    </row>
    <row r="373" spans="1:13" s="47" customFormat="1" ht="30" x14ac:dyDescent="0.25">
      <c r="A373" s="78" t="s">
        <v>1427</v>
      </c>
      <c r="B373" s="48"/>
      <c r="C373" s="82">
        <v>9</v>
      </c>
      <c r="D373" s="82" t="s">
        <v>6</v>
      </c>
      <c r="E373" s="68" t="str">
        <f>IF(COUNTBLANK(Diseño!F373)=0,IF(Diseño!D373 ="N",CONCATENATE("F",Diseño!C373),"ko. Tipo-Decimales no cuadran"),IF(Diseño!D373 ="A",CONCATENATE("A",Diseño!C373),CONCATENATE("I",Diseño!C373)))</f>
        <v>F9</v>
      </c>
      <c r="F373" s="82">
        <v>2</v>
      </c>
      <c r="G373" s="69">
        <f t="shared" si="13"/>
        <v>2614</v>
      </c>
      <c r="H373" s="69">
        <f t="shared" si="14"/>
        <v>371</v>
      </c>
      <c r="I373" s="48"/>
      <c r="J373" s="48" t="s">
        <v>1439</v>
      </c>
      <c r="K373" s="6" t="s">
        <v>262</v>
      </c>
      <c r="L373" s="59"/>
      <c r="M373" s="87" t="s">
        <v>1461</v>
      </c>
    </row>
    <row r="374" spans="1:13" s="47" customFormat="1" ht="30" x14ac:dyDescent="0.25">
      <c r="A374" s="48" t="s">
        <v>1428</v>
      </c>
      <c r="B374" s="48"/>
      <c r="C374" s="82">
        <v>9</v>
      </c>
      <c r="D374" s="82" t="s">
        <v>6</v>
      </c>
      <c r="E374" s="68" t="str">
        <f>IF(COUNTBLANK(Diseño!F374)=0,IF(Diseño!D374 ="N",CONCATENATE("F",Diseño!C374),"ko. Tipo-Decimales no cuadran"),IF(Diseño!D374 ="A",CONCATENATE("A",Diseño!C374),CONCATENATE("I",Diseño!C374)))</f>
        <v>F9</v>
      </c>
      <c r="F374" s="82">
        <v>2</v>
      </c>
      <c r="G374" s="69">
        <f t="shared" si="13"/>
        <v>2623</v>
      </c>
      <c r="H374" s="69">
        <f t="shared" si="14"/>
        <v>372</v>
      </c>
      <c r="I374" s="48"/>
      <c r="J374" s="48" t="s">
        <v>1440</v>
      </c>
      <c r="K374" s="6" t="s">
        <v>262</v>
      </c>
      <c r="L374" s="59"/>
      <c r="M374" s="87" t="s">
        <v>1461</v>
      </c>
    </row>
    <row r="375" spans="1:13" s="47" customFormat="1" ht="30" x14ac:dyDescent="0.25">
      <c r="A375" s="89" t="s">
        <v>1429</v>
      </c>
      <c r="B375" s="48"/>
      <c r="C375" s="82">
        <v>9</v>
      </c>
      <c r="D375" s="82" t="s">
        <v>6</v>
      </c>
      <c r="E375" s="68" t="str">
        <f>IF(COUNTBLANK(Diseño!F375)=0,IF(Diseño!D375 ="N",CONCATENATE("F",Diseño!C375),"ko. Tipo-Decimales no cuadran"),IF(Diseño!D375 ="A",CONCATENATE("A",Diseño!C375),CONCATENATE("I",Diseño!C375)))</f>
        <v>F9</v>
      </c>
      <c r="F375" s="82">
        <v>2</v>
      </c>
      <c r="G375" s="69">
        <f t="shared" si="13"/>
        <v>2632</v>
      </c>
      <c r="H375" s="69">
        <f t="shared" si="14"/>
        <v>373</v>
      </c>
      <c r="I375" s="90"/>
      <c r="J375" s="90" t="s">
        <v>1441</v>
      </c>
      <c r="K375" s="6" t="s">
        <v>262</v>
      </c>
      <c r="L375" s="59"/>
      <c r="M375" s="87" t="s">
        <v>1461</v>
      </c>
    </row>
    <row r="376" spans="1:13" s="47" customFormat="1" ht="30" x14ac:dyDescent="0.25">
      <c r="A376" s="89" t="s">
        <v>1430</v>
      </c>
      <c r="B376" s="48"/>
      <c r="C376" s="82">
        <v>9</v>
      </c>
      <c r="D376" s="82" t="s">
        <v>6</v>
      </c>
      <c r="E376" s="68" t="str">
        <f>IF(COUNTBLANK(Diseño!F376)=0,IF(Diseño!D376 ="N",CONCATENATE("F",Diseño!C376),"ko. Tipo-Decimales no cuadran"),IF(Diseño!D376 ="A",CONCATENATE("A",Diseño!C376),CONCATENATE("I",Diseño!C376)))</f>
        <v>F9</v>
      </c>
      <c r="F376" s="82">
        <v>2</v>
      </c>
      <c r="G376" s="69">
        <f t="shared" si="13"/>
        <v>2641</v>
      </c>
      <c r="H376" s="69">
        <f t="shared" si="14"/>
        <v>374</v>
      </c>
      <c r="I376" s="90"/>
      <c r="J376" s="90" t="s">
        <v>1442</v>
      </c>
      <c r="K376" s="6" t="s">
        <v>262</v>
      </c>
      <c r="L376" s="59"/>
      <c r="M376" s="87" t="s">
        <v>1461</v>
      </c>
    </row>
    <row r="377" spans="1:13" s="47" customFormat="1" ht="30" x14ac:dyDescent="0.25">
      <c r="A377" s="89" t="s">
        <v>1431</v>
      </c>
      <c r="B377" s="48"/>
      <c r="C377" s="82">
        <v>9</v>
      </c>
      <c r="D377" s="82" t="s">
        <v>6</v>
      </c>
      <c r="E377" s="68" t="str">
        <f>IF(COUNTBLANK(Diseño!F377)=0,IF(Diseño!D377 ="N",CONCATENATE("F",Diseño!C377),"ko. Tipo-Decimales no cuadran"),IF(Diseño!D377 ="A",CONCATENATE("A",Diseño!C377),CONCATENATE("I",Diseño!C377)))</f>
        <v>F9</v>
      </c>
      <c r="F377" s="82">
        <v>2</v>
      </c>
      <c r="G377" s="69">
        <f t="shared" si="13"/>
        <v>2650</v>
      </c>
      <c r="H377" s="69">
        <f t="shared" si="14"/>
        <v>375</v>
      </c>
      <c r="I377" s="90"/>
      <c r="J377" s="90" t="s">
        <v>1443</v>
      </c>
      <c r="K377" s="6" t="s">
        <v>262</v>
      </c>
      <c r="L377" s="59"/>
      <c r="M377" s="87" t="s">
        <v>1461</v>
      </c>
    </row>
    <row r="378" spans="1:13" s="47" customFormat="1" ht="30" x14ac:dyDescent="0.25">
      <c r="A378" s="89" t="s">
        <v>1391</v>
      </c>
      <c r="B378" s="48"/>
      <c r="C378" s="82">
        <v>1</v>
      </c>
      <c r="D378" s="82" t="s">
        <v>8</v>
      </c>
      <c r="E378" s="68" t="str">
        <f>IF(COUNTBLANK(Diseño!F378)=0,IF(Diseño!D378 ="N",CONCATENATE("F",Diseño!C378),"ko. Tipo-Decimales no cuadran"),IF(Diseño!D378 ="A",CONCATENATE("A",Diseño!C378),CONCATENATE("I",Diseño!C378)))</f>
        <v>A1</v>
      </c>
      <c r="F378" s="90"/>
      <c r="G378" s="69">
        <f t="shared" si="13"/>
        <v>2659</v>
      </c>
      <c r="H378" s="69">
        <f t="shared" si="14"/>
        <v>376</v>
      </c>
      <c r="I378" s="90"/>
      <c r="J378" s="90" t="s">
        <v>1392</v>
      </c>
      <c r="K378" s="6" t="s">
        <v>262</v>
      </c>
      <c r="L378" s="59"/>
      <c r="M378" s="87" t="s">
        <v>1461</v>
      </c>
    </row>
    <row r="379" spans="1:13" s="47" customFormat="1" ht="30" x14ac:dyDescent="0.25">
      <c r="A379" s="89" t="s">
        <v>1393</v>
      </c>
      <c r="B379" s="48"/>
      <c r="C379" s="82">
        <v>1</v>
      </c>
      <c r="D379" s="82" t="s">
        <v>8</v>
      </c>
      <c r="E379" s="68" t="str">
        <f>IF(COUNTBLANK(Diseño!F379)=0,IF(Diseño!D379 ="N",CONCATENATE("F",Diseño!C379),"ko. Tipo-Decimales no cuadran"),IF(Diseño!D379 ="A",CONCATENATE("A",Diseño!C379),CONCATENATE("I",Diseño!C379)))</f>
        <v>A1</v>
      </c>
      <c r="F379" s="90"/>
      <c r="G379" s="69">
        <f t="shared" si="13"/>
        <v>2660</v>
      </c>
      <c r="H379" s="69">
        <f t="shared" si="14"/>
        <v>377</v>
      </c>
      <c r="I379" s="90"/>
      <c r="J379" s="90" t="s">
        <v>1394</v>
      </c>
      <c r="K379" s="6" t="s">
        <v>262</v>
      </c>
      <c r="L379" s="59"/>
      <c r="M379" s="87" t="s">
        <v>1461</v>
      </c>
    </row>
    <row r="380" spans="1:13" ht="30" x14ac:dyDescent="0.25">
      <c r="A380" s="78" t="s">
        <v>963</v>
      </c>
      <c r="B380" s="85"/>
      <c r="C380" s="82">
        <v>9</v>
      </c>
      <c r="D380" s="82" t="s">
        <v>6</v>
      </c>
      <c r="E380" s="68" t="str">
        <f>IF(COUNTBLANK(Diseño!F380)=0,IF(Diseño!D380 ="N",CONCATENATE("F",Diseño!C380),"ko. Tipo-Decimales no cuadran"),IF(Diseño!D380 ="A",CONCATENATE("A",Diseño!C380),CONCATENATE("I",Diseño!C380)))</f>
        <v>I9</v>
      </c>
      <c r="F380" s="82"/>
      <c r="G380" s="69">
        <f t="shared" si="13"/>
        <v>2661</v>
      </c>
      <c r="H380" s="69">
        <f t="shared" si="14"/>
        <v>378</v>
      </c>
      <c r="I380" s="85"/>
      <c r="J380" s="19" t="s">
        <v>962</v>
      </c>
      <c r="K380" s="6" t="s">
        <v>262</v>
      </c>
      <c r="L380" s="61"/>
      <c r="M380" s="80" t="s">
        <v>1460</v>
      </c>
    </row>
    <row r="381" spans="1:13" ht="30" x14ac:dyDescent="0.25">
      <c r="A381" s="78" t="s">
        <v>965</v>
      </c>
      <c r="B381" s="85"/>
      <c r="C381" s="82">
        <v>9</v>
      </c>
      <c r="D381" s="82" t="s">
        <v>6</v>
      </c>
      <c r="E381" s="68" t="str">
        <f>IF(COUNTBLANK(Diseño!F381)=0,IF(Diseño!D381 ="N",CONCATENATE("F",Diseño!C381),"ko. Tipo-Decimales no cuadran"),IF(Diseño!D381 ="A",CONCATENATE("A",Diseño!C381),CONCATENATE("I",Diseño!C381)))</f>
        <v>I9</v>
      </c>
      <c r="F381" s="82"/>
      <c r="G381" s="69">
        <f t="shared" si="13"/>
        <v>2670</v>
      </c>
      <c r="H381" s="69">
        <f t="shared" si="14"/>
        <v>379</v>
      </c>
      <c r="I381" s="85"/>
      <c r="J381" s="19" t="s">
        <v>964</v>
      </c>
      <c r="K381" s="6" t="s">
        <v>262</v>
      </c>
      <c r="L381" s="61"/>
      <c r="M381" s="80" t="s">
        <v>1460</v>
      </c>
    </row>
    <row r="382" spans="1:13" ht="30" x14ac:dyDescent="0.25">
      <c r="A382" s="78" t="s">
        <v>967</v>
      </c>
      <c r="B382" s="85"/>
      <c r="C382" s="82">
        <v>9</v>
      </c>
      <c r="D382" s="82" t="s">
        <v>6</v>
      </c>
      <c r="E382" s="68" t="str">
        <f>IF(COUNTBLANK(Diseño!F382)=0,IF(Diseño!D382 ="N",CONCATENATE("F",Diseño!C382),"ko. Tipo-Decimales no cuadran"),IF(Diseño!D382 ="A",CONCATENATE("A",Diseño!C382),CONCATENATE("I",Diseño!C382)))</f>
        <v>I9</v>
      </c>
      <c r="F382" s="82"/>
      <c r="G382" s="69">
        <f t="shared" si="13"/>
        <v>2679</v>
      </c>
      <c r="H382" s="69">
        <f t="shared" si="14"/>
        <v>380</v>
      </c>
      <c r="I382" s="85"/>
      <c r="J382" s="19" t="s">
        <v>966</v>
      </c>
      <c r="K382" s="6" t="s">
        <v>262</v>
      </c>
      <c r="L382" s="61"/>
      <c r="M382" s="80" t="s">
        <v>1460</v>
      </c>
    </row>
    <row r="383" spans="1:13" ht="30" x14ac:dyDescent="0.25">
      <c r="A383" s="78" t="s">
        <v>969</v>
      </c>
      <c r="B383" s="85"/>
      <c r="C383" s="82">
        <v>9</v>
      </c>
      <c r="D383" s="82" t="s">
        <v>6</v>
      </c>
      <c r="E383" s="68" t="str">
        <f>IF(COUNTBLANK(Diseño!F383)=0,IF(Diseño!D383 ="N",CONCATENATE("F",Diseño!C383),"ko. Tipo-Decimales no cuadran"),IF(Diseño!D383 ="A",CONCATENATE("A",Diseño!C383),CONCATENATE("I",Diseño!C383)))</f>
        <v>I9</v>
      </c>
      <c r="F383" s="82"/>
      <c r="G383" s="69">
        <f t="shared" si="13"/>
        <v>2688</v>
      </c>
      <c r="H383" s="69">
        <f t="shared" si="14"/>
        <v>381</v>
      </c>
      <c r="I383" s="85"/>
      <c r="J383" s="19" t="s">
        <v>968</v>
      </c>
      <c r="K383" s="6" t="s">
        <v>262</v>
      </c>
      <c r="L383" s="61"/>
      <c r="M383" s="80" t="s">
        <v>1460</v>
      </c>
    </row>
    <row r="384" spans="1:13" ht="30" x14ac:dyDescent="0.25">
      <c r="A384" s="78" t="s">
        <v>970</v>
      </c>
      <c r="B384" s="85"/>
      <c r="C384" s="82">
        <v>9</v>
      </c>
      <c r="D384" s="82" t="s">
        <v>6</v>
      </c>
      <c r="E384" s="68" t="str">
        <f>IF(COUNTBLANK(Diseño!F384)=0,IF(Diseño!D384 ="N",CONCATENATE("F",Diseño!C384),"ko. Tipo-Decimales no cuadran"),IF(Diseño!D384 ="A",CONCATENATE("A",Diseño!C384),CONCATENATE("I",Diseño!C384)))</f>
        <v>I9</v>
      </c>
      <c r="F384" s="82"/>
      <c r="G384" s="69">
        <f t="shared" si="13"/>
        <v>2697</v>
      </c>
      <c r="H384" s="69">
        <f t="shared" si="14"/>
        <v>382</v>
      </c>
      <c r="I384" s="85"/>
      <c r="J384" s="19" t="s">
        <v>971</v>
      </c>
      <c r="K384" s="6" t="s">
        <v>262</v>
      </c>
      <c r="L384" s="61"/>
      <c r="M384" s="80" t="s">
        <v>1460</v>
      </c>
    </row>
    <row r="385" spans="1:13" ht="30" x14ac:dyDescent="0.25">
      <c r="A385" s="78" t="s">
        <v>972</v>
      </c>
      <c r="B385" s="85"/>
      <c r="C385" s="82">
        <v>9</v>
      </c>
      <c r="D385" s="82" t="s">
        <v>6</v>
      </c>
      <c r="E385" s="68" t="str">
        <f>IF(COUNTBLANK(Diseño!F385)=0,IF(Diseño!D385 ="N",CONCATENATE("F",Diseño!C385),"ko. Tipo-Decimales no cuadran"),IF(Diseño!D385 ="A",CONCATENATE("A",Diseño!C385),CONCATENATE("I",Diseño!C385)))</f>
        <v>I9</v>
      </c>
      <c r="F385" s="82"/>
      <c r="G385" s="69">
        <f t="shared" si="13"/>
        <v>2706</v>
      </c>
      <c r="H385" s="69">
        <f t="shared" si="14"/>
        <v>383</v>
      </c>
      <c r="I385" s="85"/>
      <c r="J385" s="19" t="s">
        <v>973</v>
      </c>
      <c r="K385" s="6" t="s">
        <v>262</v>
      </c>
      <c r="L385" s="61"/>
      <c r="M385" s="80" t="s">
        <v>1460</v>
      </c>
    </row>
    <row r="386" spans="1:13" ht="30" x14ac:dyDescent="0.25">
      <c r="A386" s="78" t="s">
        <v>974</v>
      </c>
      <c r="B386" s="85"/>
      <c r="C386" s="82">
        <v>9</v>
      </c>
      <c r="D386" s="82" t="s">
        <v>6</v>
      </c>
      <c r="E386" s="68" t="str">
        <f>IF(COUNTBLANK(Diseño!F386)=0,IF(Diseño!D386 ="N",CONCATENATE("F",Diseño!C386),"ko. Tipo-Decimales no cuadran"),IF(Diseño!D386 ="A",CONCATENATE("A",Diseño!C386),CONCATENATE("I",Diseño!C386)))</f>
        <v>I9</v>
      </c>
      <c r="F386" s="82"/>
      <c r="G386" s="69">
        <f t="shared" si="13"/>
        <v>2715</v>
      </c>
      <c r="H386" s="69">
        <f t="shared" si="14"/>
        <v>384</v>
      </c>
      <c r="I386" s="85"/>
      <c r="J386" s="19" t="s">
        <v>975</v>
      </c>
      <c r="K386" s="6" t="s">
        <v>262</v>
      </c>
      <c r="L386" s="61"/>
      <c r="M386" s="80" t="s">
        <v>1460</v>
      </c>
    </row>
    <row r="387" spans="1:13" ht="30" x14ac:dyDescent="0.25">
      <c r="A387" s="78" t="s">
        <v>976</v>
      </c>
      <c r="B387" s="85"/>
      <c r="C387" s="82">
        <v>9</v>
      </c>
      <c r="D387" s="82" t="s">
        <v>6</v>
      </c>
      <c r="E387" s="68" t="str">
        <f>IF(COUNTBLANK(Diseño!F387)=0,IF(Diseño!D387 ="N",CONCATENATE("F",Diseño!C387),"ko. Tipo-Decimales no cuadran"),IF(Diseño!D387 ="A",CONCATENATE("A",Diseño!C387),CONCATENATE("I",Diseño!C387)))</f>
        <v>I9</v>
      </c>
      <c r="F387" s="82"/>
      <c r="G387" s="69">
        <f t="shared" si="13"/>
        <v>2724</v>
      </c>
      <c r="H387" s="69">
        <f t="shared" si="14"/>
        <v>385</v>
      </c>
      <c r="I387" s="85"/>
      <c r="J387" s="19" t="s">
        <v>977</v>
      </c>
      <c r="K387" s="6" t="s">
        <v>262</v>
      </c>
      <c r="L387" s="61"/>
      <c r="M387" s="80" t="s">
        <v>1460</v>
      </c>
    </row>
    <row r="388" spans="1:13" ht="18" customHeight="1" x14ac:dyDescent="0.25">
      <c r="A388" s="78" t="s">
        <v>978</v>
      </c>
      <c r="B388" s="85" t="s">
        <v>1438</v>
      </c>
      <c r="C388" s="82">
        <v>1</v>
      </c>
      <c r="D388" s="82" t="s">
        <v>8</v>
      </c>
      <c r="E388" s="68" t="str">
        <f>IF(COUNTBLANK(Diseño!F388)=0,IF(Diseño!D388 ="N",CONCATENATE("F",Diseño!C388),"ko. Tipo-Decimales no cuadran"),IF(Diseño!D388 ="A",CONCATENATE("A",Diseño!C388),CONCATENATE("I",Diseño!C388)))</f>
        <v>A1</v>
      </c>
      <c r="F388" s="82"/>
      <c r="G388" s="69">
        <f t="shared" si="13"/>
        <v>2733</v>
      </c>
      <c r="H388" s="69">
        <f t="shared" si="14"/>
        <v>386</v>
      </c>
      <c r="I388" s="98" t="s">
        <v>263</v>
      </c>
      <c r="J388" s="19" t="s">
        <v>979</v>
      </c>
      <c r="K388" s="6" t="s">
        <v>262</v>
      </c>
      <c r="L388" s="61"/>
      <c r="M388" s="80" t="s">
        <v>1460</v>
      </c>
    </row>
    <row r="389" spans="1:13" ht="30" x14ac:dyDescent="0.25">
      <c r="A389" s="78" t="s">
        <v>980</v>
      </c>
      <c r="B389" s="85"/>
      <c r="C389" s="82">
        <v>9</v>
      </c>
      <c r="D389" s="82" t="s">
        <v>6</v>
      </c>
      <c r="E389" s="68" t="str">
        <f>IF(COUNTBLANK(Diseño!F389)=0,IF(Diseño!D389 ="N",CONCATENATE("F",Diseño!C389),"ko. Tipo-Decimales no cuadran"),IF(Diseño!D389 ="A",CONCATENATE("A",Diseño!C389),CONCATENATE("I",Diseño!C389)))</f>
        <v>I9</v>
      </c>
      <c r="F389" s="82"/>
      <c r="G389" s="69">
        <f t="shared" si="13"/>
        <v>2734</v>
      </c>
      <c r="H389" s="69">
        <f t="shared" si="14"/>
        <v>387</v>
      </c>
      <c r="I389" s="85"/>
      <c r="J389" s="19" t="s">
        <v>981</v>
      </c>
      <c r="K389" s="6" t="s">
        <v>262</v>
      </c>
      <c r="L389" s="61"/>
      <c r="M389" s="80" t="s">
        <v>1460</v>
      </c>
    </row>
    <row r="390" spans="1:13" ht="30" x14ac:dyDescent="0.25">
      <c r="A390" s="78" t="s">
        <v>982</v>
      </c>
      <c r="B390" s="85"/>
      <c r="C390" s="82">
        <v>9</v>
      </c>
      <c r="D390" s="82" t="s">
        <v>6</v>
      </c>
      <c r="E390" s="68" t="str">
        <f>IF(COUNTBLANK(Diseño!F390)=0,IF(Diseño!D390 ="N",CONCATENATE("F",Diseño!C390),"ko. Tipo-Decimales no cuadran"),IF(Diseño!D390 ="A",CONCATENATE("A",Diseño!C390),CONCATENATE("I",Diseño!C390)))</f>
        <v>I9</v>
      </c>
      <c r="F390" s="82"/>
      <c r="G390" s="69">
        <f t="shared" si="13"/>
        <v>2743</v>
      </c>
      <c r="H390" s="69">
        <f t="shared" si="14"/>
        <v>388</v>
      </c>
      <c r="I390" s="85"/>
      <c r="J390" s="19" t="s">
        <v>983</v>
      </c>
      <c r="K390" s="6" t="s">
        <v>262</v>
      </c>
      <c r="L390" s="61"/>
      <c r="M390" s="80" t="s">
        <v>1460</v>
      </c>
    </row>
    <row r="391" spans="1:13" ht="30" x14ac:dyDescent="0.25">
      <c r="A391" s="78" t="s">
        <v>984</v>
      </c>
      <c r="B391" s="85"/>
      <c r="C391" s="82">
        <v>1</v>
      </c>
      <c r="D391" s="82" t="s">
        <v>8</v>
      </c>
      <c r="E391" s="68" t="str">
        <f>IF(COUNTBLANK(Diseño!F391)=0,IF(Diseño!D391 ="N",CONCATENATE("F",Diseño!C391),"ko. Tipo-Decimales no cuadran"),IF(Diseño!D391 ="A",CONCATENATE("A",Diseño!C391),CONCATENATE("I",Diseño!C391)))</f>
        <v>A1</v>
      </c>
      <c r="F391" s="82"/>
      <c r="G391" s="69">
        <f t="shared" si="13"/>
        <v>2752</v>
      </c>
      <c r="H391" s="69">
        <f t="shared" si="14"/>
        <v>389</v>
      </c>
      <c r="I391" s="85"/>
      <c r="J391" s="19" t="s">
        <v>985</v>
      </c>
      <c r="K391" s="6" t="s">
        <v>262</v>
      </c>
      <c r="L391" s="61"/>
      <c r="M391" s="80" t="s">
        <v>1460</v>
      </c>
    </row>
    <row r="392" spans="1:13" ht="30" x14ac:dyDescent="0.25">
      <c r="A392" s="78" t="s">
        <v>986</v>
      </c>
      <c r="B392" s="85"/>
      <c r="C392" s="82">
        <v>1</v>
      </c>
      <c r="D392" s="82" t="s">
        <v>8</v>
      </c>
      <c r="E392" s="68" t="str">
        <f>IF(COUNTBLANK(Diseño!F392)=0,IF(Diseño!D392 ="N",CONCATENATE("F",Diseño!C392),"ko. Tipo-Decimales no cuadran"),IF(Diseño!D392 ="A",CONCATENATE("A",Diseño!C392),CONCATENATE("I",Diseño!C392)))</f>
        <v>A1</v>
      </c>
      <c r="F392" s="82"/>
      <c r="G392" s="69">
        <f t="shared" si="13"/>
        <v>2753</v>
      </c>
      <c r="H392" s="69">
        <f t="shared" si="14"/>
        <v>390</v>
      </c>
      <c r="I392" s="85"/>
      <c r="J392" s="19" t="s">
        <v>987</v>
      </c>
      <c r="K392" s="6" t="s">
        <v>262</v>
      </c>
      <c r="L392" s="61"/>
      <c r="M392" s="80" t="s">
        <v>1460</v>
      </c>
    </row>
    <row r="393" spans="1:13" s="47" customFormat="1" ht="30" x14ac:dyDescent="0.25">
      <c r="A393" s="78" t="s">
        <v>988</v>
      </c>
      <c r="B393" s="85"/>
      <c r="C393" s="82">
        <v>1</v>
      </c>
      <c r="D393" s="82" t="s">
        <v>8</v>
      </c>
      <c r="E393" s="68" t="str">
        <f>IF(COUNTBLANK(Diseño!F393)=0,IF(Diseño!D393 ="N",CONCATENATE("F",Diseño!C393),"ko. Tipo-Decimales no cuadran"),IF(Diseño!D393 ="A",CONCATENATE("A",Diseño!C393),CONCATENATE("I",Diseño!C393)))</f>
        <v>A1</v>
      </c>
      <c r="F393" s="82"/>
      <c r="G393" s="69">
        <f t="shared" ref="G393:G456" si="15">G392+C392</f>
        <v>2754</v>
      </c>
      <c r="H393" s="69">
        <f t="shared" ref="H393:H456" si="16">H392+1</f>
        <v>391</v>
      </c>
      <c r="I393" s="85"/>
      <c r="J393" s="19" t="s">
        <v>989</v>
      </c>
      <c r="K393" s="6" t="s">
        <v>262</v>
      </c>
      <c r="L393" s="61"/>
      <c r="M393" s="80" t="s">
        <v>1460</v>
      </c>
    </row>
    <row r="394" spans="1:13" s="47" customFormat="1" ht="30" x14ac:dyDescent="0.25">
      <c r="A394" s="78" t="s">
        <v>990</v>
      </c>
      <c r="B394" s="85"/>
      <c r="C394" s="82">
        <v>1</v>
      </c>
      <c r="D394" s="82" t="s">
        <v>8</v>
      </c>
      <c r="E394" s="68" t="str">
        <f>IF(COUNTBLANK(Diseño!F394)=0,IF(Diseño!D394 ="N",CONCATENATE("F",Diseño!C394),"ko. Tipo-Decimales no cuadran"),IF(Diseño!D394 ="A",CONCATENATE("A",Diseño!C394),CONCATENATE("I",Diseño!C394)))</f>
        <v>A1</v>
      </c>
      <c r="F394" s="82"/>
      <c r="G394" s="69">
        <f t="shared" si="15"/>
        <v>2755</v>
      </c>
      <c r="H394" s="69">
        <f t="shared" si="16"/>
        <v>392</v>
      </c>
      <c r="I394" s="85"/>
      <c r="J394" s="19" t="s">
        <v>991</v>
      </c>
      <c r="K394" s="6" t="s">
        <v>262</v>
      </c>
      <c r="L394" s="61"/>
      <c r="M394" s="80" t="s">
        <v>1460</v>
      </c>
    </row>
    <row r="395" spans="1:13" s="47" customFormat="1" ht="30" x14ac:dyDescent="0.25">
      <c r="A395" s="89" t="s">
        <v>1379</v>
      </c>
      <c r="B395" s="48"/>
      <c r="C395" s="82">
        <v>1</v>
      </c>
      <c r="D395" s="82" t="s">
        <v>8</v>
      </c>
      <c r="E395" s="68" t="str">
        <f>IF(COUNTBLANK(Diseño!F395)=0,IF(Diseño!D395 ="N",CONCATENATE("F",Diseño!C395),"ko. Tipo-Decimales no cuadran"),IF(Diseño!D395 ="A",CONCATENATE("A",Diseño!C395),CONCATENATE("I",Diseño!C395)))</f>
        <v>A1</v>
      </c>
      <c r="F395" s="48"/>
      <c r="G395" s="69">
        <f t="shared" si="15"/>
        <v>2756</v>
      </c>
      <c r="H395" s="69">
        <f t="shared" si="16"/>
        <v>393</v>
      </c>
      <c r="I395" s="48"/>
      <c r="J395" s="90" t="s">
        <v>1380</v>
      </c>
      <c r="K395" s="6" t="s">
        <v>262</v>
      </c>
      <c r="L395" s="91"/>
      <c r="M395" s="80" t="s">
        <v>1460</v>
      </c>
    </row>
    <row r="396" spans="1:13" s="47" customFormat="1" ht="30" x14ac:dyDescent="0.25">
      <c r="A396" s="89" t="s">
        <v>1381</v>
      </c>
      <c r="B396" s="48"/>
      <c r="C396" s="82">
        <v>1</v>
      </c>
      <c r="D396" s="82" t="s">
        <v>8</v>
      </c>
      <c r="E396" s="68" t="str">
        <f>IF(COUNTBLANK(Diseño!F396)=0,IF(Diseño!D396 ="N",CONCATENATE("F",Diseño!C396),"ko. Tipo-Decimales no cuadran"),IF(Diseño!D396 ="A",CONCATENATE("A",Diseño!C396),CONCATENATE("I",Diseño!C396)))</f>
        <v>A1</v>
      </c>
      <c r="F396" s="48"/>
      <c r="G396" s="69">
        <f t="shared" si="15"/>
        <v>2757</v>
      </c>
      <c r="H396" s="69">
        <f t="shared" si="16"/>
        <v>394</v>
      </c>
      <c r="I396" s="48"/>
      <c r="J396" s="90" t="s">
        <v>1382</v>
      </c>
      <c r="K396" s="6" t="s">
        <v>262</v>
      </c>
      <c r="L396" s="91"/>
      <c r="M396" s="80" t="s">
        <v>1460</v>
      </c>
    </row>
    <row r="397" spans="1:13" s="47" customFormat="1" ht="30" x14ac:dyDescent="0.25">
      <c r="A397" s="89" t="s">
        <v>1383</v>
      </c>
      <c r="B397" s="48"/>
      <c r="C397" s="82">
        <v>1</v>
      </c>
      <c r="D397" s="82" t="s">
        <v>8</v>
      </c>
      <c r="E397" s="68" t="str">
        <f>IF(COUNTBLANK(Diseño!F397)=0,IF(Diseño!D397 ="N",CONCATENATE("F",Diseño!C397),"ko. Tipo-Decimales no cuadran"),IF(Diseño!D397 ="A",CONCATENATE("A",Diseño!C397),CONCATENATE("I",Diseño!C397)))</f>
        <v>A1</v>
      </c>
      <c r="F397" s="48"/>
      <c r="G397" s="69">
        <f t="shared" si="15"/>
        <v>2758</v>
      </c>
      <c r="H397" s="69">
        <f t="shared" si="16"/>
        <v>395</v>
      </c>
      <c r="I397" s="48"/>
      <c r="J397" s="90" t="s">
        <v>1384</v>
      </c>
      <c r="K397" s="6" t="s">
        <v>262</v>
      </c>
      <c r="L397" s="91"/>
      <c r="M397" s="80" t="s">
        <v>1460</v>
      </c>
    </row>
    <row r="398" spans="1:13" s="47" customFormat="1" ht="30" x14ac:dyDescent="0.25">
      <c r="A398" s="89" t="s">
        <v>1385</v>
      </c>
      <c r="B398" s="48"/>
      <c r="C398" s="82">
        <v>1</v>
      </c>
      <c r="D398" s="82" t="s">
        <v>8</v>
      </c>
      <c r="E398" s="68" t="str">
        <f>IF(COUNTBLANK(Diseño!F398)=0,IF(Diseño!D398 ="N",CONCATENATE("F",Diseño!C398),"ko. Tipo-Decimales no cuadran"),IF(Diseño!D398 ="A",CONCATENATE("A",Diseño!C398),CONCATENATE("I",Diseño!C398)))</f>
        <v>A1</v>
      </c>
      <c r="F398" s="48"/>
      <c r="G398" s="69">
        <f t="shared" si="15"/>
        <v>2759</v>
      </c>
      <c r="H398" s="69">
        <f t="shared" si="16"/>
        <v>396</v>
      </c>
      <c r="I398" s="48"/>
      <c r="J398" s="90" t="s">
        <v>1386</v>
      </c>
      <c r="K398" s="6" t="s">
        <v>262</v>
      </c>
      <c r="L398" s="91"/>
      <c r="M398" s="80" t="s">
        <v>1460</v>
      </c>
    </row>
    <row r="399" spans="1:13" ht="30" x14ac:dyDescent="0.25">
      <c r="A399" s="89" t="s">
        <v>1387</v>
      </c>
      <c r="B399" s="48"/>
      <c r="C399" s="82">
        <v>1</v>
      </c>
      <c r="D399" s="82" t="s">
        <v>8</v>
      </c>
      <c r="E399" s="68" t="str">
        <f>IF(COUNTBLANK(Diseño!F399)=0,IF(Diseño!D399 ="N",CONCATENATE("F",Diseño!C399),"ko. Tipo-Decimales no cuadran"),IF(Diseño!D399 ="A",CONCATENATE("A",Diseño!C399),CONCATENATE("I",Diseño!C399)))</f>
        <v>A1</v>
      </c>
      <c r="F399" s="48"/>
      <c r="G399" s="69">
        <f t="shared" si="15"/>
        <v>2760</v>
      </c>
      <c r="H399" s="69">
        <f t="shared" si="16"/>
        <v>397</v>
      </c>
      <c r="I399" s="48"/>
      <c r="J399" s="90" t="s">
        <v>1388</v>
      </c>
      <c r="K399" s="6" t="s">
        <v>262</v>
      </c>
      <c r="L399" s="91"/>
      <c r="M399" s="80" t="s">
        <v>1460</v>
      </c>
    </row>
    <row r="400" spans="1:13" ht="30" x14ac:dyDescent="0.25">
      <c r="A400" s="89" t="s">
        <v>1389</v>
      </c>
      <c r="B400" s="48"/>
      <c r="C400" s="82">
        <v>1</v>
      </c>
      <c r="D400" s="82" t="s">
        <v>8</v>
      </c>
      <c r="E400" s="68" t="str">
        <f>IF(COUNTBLANK(Diseño!F400)=0,IF(Diseño!D400 ="N",CONCATENATE("F",Diseño!C400),"ko. Tipo-Decimales no cuadran"),IF(Diseño!D400 ="A",CONCATENATE("A",Diseño!C400),CONCATENATE("I",Diseño!C400)))</f>
        <v>A1</v>
      </c>
      <c r="F400" s="48"/>
      <c r="G400" s="69">
        <f t="shared" si="15"/>
        <v>2761</v>
      </c>
      <c r="H400" s="69">
        <f t="shared" si="16"/>
        <v>398</v>
      </c>
      <c r="I400" s="48"/>
      <c r="J400" s="90" t="s">
        <v>1390</v>
      </c>
      <c r="K400" s="6" t="s">
        <v>262</v>
      </c>
      <c r="L400" s="91"/>
      <c r="M400" s="80" t="s">
        <v>1460</v>
      </c>
    </row>
    <row r="401" spans="1:13" s="47" customFormat="1" ht="30" x14ac:dyDescent="0.25">
      <c r="A401" s="89" t="s">
        <v>1433</v>
      </c>
      <c r="B401" s="48"/>
      <c r="C401" s="82">
        <v>1</v>
      </c>
      <c r="D401" s="82" t="s">
        <v>8</v>
      </c>
      <c r="E401" s="68" t="str">
        <f>IF(COUNTBLANK(Diseño!F401)=0,IF(Diseño!D401 ="N",CONCATENATE("F",Diseño!C401),"ko. Tipo-Decimales no cuadran"),IF(Diseño!D401 ="A",CONCATENATE("A",Diseño!C401),CONCATENATE("I",Diseño!C401)))</f>
        <v>A1</v>
      </c>
      <c r="F401" s="48"/>
      <c r="G401" s="69">
        <f t="shared" si="15"/>
        <v>2762</v>
      </c>
      <c r="H401" s="69">
        <f t="shared" si="16"/>
        <v>399</v>
      </c>
      <c r="I401" s="48"/>
      <c r="J401" s="90" t="s">
        <v>1444</v>
      </c>
      <c r="K401" s="6" t="s">
        <v>262</v>
      </c>
      <c r="L401" s="91"/>
      <c r="M401" s="80" t="s">
        <v>1460</v>
      </c>
    </row>
    <row r="402" spans="1:13" s="47" customFormat="1" ht="30" x14ac:dyDescent="0.25">
      <c r="A402" s="89" t="s">
        <v>1434</v>
      </c>
      <c r="B402" s="48"/>
      <c r="C402" s="82">
        <v>9</v>
      </c>
      <c r="D402" s="82" t="s">
        <v>6</v>
      </c>
      <c r="E402" s="68" t="str">
        <f>IF(COUNTBLANK(Diseño!F402)=0,IF(Diseño!D402 ="N",CONCATENATE("F",Diseño!C402),"ko. Tipo-Decimales no cuadran"),IF(Diseño!D402 ="A",CONCATENATE("A",Diseño!C402),CONCATENATE("I",Diseño!C402)))</f>
        <v>I9</v>
      </c>
      <c r="F402" s="48"/>
      <c r="G402" s="69">
        <f t="shared" si="15"/>
        <v>2763</v>
      </c>
      <c r="H402" s="69">
        <f t="shared" si="16"/>
        <v>400</v>
      </c>
      <c r="I402" s="48"/>
      <c r="J402" s="90" t="s">
        <v>1445</v>
      </c>
      <c r="K402" s="6" t="s">
        <v>262</v>
      </c>
      <c r="L402" s="91"/>
      <c r="M402" s="80" t="s">
        <v>1460</v>
      </c>
    </row>
    <row r="403" spans="1:13" s="47" customFormat="1" ht="30" x14ac:dyDescent="0.25">
      <c r="A403" s="89" t="s">
        <v>1435</v>
      </c>
      <c r="B403" s="48"/>
      <c r="C403" s="82">
        <v>9</v>
      </c>
      <c r="D403" s="82" t="s">
        <v>6</v>
      </c>
      <c r="E403" s="68" t="str">
        <f>IF(COUNTBLANK(Diseño!F403)=0,IF(Diseño!D403 ="N",CONCATENATE("F",Diseño!C403),"ko. Tipo-Decimales no cuadran"),IF(Diseño!D403 ="A",CONCATENATE("A",Diseño!C403),CONCATENATE("I",Diseño!C403)))</f>
        <v>I9</v>
      </c>
      <c r="F403" s="48"/>
      <c r="G403" s="69">
        <f t="shared" si="15"/>
        <v>2772</v>
      </c>
      <c r="H403" s="69">
        <f t="shared" si="16"/>
        <v>401</v>
      </c>
      <c r="I403" s="48"/>
      <c r="J403" s="90" t="s">
        <v>1446</v>
      </c>
      <c r="K403" s="6" t="s">
        <v>262</v>
      </c>
      <c r="L403" s="91"/>
      <c r="M403" s="80" t="s">
        <v>1460</v>
      </c>
    </row>
    <row r="404" spans="1:13" s="47" customFormat="1" ht="30" x14ac:dyDescent="0.25">
      <c r="A404" s="89" t="s">
        <v>1436</v>
      </c>
      <c r="B404" s="48"/>
      <c r="C404" s="82">
        <v>1</v>
      </c>
      <c r="D404" s="82" t="s">
        <v>8</v>
      </c>
      <c r="E404" s="68" t="str">
        <f>IF(COUNTBLANK(Diseño!F404)=0,IF(Diseño!D404 ="N",CONCATENATE("F",Diseño!C404),"ko. Tipo-Decimales no cuadran"),IF(Diseño!D404 ="A",CONCATENATE("A",Diseño!C404),CONCATENATE("I",Diseño!C404)))</f>
        <v>A1</v>
      </c>
      <c r="F404" s="48"/>
      <c r="G404" s="69">
        <f t="shared" si="15"/>
        <v>2781</v>
      </c>
      <c r="H404" s="69">
        <f t="shared" si="16"/>
        <v>402</v>
      </c>
      <c r="I404" s="48"/>
      <c r="J404" s="90" t="s">
        <v>1447</v>
      </c>
      <c r="K404" s="6" t="s">
        <v>262</v>
      </c>
      <c r="L404" s="91"/>
      <c r="M404" s="80" t="s">
        <v>1460</v>
      </c>
    </row>
    <row r="405" spans="1:13" s="47" customFormat="1" ht="30" x14ac:dyDescent="0.25">
      <c r="A405" s="89" t="s">
        <v>1437</v>
      </c>
      <c r="B405" s="48"/>
      <c r="C405" s="82">
        <v>1</v>
      </c>
      <c r="D405" s="82" t="s">
        <v>8</v>
      </c>
      <c r="E405" s="68" t="str">
        <f>IF(COUNTBLANK(Diseño!F405)=0,IF(Diseño!D405 ="N",CONCATENATE("F",Diseño!C405),"ko. Tipo-Decimales no cuadran"),IF(Diseño!D405 ="A",CONCATENATE("A",Diseño!C405),CONCATENATE("I",Diseño!C405)))</f>
        <v>A1</v>
      </c>
      <c r="F405" s="48"/>
      <c r="G405" s="69">
        <f t="shared" si="15"/>
        <v>2782</v>
      </c>
      <c r="H405" s="69">
        <f t="shared" si="16"/>
        <v>403</v>
      </c>
      <c r="I405" s="48"/>
      <c r="J405" s="90" t="s">
        <v>1448</v>
      </c>
      <c r="K405" s="6" t="s">
        <v>262</v>
      </c>
      <c r="L405" s="91"/>
      <c r="M405" s="80" t="s">
        <v>1460</v>
      </c>
    </row>
    <row r="406" spans="1:13" ht="30" x14ac:dyDescent="0.25">
      <c r="A406" s="78" t="s">
        <v>992</v>
      </c>
      <c r="B406" s="85"/>
      <c r="C406" s="82">
        <v>1</v>
      </c>
      <c r="D406" s="82" t="s">
        <v>8</v>
      </c>
      <c r="E406" s="68" t="str">
        <f>IF(COUNTBLANK(Diseño!F406)=0,IF(Diseño!D406 ="N",CONCATENATE("F",Diseño!C406),"ko. Tipo-Decimales no cuadran"),IF(Diseño!D406 ="A",CONCATENATE("A",Diseño!C406),CONCATENATE("I",Diseño!C406)))</f>
        <v>A1</v>
      </c>
      <c r="F406" s="82"/>
      <c r="G406" s="69">
        <f t="shared" si="15"/>
        <v>2783</v>
      </c>
      <c r="H406" s="69">
        <f t="shared" si="16"/>
        <v>404</v>
      </c>
      <c r="I406" s="85"/>
      <c r="J406" s="19" t="s">
        <v>993</v>
      </c>
      <c r="K406" s="6" t="s">
        <v>262</v>
      </c>
      <c r="L406" s="61"/>
      <c r="M406" s="80" t="s">
        <v>1460</v>
      </c>
    </row>
    <row r="407" spans="1:13" ht="30" x14ac:dyDescent="0.25">
      <c r="A407" s="78" t="s">
        <v>994</v>
      </c>
      <c r="B407" s="85"/>
      <c r="C407" s="82">
        <v>1</v>
      </c>
      <c r="D407" s="82" t="s">
        <v>8</v>
      </c>
      <c r="E407" s="68" t="str">
        <f>IF(COUNTBLANK(Diseño!F407)=0,IF(Diseño!D407 ="N",CONCATENATE("F",Diseño!C407),"ko. Tipo-Decimales no cuadran"),IF(Diseño!D407 ="A",CONCATENATE("A",Diseño!C407),CONCATENATE("I",Diseño!C407)))</f>
        <v>A1</v>
      </c>
      <c r="F407" s="82"/>
      <c r="G407" s="69">
        <f t="shared" si="15"/>
        <v>2784</v>
      </c>
      <c r="H407" s="69">
        <f t="shared" si="16"/>
        <v>405</v>
      </c>
      <c r="I407" s="85"/>
      <c r="J407" s="19" t="s">
        <v>995</v>
      </c>
      <c r="K407" s="6" t="s">
        <v>262</v>
      </c>
      <c r="L407" s="61"/>
      <c r="M407" s="80" t="s">
        <v>1460</v>
      </c>
    </row>
    <row r="408" spans="1:13" ht="30" x14ac:dyDescent="0.25">
      <c r="A408" s="78" t="s">
        <v>996</v>
      </c>
      <c r="B408" s="85"/>
      <c r="C408" s="82">
        <v>1</v>
      </c>
      <c r="D408" s="82" t="s">
        <v>8</v>
      </c>
      <c r="E408" s="68" t="str">
        <f>IF(COUNTBLANK(Diseño!F408)=0,IF(Diseño!D408 ="N",CONCATENATE("F",Diseño!C408),"ko. Tipo-Decimales no cuadran"),IF(Diseño!D408 ="A",CONCATENATE("A",Diseño!C408),CONCATENATE("I",Diseño!C408)))</f>
        <v>A1</v>
      </c>
      <c r="F408" s="82"/>
      <c r="G408" s="69">
        <f t="shared" si="15"/>
        <v>2785</v>
      </c>
      <c r="H408" s="69">
        <f t="shared" si="16"/>
        <v>406</v>
      </c>
      <c r="I408" s="85"/>
      <c r="J408" s="19" t="s">
        <v>997</v>
      </c>
      <c r="K408" s="6" t="s">
        <v>262</v>
      </c>
      <c r="L408" s="61"/>
      <c r="M408" s="80" t="s">
        <v>1460</v>
      </c>
    </row>
    <row r="409" spans="1:13" ht="30" x14ac:dyDescent="0.25">
      <c r="A409" s="78" t="s">
        <v>998</v>
      </c>
      <c r="B409" s="85"/>
      <c r="C409" s="82">
        <v>1</v>
      </c>
      <c r="D409" s="82" t="s">
        <v>8</v>
      </c>
      <c r="E409" s="68" t="str">
        <f>IF(COUNTBLANK(Diseño!F409)=0,IF(Diseño!D409 ="N",CONCATENATE("F",Diseño!C409),"ko. Tipo-Decimales no cuadran"),IF(Diseño!D409 ="A",CONCATENATE("A",Diseño!C409),CONCATENATE("I",Diseño!C409)))</f>
        <v>A1</v>
      </c>
      <c r="F409" s="82"/>
      <c r="G409" s="69">
        <f t="shared" si="15"/>
        <v>2786</v>
      </c>
      <c r="H409" s="69">
        <f t="shared" si="16"/>
        <v>407</v>
      </c>
      <c r="I409" s="85"/>
      <c r="J409" s="19" t="s">
        <v>999</v>
      </c>
      <c r="K409" s="6" t="s">
        <v>262</v>
      </c>
      <c r="L409" s="61"/>
      <c r="M409" s="80" t="s">
        <v>1460</v>
      </c>
    </row>
    <row r="410" spans="1:13" ht="30" x14ac:dyDescent="0.25">
      <c r="A410" s="78" t="s">
        <v>1000</v>
      </c>
      <c r="B410" s="85"/>
      <c r="C410" s="82">
        <v>1</v>
      </c>
      <c r="D410" s="82" t="s">
        <v>8</v>
      </c>
      <c r="E410" s="68" t="str">
        <f>IF(COUNTBLANK(Diseño!F410)=0,IF(Diseño!D410 ="N",CONCATENATE("F",Diseño!C410),"ko. Tipo-Decimales no cuadran"),IF(Diseño!D410 ="A",CONCATENATE("A",Diseño!C410),CONCATENATE("I",Diseño!C410)))</f>
        <v>A1</v>
      </c>
      <c r="F410" s="82"/>
      <c r="G410" s="69">
        <f t="shared" si="15"/>
        <v>2787</v>
      </c>
      <c r="H410" s="69">
        <f t="shared" si="16"/>
        <v>408</v>
      </c>
      <c r="I410" s="85"/>
      <c r="J410" s="19" t="s">
        <v>1001</v>
      </c>
      <c r="K410" s="6" t="s">
        <v>262</v>
      </c>
      <c r="L410" s="61"/>
      <c r="M410" s="80" t="s">
        <v>1460</v>
      </c>
    </row>
    <row r="411" spans="1:13" ht="30" x14ac:dyDescent="0.25">
      <c r="A411" s="78" t="s">
        <v>1002</v>
      </c>
      <c r="B411" s="85"/>
      <c r="C411" s="82">
        <v>1</v>
      </c>
      <c r="D411" s="82" t="s">
        <v>8</v>
      </c>
      <c r="E411" s="68" t="str">
        <f>IF(COUNTBLANK(Diseño!F411)=0,IF(Diseño!D411 ="N",CONCATENATE("F",Diseño!C411),"ko. Tipo-Decimales no cuadran"),IF(Diseño!D411 ="A",CONCATENATE("A",Diseño!C411),CONCATENATE("I",Diseño!C411)))</f>
        <v>A1</v>
      </c>
      <c r="F411" s="82"/>
      <c r="G411" s="69">
        <f t="shared" si="15"/>
        <v>2788</v>
      </c>
      <c r="H411" s="69">
        <f t="shared" si="16"/>
        <v>409</v>
      </c>
      <c r="I411" s="85"/>
      <c r="J411" s="19" t="s">
        <v>1003</v>
      </c>
      <c r="K411" s="6" t="s">
        <v>262</v>
      </c>
      <c r="L411" s="61"/>
      <c r="M411" s="80" t="s">
        <v>1460</v>
      </c>
    </row>
    <row r="412" spans="1:13" ht="30" x14ac:dyDescent="0.25">
      <c r="A412" s="79" t="s">
        <v>1004</v>
      </c>
      <c r="B412" s="85"/>
      <c r="C412" s="82">
        <v>1</v>
      </c>
      <c r="D412" s="82" t="s">
        <v>8</v>
      </c>
      <c r="E412" s="68" t="str">
        <f>IF(COUNTBLANK(Diseño!F412)=0,IF(Diseño!D412 ="N",CONCATENATE("F",Diseño!C412),"ko. Tipo-Decimales no cuadran"),IF(Diseño!D412 ="A",CONCATENATE("A",Diseño!C412),CONCATENATE("I",Diseño!C412)))</f>
        <v>A1</v>
      </c>
      <c r="F412" s="82"/>
      <c r="G412" s="69">
        <f t="shared" si="15"/>
        <v>2789</v>
      </c>
      <c r="H412" s="69">
        <f t="shared" si="16"/>
        <v>410</v>
      </c>
      <c r="I412" s="85"/>
      <c r="J412" s="19" t="s">
        <v>1005</v>
      </c>
      <c r="K412" s="6" t="s">
        <v>262</v>
      </c>
      <c r="L412" s="61"/>
      <c r="M412" s="80" t="s">
        <v>1460</v>
      </c>
    </row>
    <row r="413" spans="1:13" x14ac:dyDescent="0.25">
      <c r="A413" s="78" t="s">
        <v>1006</v>
      </c>
      <c r="B413" s="85"/>
      <c r="C413" s="82">
        <v>9</v>
      </c>
      <c r="D413" s="82" t="s">
        <v>6</v>
      </c>
      <c r="E413" s="68" t="str">
        <f>IF(COUNTBLANK(Diseño!F413)=0,IF(Diseño!D413 ="N",CONCATENATE("F",Diseño!C413),"ko. Tipo-Decimales no cuadran"),IF(Diseño!D413 ="A",CONCATENATE("A",Diseño!C413),CONCATENATE("I",Diseño!C413)))</f>
        <v>F9</v>
      </c>
      <c r="F413" s="82">
        <v>2</v>
      </c>
      <c r="G413" s="69">
        <f t="shared" si="15"/>
        <v>2790</v>
      </c>
      <c r="H413" s="69">
        <f t="shared" si="16"/>
        <v>411</v>
      </c>
      <c r="I413" s="85"/>
      <c r="J413" s="19" t="s">
        <v>1007</v>
      </c>
      <c r="K413" s="6" t="s">
        <v>262</v>
      </c>
      <c r="L413" s="61"/>
      <c r="M413" s="87" t="s">
        <v>1459</v>
      </c>
    </row>
    <row r="414" spans="1:13" x14ac:dyDescent="0.25">
      <c r="A414" s="78" t="s">
        <v>1008</v>
      </c>
      <c r="B414" s="85"/>
      <c r="C414" s="82">
        <v>9</v>
      </c>
      <c r="D414" s="82" t="s">
        <v>6</v>
      </c>
      <c r="E414" s="68" t="str">
        <f>IF(COUNTBLANK(Diseño!F414)=0,IF(Diseño!D414 ="N",CONCATENATE("F",Diseño!C414),"ko. Tipo-Decimales no cuadran"),IF(Diseño!D414 ="A",CONCATENATE("A",Diseño!C414),CONCATENATE("I",Diseño!C414)))</f>
        <v>F9</v>
      </c>
      <c r="F414" s="82">
        <v>2</v>
      </c>
      <c r="G414" s="69">
        <f t="shared" si="15"/>
        <v>2799</v>
      </c>
      <c r="H414" s="69">
        <f t="shared" si="16"/>
        <v>412</v>
      </c>
      <c r="I414" s="85"/>
      <c r="J414" s="19" t="s">
        <v>1009</v>
      </c>
      <c r="K414" s="6" t="s">
        <v>262</v>
      </c>
      <c r="L414" s="61"/>
      <c r="M414" s="87" t="s">
        <v>1459</v>
      </c>
    </row>
    <row r="415" spans="1:13" x14ac:dyDescent="0.25">
      <c r="A415" s="78" t="s">
        <v>1010</v>
      </c>
      <c r="B415" s="85"/>
      <c r="C415" s="82">
        <v>9</v>
      </c>
      <c r="D415" s="82" t="s">
        <v>6</v>
      </c>
      <c r="E415" s="68" t="str">
        <f>IF(COUNTBLANK(Diseño!F415)=0,IF(Diseño!D415 ="N",CONCATENATE("F",Diseño!C415),"ko. Tipo-Decimales no cuadran"),IF(Diseño!D415 ="A",CONCATENATE("A",Diseño!C415),CONCATENATE("I",Diseño!C415)))</f>
        <v>F9</v>
      </c>
      <c r="F415" s="82">
        <v>2</v>
      </c>
      <c r="G415" s="69">
        <f t="shared" si="15"/>
        <v>2808</v>
      </c>
      <c r="H415" s="69">
        <f t="shared" si="16"/>
        <v>413</v>
      </c>
      <c r="I415" s="85"/>
      <c r="J415" s="19" t="s">
        <v>1011</v>
      </c>
      <c r="K415" s="6" t="s">
        <v>262</v>
      </c>
      <c r="L415" s="61"/>
      <c r="M415" s="87" t="s">
        <v>1459</v>
      </c>
    </row>
    <row r="416" spans="1:13" x14ac:dyDescent="0.25">
      <c r="A416" s="78" t="s">
        <v>1012</v>
      </c>
      <c r="B416" s="85"/>
      <c r="C416" s="82">
        <v>9</v>
      </c>
      <c r="D416" s="82" t="s">
        <v>6</v>
      </c>
      <c r="E416" s="68" t="str">
        <f>IF(COUNTBLANK(Diseño!F416)=0,IF(Diseño!D416 ="N",CONCATENATE("F",Diseño!C416),"ko. Tipo-Decimales no cuadran"),IF(Diseño!D416 ="A",CONCATENATE("A",Diseño!C416),CONCATENATE("I",Diseño!C416)))</f>
        <v>F9</v>
      </c>
      <c r="F416" s="82">
        <v>2</v>
      </c>
      <c r="G416" s="69">
        <f t="shared" si="15"/>
        <v>2817</v>
      </c>
      <c r="H416" s="69">
        <f t="shared" si="16"/>
        <v>414</v>
      </c>
      <c r="I416" s="85"/>
      <c r="J416" s="19" t="s">
        <v>1013</v>
      </c>
      <c r="K416" s="6" t="s">
        <v>262</v>
      </c>
      <c r="L416" s="61"/>
      <c r="M416" s="87" t="s">
        <v>1459</v>
      </c>
    </row>
    <row r="417" spans="1:13" x14ac:dyDescent="0.25">
      <c r="A417" s="78" t="s">
        <v>1014</v>
      </c>
      <c r="B417" s="85"/>
      <c r="C417" s="82">
        <v>9</v>
      </c>
      <c r="D417" s="82" t="s">
        <v>6</v>
      </c>
      <c r="E417" s="68" t="str">
        <f>IF(COUNTBLANK(Diseño!F417)=0,IF(Diseño!D417 ="N",CONCATENATE("F",Diseño!C417),"ko. Tipo-Decimales no cuadran"),IF(Diseño!D417 ="A",CONCATENATE("A",Diseño!C417),CONCATENATE("I",Diseño!C417)))</f>
        <v>F9</v>
      </c>
      <c r="F417" s="82">
        <v>2</v>
      </c>
      <c r="G417" s="69">
        <f t="shared" si="15"/>
        <v>2826</v>
      </c>
      <c r="H417" s="69">
        <f t="shared" si="16"/>
        <v>415</v>
      </c>
      <c r="I417" s="85"/>
      <c r="J417" s="19" t="s">
        <v>1015</v>
      </c>
      <c r="K417" s="6" t="s">
        <v>262</v>
      </c>
      <c r="L417" s="61"/>
      <c r="M417" s="87" t="s">
        <v>1459</v>
      </c>
    </row>
    <row r="418" spans="1:13" x14ac:dyDescent="0.25">
      <c r="A418" s="78" t="s">
        <v>1016</v>
      </c>
      <c r="B418" s="85"/>
      <c r="C418" s="82">
        <v>9</v>
      </c>
      <c r="D418" s="82" t="s">
        <v>6</v>
      </c>
      <c r="E418" s="68" t="str">
        <f>IF(COUNTBLANK(Diseño!F418)=0,IF(Diseño!D418 ="N",CONCATENATE("F",Diseño!C418),"ko. Tipo-Decimales no cuadran"),IF(Diseño!D418 ="A",CONCATENATE("A",Diseño!C418),CONCATENATE("I",Diseño!C418)))</f>
        <v>F9</v>
      </c>
      <c r="F418" s="82">
        <v>2</v>
      </c>
      <c r="G418" s="69">
        <f t="shared" si="15"/>
        <v>2835</v>
      </c>
      <c r="H418" s="69">
        <f t="shared" si="16"/>
        <v>416</v>
      </c>
      <c r="I418" s="85"/>
      <c r="J418" s="19" t="s">
        <v>1017</v>
      </c>
      <c r="K418" s="6" t="s">
        <v>262</v>
      </c>
      <c r="L418" s="61"/>
      <c r="M418" s="87" t="s">
        <v>1459</v>
      </c>
    </row>
    <row r="419" spans="1:13" x14ac:dyDescent="0.25">
      <c r="A419" s="78" t="s">
        <v>1018</v>
      </c>
      <c r="B419" s="85"/>
      <c r="C419" s="82">
        <v>9</v>
      </c>
      <c r="D419" s="82" t="s">
        <v>6</v>
      </c>
      <c r="E419" s="68" t="str">
        <f>IF(COUNTBLANK(Diseño!F419)=0,IF(Diseño!D419 ="N",CONCATENATE("F",Diseño!C419),"ko. Tipo-Decimales no cuadran"),IF(Diseño!D419 ="A",CONCATENATE("A",Diseño!C419),CONCATENATE("I",Diseño!C419)))</f>
        <v>F9</v>
      </c>
      <c r="F419" s="82">
        <v>2</v>
      </c>
      <c r="G419" s="69">
        <f t="shared" si="15"/>
        <v>2844</v>
      </c>
      <c r="H419" s="69">
        <f t="shared" si="16"/>
        <v>417</v>
      </c>
      <c r="I419" s="85"/>
      <c r="J419" s="19" t="s">
        <v>1019</v>
      </c>
      <c r="K419" s="6" t="s">
        <v>262</v>
      </c>
      <c r="L419" s="61"/>
      <c r="M419" s="87" t="s">
        <v>1459</v>
      </c>
    </row>
    <row r="420" spans="1:13" x14ac:dyDescent="0.25">
      <c r="A420" s="78" t="s">
        <v>1020</v>
      </c>
      <c r="B420" s="85"/>
      <c r="C420" s="82">
        <v>9</v>
      </c>
      <c r="D420" s="82" t="s">
        <v>6</v>
      </c>
      <c r="E420" s="68" t="str">
        <f>IF(COUNTBLANK(Diseño!F420)=0,IF(Diseño!D420 ="N",CONCATENATE("F",Diseño!C420),"ko. Tipo-Decimales no cuadran"),IF(Diseño!D420 ="A",CONCATENATE("A",Diseño!C420),CONCATENATE("I",Diseño!C420)))</f>
        <v>F9</v>
      </c>
      <c r="F420" s="82">
        <v>2</v>
      </c>
      <c r="G420" s="69">
        <f t="shared" si="15"/>
        <v>2853</v>
      </c>
      <c r="H420" s="69">
        <f t="shared" si="16"/>
        <v>418</v>
      </c>
      <c r="I420" s="85"/>
      <c r="J420" s="19" t="s">
        <v>1021</v>
      </c>
      <c r="K420" s="6" t="s">
        <v>262</v>
      </c>
      <c r="L420" s="61"/>
      <c r="M420" s="87" t="s">
        <v>1459</v>
      </c>
    </row>
    <row r="421" spans="1:13" x14ac:dyDescent="0.25">
      <c r="A421" s="78" t="s">
        <v>1022</v>
      </c>
      <c r="B421" s="85"/>
      <c r="C421" s="82">
        <v>9</v>
      </c>
      <c r="D421" s="82" t="s">
        <v>6</v>
      </c>
      <c r="E421" s="68" t="str">
        <f>IF(COUNTBLANK(Diseño!F421)=0,IF(Diseño!D421 ="N",CONCATENATE("F",Diseño!C421),"ko. Tipo-Decimales no cuadran"),IF(Diseño!D421 ="A",CONCATENATE("A",Diseño!C421),CONCATENATE("I",Diseño!C421)))</f>
        <v>F9</v>
      </c>
      <c r="F421" s="82">
        <v>2</v>
      </c>
      <c r="G421" s="69">
        <f t="shared" si="15"/>
        <v>2862</v>
      </c>
      <c r="H421" s="69">
        <f t="shared" si="16"/>
        <v>419</v>
      </c>
      <c r="I421" s="85"/>
      <c r="J421" s="19" t="s">
        <v>1023</v>
      </c>
      <c r="K421" s="6" t="s">
        <v>262</v>
      </c>
      <c r="L421" s="61"/>
      <c r="M421" s="87" t="s">
        <v>1459</v>
      </c>
    </row>
    <row r="422" spans="1:13" x14ac:dyDescent="0.25">
      <c r="A422" s="78" t="s">
        <v>1024</v>
      </c>
      <c r="B422" s="85"/>
      <c r="C422" s="82">
        <v>9</v>
      </c>
      <c r="D422" s="82" t="s">
        <v>6</v>
      </c>
      <c r="E422" s="68" t="str">
        <f>IF(COUNTBLANK(Diseño!F422)=0,IF(Diseño!D422 ="N",CONCATENATE("F",Diseño!C422),"ko. Tipo-Decimales no cuadran"),IF(Diseño!D422 ="A",CONCATENATE("A",Diseño!C422),CONCATENATE("I",Diseño!C422)))</f>
        <v>F9</v>
      </c>
      <c r="F422" s="82">
        <v>2</v>
      </c>
      <c r="G422" s="69">
        <f t="shared" si="15"/>
        <v>2871</v>
      </c>
      <c r="H422" s="69">
        <f t="shared" si="16"/>
        <v>420</v>
      </c>
      <c r="I422" s="85"/>
      <c r="J422" s="19" t="s">
        <v>1025</v>
      </c>
      <c r="K422" s="6" t="s">
        <v>262</v>
      </c>
      <c r="L422" s="61"/>
      <c r="M422" s="87" t="s">
        <v>1459</v>
      </c>
    </row>
    <row r="423" spans="1:13" x14ac:dyDescent="0.25">
      <c r="A423" s="78" t="s">
        <v>1026</v>
      </c>
      <c r="B423" s="85"/>
      <c r="C423" s="82">
        <v>9</v>
      </c>
      <c r="D423" s="82" t="s">
        <v>6</v>
      </c>
      <c r="E423" s="68" t="str">
        <f>IF(COUNTBLANK(Diseño!F423)=0,IF(Diseño!D423 ="N",CONCATENATE("F",Diseño!C423),"ko. Tipo-Decimales no cuadran"),IF(Diseño!D423 ="A",CONCATENATE("A",Diseño!C423),CONCATENATE("I",Diseño!C423)))</f>
        <v>F9</v>
      </c>
      <c r="F423" s="82">
        <v>2</v>
      </c>
      <c r="G423" s="69">
        <f t="shared" si="15"/>
        <v>2880</v>
      </c>
      <c r="H423" s="69">
        <f t="shared" si="16"/>
        <v>421</v>
      </c>
      <c r="I423" s="85"/>
      <c r="J423" s="19" t="s">
        <v>1027</v>
      </c>
      <c r="K423" s="6" t="s">
        <v>262</v>
      </c>
      <c r="L423" s="61"/>
      <c r="M423" s="87" t="s">
        <v>1459</v>
      </c>
    </row>
    <row r="424" spans="1:13" x14ac:dyDescent="0.25">
      <c r="A424" s="78" t="s">
        <v>1028</v>
      </c>
      <c r="B424" s="85"/>
      <c r="C424" s="82">
        <v>9</v>
      </c>
      <c r="D424" s="82" t="s">
        <v>6</v>
      </c>
      <c r="E424" s="68" t="str">
        <f>IF(COUNTBLANK(Diseño!F424)=0,IF(Diseño!D424 ="N",CONCATENATE("F",Diseño!C424),"ko. Tipo-Decimales no cuadran"),IF(Diseño!D424 ="A",CONCATENATE("A",Diseño!C424),CONCATENATE("I",Diseño!C424)))</f>
        <v>F9</v>
      </c>
      <c r="F424" s="82">
        <v>2</v>
      </c>
      <c r="G424" s="69">
        <f t="shared" si="15"/>
        <v>2889</v>
      </c>
      <c r="H424" s="69">
        <f t="shared" si="16"/>
        <v>422</v>
      </c>
      <c r="I424" s="85"/>
      <c r="J424" s="19" t="s">
        <v>1029</v>
      </c>
      <c r="K424" s="6" t="s">
        <v>262</v>
      </c>
      <c r="L424" s="61"/>
      <c r="M424" s="87" t="s">
        <v>1459</v>
      </c>
    </row>
    <row r="425" spans="1:13" x14ac:dyDescent="0.25">
      <c r="A425" s="78" t="s">
        <v>1030</v>
      </c>
      <c r="B425" s="85"/>
      <c r="C425" s="82">
        <v>9</v>
      </c>
      <c r="D425" s="82" t="s">
        <v>6</v>
      </c>
      <c r="E425" s="68" t="str">
        <f>IF(COUNTBLANK(Diseño!F425)=0,IF(Diseño!D425 ="N",CONCATENATE("F",Diseño!C425),"ko. Tipo-Decimales no cuadran"),IF(Diseño!D425 ="A",CONCATENATE("A",Diseño!C425),CONCATENATE("I",Diseño!C425)))</f>
        <v>F9</v>
      </c>
      <c r="F425" s="82">
        <v>2</v>
      </c>
      <c r="G425" s="69">
        <f t="shared" si="15"/>
        <v>2898</v>
      </c>
      <c r="H425" s="69">
        <f t="shared" si="16"/>
        <v>423</v>
      </c>
      <c r="I425" s="85"/>
      <c r="J425" s="19" t="s">
        <v>1031</v>
      </c>
      <c r="K425" s="6" t="s">
        <v>262</v>
      </c>
      <c r="L425" s="61"/>
      <c r="M425" s="87" t="s">
        <v>1459</v>
      </c>
    </row>
    <row r="426" spans="1:13" x14ac:dyDescent="0.25">
      <c r="A426" s="78" t="s">
        <v>1032</v>
      </c>
      <c r="B426" s="85"/>
      <c r="C426" s="82">
        <v>9</v>
      </c>
      <c r="D426" s="82" t="s">
        <v>6</v>
      </c>
      <c r="E426" s="68" t="str">
        <f>IF(COUNTBLANK(Diseño!F426)=0,IF(Diseño!D426 ="N",CONCATENATE("F",Diseño!C426),"ko. Tipo-Decimales no cuadran"),IF(Diseño!D426 ="A",CONCATENATE("A",Diseño!C426),CONCATENATE("I",Diseño!C426)))</f>
        <v>F9</v>
      </c>
      <c r="F426" s="82">
        <v>2</v>
      </c>
      <c r="G426" s="69">
        <f t="shared" si="15"/>
        <v>2907</v>
      </c>
      <c r="H426" s="69">
        <f t="shared" si="16"/>
        <v>424</v>
      </c>
      <c r="I426" s="85"/>
      <c r="J426" s="19" t="s">
        <v>1033</v>
      </c>
      <c r="K426" s="6" t="s">
        <v>262</v>
      </c>
      <c r="L426" s="61"/>
      <c r="M426" s="87" t="s">
        <v>1459</v>
      </c>
    </row>
    <row r="427" spans="1:13" x14ac:dyDescent="0.25">
      <c r="A427" s="78" t="s">
        <v>1034</v>
      </c>
      <c r="B427" s="85"/>
      <c r="C427" s="82">
        <v>9</v>
      </c>
      <c r="D427" s="82" t="s">
        <v>6</v>
      </c>
      <c r="E427" s="68" t="str">
        <f>IF(COUNTBLANK(Diseño!F427)=0,IF(Diseño!D427 ="N",CONCATENATE("F",Diseño!C427),"ko. Tipo-Decimales no cuadran"),IF(Diseño!D427 ="A",CONCATENATE("A",Diseño!C427),CONCATENATE("I",Diseño!C427)))</f>
        <v>F9</v>
      </c>
      <c r="F427" s="82">
        <v>2</v>
      </c>
      <c r="G427" s="69">
        <f t="shared" si="15"/>
        <v>2916</v>
      </c>
      <c r="H427" s="69">
        <f t="shared" si="16"/>
        <v>425</v>
      </c>
      <c r="I427" s="85"/>
      <c r="J427" s="19" t="s">
        <v>1035</v>
      </c>
      <c r="K427" s="6" t="s">
        <v>262</v>
      </c>
      <c r="L427" s="61"/>
      <c r="M427" s="87" t="s">
        <v>1459</v>
      </c>
    </row>
    <row r="428" spans="1:13" x14ac:dyDescent="0.25">
      <c r="A428" s="78" t="s">
        <v>1036</v>
      </c>
      <c r="B428" s="85"/>
      <c r="C428" s="82">
        <v>9</v>
      </c>
      <c r="D428" s="82" t="s">
        <v>6</v>
      </c>
      <c r="E428" s="68" t="str">
        <f>IF(COUNTBLANK(Diseño!F428)=0,IF(Diseño!D428 ="N",CONCATENATE("F",Diseño!C428),"ko. Tipo-Decimales no cuadran"),IF(Diseño!D428 ="A",CONCATENATE("A",Diseño!C428),CONCATENATE("I",Diseño!C428)))</f>
        <v>F9</v>
      </c>
      <c r="F428" s="82">
        <v>2</v>
      </c>
      <c r="G428" s="69">
        <f t="shared" si="15"/>
        <v>2925</v>
      </c>
      <c r="H428" s="69">
        <f t="shared" si="16"/>
        <v>426</v>
      </c>
      <c r="I428" s="85"/>
      <c r="J428" s="19" t="s">
        <v>1037</v>
      </c>
      <c r="K428" s="6" t="s">
        <v>262</v>
      </c>
      <c r="L428" s="61"/>
      <c r="M428" s="87" t="s">
        <v>1459</v>
      </c>
    </row>
    <row r="429" spans="1:13" x14ac:dyDescent="0.25">
      <c r="A429" s="78" t="s">
        <v>1038</v>
      </c>
      <c r="B429" s="85"/>
      <c r="C429" s="82">
        <v>9</v>
      </c>
      <c r="D429" s="82" t="s">
        <v>6</v>
      </c>
      <c r="E429" s="68" t="str">
        <f>IF(COUNTBLANK(Diseño!F429)=0,IF(Diseño!D429 ="N",CONCATENATE("F",Diseño!C429),"ko. Tipo-Decimales no cuadran"),IF(Diseño!D429 ="A",CONCATENATE("A",Diseño!C429),CONCATENATE("I",Diseño!C429)))</f>
        <v>F9</v>
      </c>
      <c r="F429" s="82">
        <v>2</v>
      </c>
      <c r="G429" s="69">
        <f t="shared" si="15"/>
        <v>2934</v>
      </c>
      <c r="H429" s="69">
        <f t="shared" si="16"/>
        <v>427</v>
      </c>
      <c r="I429" s="85"/>
      <c r="J429" s="19" t="s">
        <v>1039</v>
      </c>
      <c r="K429" s="6" t="s">
        <v>262</v>
      </c>
      <c r="L429" s="61"/>
      <c r="M429" s="87" t="s">
        <v>1459</v>
      </c>
    </row>
    <row r="430" spans="1:13" x14ac:dyDescent="0.25">
      <c r="A430" s="78" t="s">
        <v>1040</v>
      </c>
      <c r="B430" s="85"/>
      <c r="C430" s="82">
        <v>9</v>
      </c>
      <c r="D430" s="82" t="s">
        <v>6</v>
      </c>
      <c r="E430" s="68" t="str">
        <f>IF(COUNTBLANK(Diseño!F430)=0,IF(Diseño!D430 ="N",CONCATENATE("F",Diseño!C430),"ko. Tipo-Decimales no cuadran"),IF(Diseño!D430 ="A",CONCATENATE("A",Diseño!C430),CONCATENATE("I",Diseño!C430)))</f>
        <v>F9</v>
      </c>
      <c r="F430" s="82">
        <v>2</v>
      </c>
      <c r="G430" s="69">
        <f t="shared" si="15"/>
        <v>2943</v>
      </c>
      <c r="H430" s="69">
        <f t="shared" si="16"/>
        <v>428</v>
      </c>
      <c r="I430" s="85"/>
      <c r="J430" s="19" t="s">
        <v>1041</v>
      </c>
      <c r="K430" s="6" t="s">
        <v>262</v>
      </c>
      <c r="L430" s="61"/>
      <c r="M430" s="87" t="s">
        <v>1459</v>
      </c>
    </row>
    <row r="431" spans="1:13" x14ac:dyDescent="0.25">
      <c r="A431" s="78" t="s">
        <v>1042</v>
      </c>
      <c r="B431" s="85"/>
      <c r="C431" s="82">
        <v>9</v>
      </c>
      <c r="D431" s="82" t="s">
        <v>6</v>
      </c>
      <c r="E431" s="68" t="str">
        <f>IF(COUNTBLANK(Diseño!F431)=0,IF(Diseño!D431 ="N",CONCATENATE("F",Diseño!C431),"ko. Tipo-Decimales no cuadran"),IF(Diseño!D431 ="A",CONCATENATE("A",Diseño!C431),CONCATENATE("I",Diseño!C431)))</f>
        <v>F9</v>
      </c>
      <c r="F431" s="82">
        <v>2</v>
      </c>
      <c r="G431" s="69">
        <f t="shared" si="15"/>
        <v>2952</v>
      </c>
      <c r="H431" s="69">
        <f t="shared" si="16"/>
        <v>429</v>
      </c>
      <c r="I431" s="85"/>
      <c r="J431" s="19" t="s">
        <v>1043</v>
      </c>
      <c r="K431" s="6" t="s">
        <v>262</v>
      </c>
      <c r="L431" s="61"/>
      <c r="M431" s="87" t="s">
        <v>1459</v>
      </c>
    </row>
    <row r="432" spans="1:13" x14ac:dyDescent="0.25">
      <c r="A432" s="78" t="s">
        <v>1044</v>
      </c>
      <c r="B432" s="85"/>
      <c r="C432" s="82">
        <v>9</v>
      </c>
      <c r="D432" s="82" t="s">
        <v>6</v>
      </c>
      <c r="E432" s="68" t="str">
        <f>IF(COUNTBLANK(Diseño!F432)=0,IF(Diseño!D432 ="N",CONCATENATE("F",Diseño!C432),"ko. Tipo-Decimales no cuadran"),IF(Diseño!D432 ="A",CONCATENATE("A",Diseño!C432),CONCATENATE("I",Diseño!C432)))</f>
        <v>F9</v>
      </c>
      <c r="F432" s="82">
        <v>2</v>
      </c>
      <c r="G432" s="69">
        <f t="shared" si="15"/>
        <v>2961</v>
      </c>
      <c r="H432" s="69">
        <f t="shared" si="16"/>
        <v>430</v>
      </c>
      <c r="I432" s="85"/>
      <c r="J432" s="19" t="s">
        <v>1045</v>
      </c>
      <c r="K432" s="6" t="s">
        <v>262</v>
      </c>
      <c r="L432" s="61"/>
      <c r="M432" s="87" t="s">
        <v>1459</v>
      </c>
    </row>
    <row r="433" spans="1:13" x14ac:dyDescent="0.25">
      <c r="A433" s="78" t="s">
        <v>1046</v>
      </c>
      <c r="B433" s="85"/>
      <c r="C433" s="82">
        <v>9</v>
      </c>
      <c r="D433" s="82" t="s">
        <v>6</v>
      </c>
      <c r="E433" s="68" t="str">
        <f>IF(COUNTBLANK(Diseño!F433)=0,IF(Diseño!D433 ="N",CONCATENATE("F",Diseño!C433),"ko. Tipo-Decimales no cuadran"),IF(Diseño!D433 ="A",CONCATENATE("A",Diseño!C433),CONCATENATE("I",Diseño!C433)))</f>
        <v>F9</v>
      </c>
      <c r="F433" s="82">
        <v>2</v>
      </c>
      <c r="G433" s="69">
        <f t="shared" si="15"/>
        <v>2970</v>
      </c>
      <c r="H433" s="69">
        <f t="shared" si="16"/>
        <v>431</v>
      </c>
      <c r="I433" s="85"/>
      <c r="J433" s="19" t="s">
        <v>1047</v>
      </c>
      <c r="K433" s="6" t="s">
        <v>262</v>
      </c>
      <c r="L433" s="61"/>
      <c r="M433" s="87" t="s">
        <v>1459</v>
      </c>
    </row>
    <row r="434" spans="1:13" x14ac:dyDescent="0.25">
      <c r="A434" s="78" t="s">
        <v>1048</v>
      </c>
      <c r="B434" s="85"/>
      <c r="C434" s="82">
        <v>9</v>
      </c>
      <c r="D434" s="82" t="s">
        <v>6</v>
      </c>
      <c r="E434" s="68" t="str">
        <f>IF(COUNTBLANK(Diseño!F434)=0,IF(Diseño!D434 ="N",CONCATENATE("F",Diseño!C434),"ko. Tipo-Decimales no cuadran"),IF(Diseño!D434 ="A",CONCATENATE("A",Diseño!C434),CONCATENATE("I",Diseño!C434)))</f>
        <v>F9</v>
      </c>
      <c r="F434" s="82">
        <v>2</v>
      </c>
      <c r="G434" s="69">
        <f t="shared" si="15"/>
        <v>2979</v>
      </c>
      <c r="H434" s="69">
        <f t="shared" si="16"/>
        <v>432</v>
      </c>
      <c r="I434" s="85"/>
      <c r="J434" s="19" t="s">
        <v>1049</v>
      </c>
      <c r="K434" s="6" t="s">
        <v>262</v>
      </c>
      <c r="L434" s="61"/>
      <c r="M434" s="87" t="s">
        <v>1459</v>
      </c>
    </row>
    <row r="435" spans="1:13" x14ac:dyDescent="0.25">
      <c r="A435" s="78" t="s">
        <v>1050</v>
      </c>
      <c r="B435" s="85"/>
      <c r="C435" s="82">
        <v>9</v>
      </c>
      <c r="D435" s="82" t="s">
        <v>6</v>
      </c>
      <c r="E435" s="68" t="str">
        <f>IF(COUNTBLANK(Diseño!F435)=0,IF(Diseño!D435 ="N",CONCATENATE("F",Diseño!C435),"ko. Tipo-Decimales no cuadran"),IF(Diseño!D435 ="A",CONCATENATE("A",Diseño!C435),CONCATENATE("I",Diseño!C435)))</f>
        <v>F9</v>
      </c>
      <c r="F435" s="82">
        <v>2</v>
      </c>
      <c r="G435" s="69">
        <f t="shared" si="15"/>
        <v>2988</v>
      </c>
      <c r="H435" s="69">
        <f t="shared" si="16"/>
        <v>433</v>
      </c>
      <c r="I435" s="85"/>
      <c r="J435" s="19" t="s">
        <v>1051</v>
      </c>
      <c r="K435" s="6" t="s">
        <v>262</v>
      </c>
      <c r="L435" s="61"/>
      <c r="M435" s="87" t="s">
        <v>1459</v>
      </c>
    </row>
    <row r="436" spans="1:13" x14ac:dyDescent="0.25">
      <c r="A436" s="78" t="s">
        <v>1052</v>
      </c>
      <c r="B436" s="85"/>
      <c r="C436" s="82">
        <v>9</v>
      </c>
      <c r="D436" s="82" t="s">
        <v>6</v>
      </c>
      <c r="E436" s="68" t="str">
        <f>IF(COUNTBLANK(Diseño!F436)=0,IF(Diseño!D436 ="N",CONCATENATE("F",Diseño!C436),"ko. Tipo-Decimales no cuadran"),IF(Diseño!D436 ="A",CONCATENATE("A",Diseño!C436),CONCATENATE("I",Diseño!C436)))</f>
        <v>F9</v>
      </c>
      <c r="F436" s="82">
        <v>2</v>
      </c>
      <c r="G436" s="69">
        <f t="shared" si="15"/>
        <v>2997</v>
      </c>
      <c r="H436" s="69">
        <f t="shared" si="16"/>
        <v>434</v>
      </c>
      <c r="I436" s="85"/>
      <c r="J436" s="19" t="s">
        <v>1053</v>
      </c>
      <c r="K436" s="6" t="s">
        <v>262</v>
      </c>
      <c r="L436" s="61"/>
      <c r="M436" s="87" t="s">
        <v>1459</v>
      </c>
    </row>
    <row r="437" spans="1:13" x14ac:dyDescent="0.25">
      <c r="A437" s="78" t="s">
        <v>1054</v>
      </c>
      <c r="B437" s="85"/>
      <c r="C437" s="82">
        <v>9</v>
      </c>
      <c r="D437" s="82" t="s">
        <v>6</v>
      </c>
      <c r="E437" s="68" t="str">
        <f>IF(COUNTBLANK(Diseño!F437)=0,IF(Diseño!D437 ="N",CONCATENATE("F",Diseño!C437),"ko. Tipo-Decimales no cuadran"),IF(Diseño!D437 ="A",CONCATENATE("A",Diseño!C437),CONCATENATE("I",Diseño!C437)))</f>
        <v>F9</v>
      </c>
      <c r="F437" s="82">
        <v>2</v>
      </c>
      <c r="G437" s="69">
        <f t="shared" si="15"/>
        <v>3006</v>
      </c>
      <c r="H437" s="69">
        <f t="shared" si="16"/>
        <v>435</v>
      </c>
      <c r="I437" s="85"/>
      <c r="J437" s="19" t="s">
        <v>1055</v>
      </c>
      <c r="K437" s="6" t="s">
        <v>262</v>
      </c>
      <c r="L437" s="61"/>
      <c r="M437" s="87" t="s">
        <v>1459</v>
      </c>
    </row>
    <row r="438" spans="1:13" x14ac:dyDescent="0.25">
      <c r="A438" s="78" t="s">
        <v>1056</v>
      </c>
      <c r="B438" s="85"/>
      <c r="C438" s="82">
        <v>9</v>
      </c>
      <c r="D438" s="82" t="s">
        <v>6</v>
      </c>
      <c r="E438" s="68" t="str">
        <f>IF(COUNTBLANK(Diseño!F438)=0,IF(Diseño!D438 ="N",CONCATENATE("F",Diseño!C438),"ko. Tipo-Decimales no cuadran"),IF(Diseño!D438 ="A",CONCATENATE("A",Diseño!C438),CONCATENATE("I",Diseño!C438)))</f>
        <v>F9</v>
      </c>
      <c r="F438" s="82">
        <v>2</v>
      </c>
      <c r="G438" s="69">
        <f t="shared" si="15"/>
        <v>3015</v>
      </c>
      <c r="H438" s="69">
        <f t="shared" si="16"/>
        <v>436</v>
      </c>
      <c r="I438" s="85"/>
      <c r="J438" s="19" t="s">
        <v>1057</v>
      </c>
      <c r="K438" s="6" t="s">
        <v>262</v>
      </c>
      <c r="L438" s="61"/>
      <c r="M438" s="87" t="s">
        <v>1459</v>
      </c>
    </row>
    <row r="439" spans="1:13" x14ac:dyDescent="0.25">
      <c r="A439" s="78" t="s">
        <v>1058</v>
      </c>
      <c r="B439" s="85"/>
      <c r="C439" s="82">
        <v>9</v>
      </c>
      <c r="D439" s="82" t="s">
        <v>6</v>
      </c>
      <c r="E439" s="68" t="str">
        <f>IF(COUNTBLANK(Diseño!F439)=0,IF(Diseño!D439 ="N",CONCATENATE("F",Diseño!C439),"ko. Tipo-Decimales no cuadran"),IF(Diseño!D439 ="A",CONCATENATE("A",Diseño!C439),CONCATENATE("I",Diseño!C439)))</f>
        <v>F9</v>
      </c>
      <c r="F439" s="82">
        <v>2</v>
      </c>
      <c r="G439" s="69">
        <f t="shared" si="15"/>
        <v>3024</v>
      </c>
      <c r="H439" s="69">
        <f t="shared" si="16"/>
        <v>437</v>
      </c>
      <c r="I439" s="85"/>
      <c r="J439" s="19" t="s">
        <v>1059</v>
      </c>
      <c r="K439" s="6" t="s">
        <v>262</v>
      </c>
      <c r="L439" s="61"/>
      <c r="M439" s="87" t="s">
        <v>1459</v>
      </c>
    </row>
    <row r="440" spans="1:13" x14ac:dyDescent="0.25">
      <c r="A440" s="78" t="s">
        <v>1060</v>
      </c>
      <c r="B440" s="85"/>
      <c r="C440" s="82">
        <v>9</v>
      </c>
      <c r="D440" s="82" t="s">
        <v>6</v>
      </c>
      <c r="E440" s="68" t="str">
        <f>IF(COUNTBLANK(Diseño!F440)=0,IF(Diseño!D440 ="N",CONCATENATE("F",Diseño!C440),"ko. Tipo-Decimales no cuadran"),IF(Diseño!D440 ="A",CONCATENATE("A",Diseño!C440),CONCATENATE("I",Diseño!C440)))</f>
        <v>F9</v>
      </c>
      <c r="F440" s="82">
        <v>2</v>
      </c>
      <c r="G440" s="69">
        <f t="shared" si="15"/>
        <v>3033</v>
      </c>
      <c r="H440" s="69">
        <f t="shared" si="16"/>
        <v>438</v>
      </c>
      <c r="I440" s="85"/>
      <c r="J440" s="19" t="s">
        <v>1061</v>
      </c>
      <c r="K440" s="6" t="s">
        <v>262</v>
      </c>
      <c r="L440" s="61"/>
      <c r="M440" s="87" t="s">
        <v>1459</v>
      </c>
    </row>
    <row r="441" spans="1:13" x14ac:dyDescent="0.25">
      <c r="A441" s="78" t="s">
        <v>1062</v>
      </c>
      <c r="B441" s="85"/>
      <c r="C441" s="82">
        <v>9</v>
      </c>
      <c r="D441" s="82" t="s">
        <v>6</v>
      </c>
      <c r="E441" s="68" t="str">
        <f>IF(COUNTBLANK(Diseño!F441)=0,IF(Diseño!D441 ="N",CONCATENATE("F",Diseño!C441),"ko. Tipo-Decimales no cuadran"),IF(Diseño!D441 ="A",CONCATENATE("A",Diseño!C441),CONCATENATE("I",Diseño!C441)))</f>
        <v>F9</v>
      </c>
      <c r="F441" s="82">
        <v>2</v>
      </c>
      <c r="G441" s="69">
        <f t="shared" si="15"/>
        <v>3042</v>
      </c>
      <c r="H441" s="69">
        <f t="shared" si="16"/>
        <v>439</v>
      </c>
      <c r="I441" s="85"/>
      <c r="J441" s="19" t="s">
        <v>1063</v>
      </c>
      <c r="K441" s="6" t="s">
        <v>262</v>
      </c>
      <c r="L441" s="61"/>
      <c r="M441" s="87" t="s">
        <v>1459</v>
      </c>
    </row>
    <row r="442" spans="1:13" x14ac:dyDescent="0.25">
      <c r="A442" s="78" t="s">
        <v>1396</v>
      </c>
      <c r="B442" s="85"/>
      <c r="C442" s="82">
        <v>9</v>
      </c>
      <c r="D442" s="82" t="s">
        <v>6</v>
      </c>
      <c r="E442" s="68" t="str">
        <f>IF(COUNTBLANK(Diseño!F442)=0,IF(Diseño!D442 ="N",CONCATENATE("F",Diseño!C442),"ko. Tipo-Decimales no cuadran"),IF(Diseño!D442 ="A",CONCATENATE("A",Diseño!C442),CONCATENATE("I",Diseño!C442)))</f>
        <v>F9</v>
      </c>
      <c r="F442" s="82">
        <v>2</v>
      </c>
      <c r="G442" s="69">
        <f t="shared" si="15"/>
        <v>3051</v>
      </c>
      <c r="H442" s="69">
        <f t="shared" si="16"/>
        <v>440</v>
      </c>
      <c r="I442" s="85"/>
      <c r="J442" s="19" t="s">
        <v>1064</v>
      </c>
      <c r="K442" s="6" t="s">
        <v>262</v>
      </c>
      <c r="L442" s="61"/>
      <c r="M442" s="87" t="s">
        <v>1459</v>
      </c>
    </row>
    <row r="443" spans="1:13" x14ac:dyDescent="0.25">
      <c r="A443" s="78" t="s">
        <v>1065</v>
      </c>
      <c r="B443" s="85"/>
      <c r="C443" s="82">
        <v>9</v>
      </c>
      <c r="D443" s="82" t="s">
        <v>6</v>
      </c>
      <c r="E443" s="68" t="str">
        <f>IF(COUNTBLANK(Diseño!F443)=0,IF(Diseño!D443 ="N",CONCATENATE("F",Diseño!C443),"ko. Tipo-Decimales no cuadran"),IF(Diseño!D443 ="A",CONCATENATE("A",Diseño!C443),CONCATENATE("I",Diseño!C443)))</f>
        <v>F9</v>
      </c>
      <c r="F443" s="82">
        <v>2</v>
      </c>
      <c r="G443" s="69">
        <f t="shared" si="15"/>
        <v>3060</v>
      </c>
      <c r="H443" s="69">
        <f t="shared" si="16"/>
        <v>441</v>
      </c>
      <c r="I443" s="85"/>
      <c r="J443" s="19" t="s">
        <v>1066</v>
      </c>
      <c r="K443" s="6" t="s">
        <v>262</v>
      </c>
      <c r="L443" s="61"/>
      <c r="M443" s="87" t="s">
        <v>1459</v>
      </c>
    </row>
    <row r="444" spans="1:13" x14ac:dyDescent="0.25">
      <c r="A444" s="78" t="s">
        <v>1067</v>
      </c>
      <c r="B444" s="85"/>
      <c r="C444" s="82">
        <v>9</v>
      </c>
      <c r="D444" s="82" t="s">
        <v>6</v>
      </c>
      <c r="E444" s="68" t="str">
        <f>IF(COUNTBLANK(Diseño!F444)=0,IF(Diseño!D444 ="N",CONCATENATE("F",Diseño!C444),"ko. Tipo-Decimales no cuadran"),IF(Diseño!D444 ="A",CONCATENATE("A",Diseño!C444),CONCATENATE("I",Diseño!C444)))</f>
        <v>F9</v>
      </c>
      <c r="F444" s="82">
        <v>2</v>
      </c>
      <c r="G444" s="69">
        <f t="shared" si="15"/>
        <v>3069</v>
      </c>
      <c r="H444" s="69">
        <f t="shared" si="16"/>
        <v>442</v>
      </c>
      <c r="I444" s="85"/>
      <c r="J444" s="19" t="s">
        <v>1068</v>
      </c>
      <c r="K444" s="6" t="s">
        <v>262</v>
      </c>
      <c r="L444" s="61"/>
      <c r="M444" s="87" t="s">
        <v>1459</v>
      </c>
    </row>
    <row r="445" spans="1:13" x14ac:dyDescent="0.25">
      <c r="A445" s="78" t="s">
        <v>1069</v>
      </c>
      <c r="B445" s="85"/>
      <c r="C445" s="82">
        <v>9</v>
      </c>
      <c r="D445" s="82" t="s">
        <v>6</v>
      </c>
      <c r="E445" s="68" t="str">
        <f>IF(COUNTBLANK(Diseño!F445)=0,IF(Diseño!D445 ="N",CONCATENATE("F",Diseño!C445),"ko. Tipo-Decimales no cuadran"),IF(Diseño!D445 ="A",CONCATENATE("A",Diseño!C445),CONCATENATE("I",Diseño!C445)))</f>
        <v>F9</v>
      </c>
      <c r="F445" s="82">
        <v>2</v>
      </c>
      <c r="G445" s="69">
        <f t="shared" si="15"/>
        <v>3078</v>
      </c>
      <c r="H445" s="69">
        <f t="shared" si="16"/>
        <v>443</v>
      </c>
      <c r="I445" s="85"/>
      <c r="J445" s="19" t="s">
        <v>1070</v>
      </c>
      <c r="K445" s="6" t="s">
        <v>262</v>
      </c>
      <c r="L445" s="61"/>
      <c r="M445" s="87" t="s">
        <v>1459</v>
      </c>
    </row>
    <row r="446" spans="1:13" x14ac:dyDescent="0.25">
      <c r="A446" s="78" t="s">
        <v>1071</v>
      </c>
      <c r="B446" s="85"/>
      <c r="C446" s="82">
        <v>9</v>
      </c>
      <c r="D446" s="82" t="s">
        <v>6</v>
      </c>
      <c r="E446" s="68" t="str">
        <f>IF(COUNTBLANK(Diseño!F446)=0,IF(Diseño!D446 ="N",CONCATENATE("F",Diseño!C446),"ko. Tipo-Decimales no cuadran"),IF(Diseño!D446 ="A",CONCATENATE("A",Diseño!C446),CONCATENATE("I",Diseño!C446)))</f>
        <v>F9</v>
      </c>
      <c r="F446" s="82">
        <v>2</v>
      </c>
      <c r="G446" s="69">
        <f t="shared" si="15"/>
        <v>3087</v>
      </c>
      <c r="H446" s="69">
        <f t="shared" si="16"/>
        <v>444</v>
      </c>
      <c r="I446" s="85"/>
      <c r="J446" s="19" t="s">
        <v>1072</v>
      </c>
      <c r="K446" s="6" t="s">
        <v>262</v>
      </c>
      <c r="L446" s="61"/>
      <c r="M446" s="87" t="s">
        <v>1459</v>
      </c>
    </row>
    <row r="447" spans="1:13" x14ac:dyDescent="0.25">
      <c r="A447" s="78" t="s">
        <v>1073</v>
      </c>
      <c r="B447" s="85"/>
      <c r="C447" s="82">
        <v>9</v>
      </c>
      <c r="D447" s="82" t="s">
        <v>6</v>
      </c>
      <c r="E447" s="68" t="str">
        <f>IF(COUNTBLANK(Diseño!F447)=0,IF(Diseño!D447 ="N",CONCATENATE("F",Diseño!C447),"ko. Tipo-Decimales no cuadran"),IF(Diseño!D447 ="A",CONCATENATE("A",Diseño!C447),CONCATENATE("I",Diseño!C447)))</f>
        <v>F9</v>
      </c>
      <c r="F447" s="82">
        <v>2</v>
      </c>
      <c r="G447" s="69">
        <f t="shared" si="15"/>
        <v>3096</v>
      </c>
      <c r="H447" s="69">
        <f t="shared" si="16"/>
        <v>445</v>
      </c>
      <c r="I447" s="85"/>
      <c r="J447" s="19" t="s">
        <v>1074</v>
      </c>
      <c r="K447" s="6" t="s">
        <v>262</v>
      </c>
      <c r="L447" s="61"/>
      <c r="M447" s="87" t="s">
        <v>1459</v>
      </c>
    </row>
    <row r="448" spans="1:13" x14ac:dyDescent="0.25">
      <c r="A448" s="78" t="s">
        <v>1075</v>
      </c>
      <c r="B448" s="85"/>
      <c r="C448" s="82">
        <v>9</v>
      </c>
      <c r="D448" s="82" t="s">
        <v>6</v>
      </c>
      <c r="E448" s="68" t="str">
        <f>IF(COUNTBLANK(Diseño!F448)=0,IF(Diseño!D448 ="N",CONCATENATE("F",Diseño!C448),"ko. Tipo-Decimales no cuadran"),IF(Diseño!D448 ="A",CONCATENATE("A",Diseño!C448),CONCATENATE("I",Diseño!C448)))</f>
        <v>F9</v>
      </c>
      <c r="F448" s="82">
        <v>2</v>
      </c>
      <c r="G448" s="69">
        <f t="shared" si="15"/>
        <v>3105</v>
      </c>
      <c r="H448" s="69">
        <f t="shared" si="16"/>
        <v>446</v>
      </c>
      <c r="I448" s="85"/>
      <c r="J448" s="19" t="s">
        <v>1076</v>
      </c>
      <c r="K448" s="6" t="s">
        <v>262</v>
      </c>
      <c r="L448" s="61"/>
      <c r="M448" s="87" t="s">
        <v>1459</v>
      </c>
    </row>
    <row r="449" spans="1:13" x14ac:dyDescent="0.25">
      <c r="A449" s="78" t="s">
        <v>1397</v>
      </c>
      <c r="B449" s="85"/>
      <c r="C449" s="82">
        <v>9</v>
      </c>
      <c r="D449" s="82" t="s">
        <v>6</v>
      </c>
      <c r="E449" s="68" t="str">
        <f>IF(COUNTBLANK(Diseño!F449)=0,IF(Diseño!D449 ="N",CONCATENATE("F",Diseño!C449),"ko. Tipo-Decimales no cuadran"),IF(Diseño!D449 ="A",CONCATENATE("A",Diseño!C449),CONCATENATE("I",Diseño!C449)))</f>
        <v>F9</v>
      </c>
      <c r="F449" s="82">
        <v>2</v>
      </c>
      <c r="G449" s="69">
        <f t="shared" si="15"/>
        <v>3114</v>
      </c>
      <c r="H449" s="69">
        <f t="shared" si="16"/>
        <v>447</v>
      </c>
      <c r="I449" s="85"/>
      <c r="J449" s="19" t="s">
        <v>1077</v>
      </c>
      <c r="K449" s="6" t="s">
        <v>262</v>
      </c>
      <c r="L449" s="61"/>
      <c r="M449" s="87" t="s">
        <v>1459</v>
      </c>
    </row>
    <row r="450" spans="1:13" x14ac:dyDescent="0.25">
      <c r="A450" s="78" t="s">
        <v>1078</v>
      </c>
      <c r="B450" s="85"/>
      <c r="C450" s="82">
        <v>9</v>
      </c>
      <c r="D450" s="82" t="s">
        <v>6</v>
      </c>
      <c r="E450" s="68" t="str">
        <f>IF(COUNTBLANK(Diseño!F450)=0,IF(Diseño!D450 ="N",CONCATENATE("F",Diseño!C450),"ko. Tipo-Decimales no cuadran"),IF(Diseño!D450 ="A",CONCATENATE("A",Diseño!C450),CONCATENATE("I",Diseño!C450)))</f>
        <v>F9</v>
      </c>
      <c r="F450" s="82">
        <v>2</v>
      </c>
      <c r="G450" s="69">
        <f t="shared" si="15"/>
        <v>3123</v>
      </c>
      <c r="H450" s="69">
        <f t="shared" si="16"/>
        <v>448</v>
      </c>
      <c r="I450" s="85"/>
      <c r="J450" s="19" t="s">
        <v>1079</v>
      </c>
      <c r="K450" s="6" t="s">
        <v>262</v>
      </c>
      <c r="L450" s="61"/>
      <c r="M450" s="87" t="s">
        <v>1459</v>
      </c>
    </row>
    <row r="451" spans="1:13" x14ac:dyDescent="0.25">
      <c r="A451" s="78" t="s">
        <v>1080</v>
      </c>
      <c r="B451" s="85"/>
      <c r="C451" s="82">
        <v>9</v>
      </c>
      <c r="D451" s="82" t="s">
        <v>6</v>
      </c>
      <c r="E451" s="68" t="str">
        <f>IF(COUNTBLANK(Diseño!F451)=0,IF(Diseño!D451 ="N",CONCATENATE("F",Diseño!C451),"ko. Tipo-Decimales no cuadran"),IF(Diseño!D451 ="A",CONCATENATE("A",Diseño!C451),CONCATENATE("I",Diseño!C451)))</f>
        <v>F9</v>
      </c>
      <c r="F451" s="82">
        <v>2</v>
      </c>
      <c r="G451" s="69">
        <f t="shared" si="15"/>
        <v>3132</v>
      </c>
      <c r="H451" s="69">
        <f t="shared" si="16"/>
        <v>449</v>
      </c>
      <c r="I451" s="85"/>
      <c r="J451" s="19" t="s">
        <v>1081</v>
      </c>
      <c r="K451" s="6" t="s">
        <v>262</v>
      </c>
      <c r="L451" s="61"/>
      <c r="M451" s="87" t="s">
        <v>1459</v>
      </c>
    </row>
    <row r="452" spans="1:13" x14ac:dyDescent="0.25">
      <c r="A452" s="78" t="s">
        <v>1082</v>
      </c>
      <c r="B452" s="85"/>
      <c r="C452" s="82">
        <v>9</v>
      </c>
      <c r="D452" s="82" t="s">
        <v>6</v>
      </c>
      <c r="E452" s="68" t="str">
        <f>IF(COUNTBLANK(Diseño!F452)=0,IF(Diseño!D452 ="N",CONCATENATE("F",Diseño!C452),"ko. Tipo-Decimales no cuadran"),IF(Diseño!D452 ="A",CONCATENATE("A",Diseño!C452),CONCATENATE("I",Diseño!C452)))</f>
        <v>F9</v>
      </c>
      <c r="F452" s="82">
        <v>2</v>
      </c>
      <c r="G452" s="69">
        <f t="shared" si="15"/>
        <v>3141</v>
      </c>
      <c r="H452" s="69">
        <f t="shared" si="16"/>
        <v>450</v>
      </c>
      <c r="I452" s="85"/>
      <c r="J452" s="19" t="s">
        <v>1083</v>
      </c>
      <c r="K452" s="6" t="s">
        <v>262</v>
      </c>
      <c r="L452" s="61"/>
      <c r="M452" s="87" t="s">
        <v>1459</v>
      </c>
    </row>
    <row r="453" spans="1:13" x14ac:dyDescent="0.25">
      <c r="A453" s="78" t="s">
        <v>1084</v>
      </c>
      <c r="B453" s="85"/>
      <c r="C453" s="82">
        <v>9</v>
      </c>
      <c r="D453" s="82" t="s">
        <v>6</v>
      </c>
      <c r="E453" s="68" t="str">
        <f>IF(COUNTBLANK(Diseño!F453)=0,IF(Diseño!D453 ="N",CONCATENATE("F",Diseño!C453),"ko. Tipo-Decimales no cuadran"),IF(Diseño!D453 ="A",CONCATENATE("A",Diseño!C453),CONCATENATE("I",Diseño!C453)))</f>
        <v>F9</v>
      </c>
      <c r="F453" s="82">
        <v>2</v>
      </c>
      <c r="G453" s="69">
        <f t="shared" si="15"/>
        <v>3150</v>
      </c>
      <c r="H453" s="69">
        <f t="shared" si="16"/>
        <v>451</v>
      </c>
      <c r="I453" s="85"/>
      <c r="J453" s="19" t="s">
        <v>1085</v>
      </c>
      <c r="K453" s="6" t="s">
        <v>262</v>
      </c>
      <c r="L453" s="61"/>
      <c r="M453" s="87" t="s">
        <v>1459</v>
      </c>
    </row>
    <row r="454" spans="1:13" x14ac:dyDescent="0.25">
      <c r="A454" s="78" t="s">
        <v>1086</v>
      </c>
      <c r="B454" s="85"/>
      <c r="C454" s="82">
        <v>9</v>
      </c>
      <c r="D454" s="82" t="s">
        <v>6</v>
      </c>
      <c r="E454" s="68" t="str">
        <f>IF(COUNTBLANK(Diseño!F454)=0,IF(Diseño!D454 ="N",CONCATENATE("F",Diseño!C454),"ko. Tipo-Decimales no cuadran"),IF(Diseño!D454 ="A",CONCATENATE("A",Diseño!C454),CONCATENATE("I",Diseño!C454)))</f>
        <v>F9</v>
      </c>
      <c r="F454" s="82">
        <v>2</v>
      </c>
      <c r="G454" s="69">
        <f t="shared" si="15"/>
        <v>3159</v>
      </c>
      <c r="H454" s="69">
        <f t="shared" si="16"/>
        <v>452</v>
      </c>
      <c r="I454" s="85"/>
      <c r="J454" s="19" t="s">
        <v>1087</v>
      </c>
      <c r="K454" s="6" t="s">
        <v>262</v>
      </c>
      <c r="L454" s="61"/>
      <c r="M454" s="87" t="s">
        <v>1459</v>
      </c>
    </row>
    <row r="455" spans="1:13" x14ac:dyDescent="0.25">
      <c r="A455" s="78" t="s">
        <v>1088</v>
      </c>
      <c r="B455" s="85"/>
      <c r="C455" s="82">
        <v>9</v>
      </c>
      <c r="D455" s="82" t="s">
        <v>6</v>
      </c>
      <c r="E455" s="68" t="str">
        <f>IF(COUNTBLANK(Diseño!F455)=0,IF(Diseño!D455 ="N",CONCATENATE("F",Diseño!C455),"ko. Tipo-Decimales no cuadran"),IF(Diseño!D455 ="A",CONCATENATE("A",Diseño!C455),CONCATENATE("I",Diseño!C455)))</f>
        <v>F9</v>
      </c>
      <c r="F455" s="82">
        <v>2</v>
      </c>
      <c r="G455" s="69">
        <f t="shared" si="15"/>
        <v>3168</v>
      </c>
      <c r="H455" s="69">
        <f t="shared" si="16"/>
        <v>453</v>
      </c>
      <c r="I455" s="85"/>
      <c r="J455" s="19" t="s">
        <v>1089</v>
      </c>
      <c r="K455" s="6" t="s">
        <v>262</v>
      </c>
      <c r="L455" s="61"/>
      <c r="M455" s="87" t="s">
        <v>1459</v>
      </c>
    </row>
    <row r="456" spans="1:13" x14ac:dyDescent="0.25">
      <c r="A456" s="78" t="s">
        <v>1090</v>
      </c>
      <c r="B456" s="85"/>
      <c r="C456" s="82">
        <v>9</v>
      </c>
      <c r="D456" s="82" t="s">
        <v>6</v>
      </c>
      <c r="E456" s="68" t="str">
        <f>IF(COUNTBLANK(Diseño!F456)=0,IF(Diseño!D456 ="N",CONCATENATE("F",Diseño!C456),"ko. Tipo-Decimales no cuadran"),IF(Diseño!D456 ="A",CONCATENATE("A",Diseño!C456),CONCATENATE("I",Diseño!C456)))</f>
        <v>F9</v>
      </c>
      <c r="F456" s="82">
        <v>2</v>
      </c>
      <c r="G456" s="69">
        <f t="shared" si="15"/>
        <v>3177</v>
      </c>
      <c r="H456" s="69">
        <f t="shared" si="16"/>
        <v>454</v>
      </c>
      <c r="I456" s="85"/>
      <c r="J456" s="19" t="s">
        <v>1091</v>
      </c>
      <c r="K456" s="6" t="s">
        <v>262</v>
      </c>
      <c r="L456" s="61"/>
      <c r="M456" s="87" t="s">
        <v>1459</v>
      </c>
    </row>
    <row r="457" spans="1:13" x14ac:dyDescent="0.25">
      <c r="A457" s="78" t="s">
        <v>1092</v>
      </c>
      <c r="B457" s="85"/>
      <c r="C457" s="82">
        <v>9</v>
      </c>
      <c r="D457" s="82" t="s">
        <v>6</v>
      </c>
      <c r="E457" s="68" t="str">
        <f>IF(COUNTBLANK(Diseño!F457)=0,IF(Diseño!D457 ="N",CONCATENATE("F",Diseño!C457),"ko. Tipo-Decimales no cuadran"),IF(Diseño!D457 ="A",CONCATENATE("A",Diseño!C457),CONCATENATE("I",Diseño!C457)))</f>
        <v>F9</v>
      </c>
      <c r="F457" s="82">
        <v>2</v>
      </c>
      <c r="G457" s="69">
        <f t="shared" ref="G457:G520" si="17">G456+C456</f>
        <v>3186</v>
      </c>
      <c r="H457" s="69">
        <f t="shared" ref="H457:H520" si="18">H456+1</f>
        <v>455</v>
      </c>
      <c r="I457" s="85"/>
      <c r="J457" s="19" t="s">
        <v>1093</v>
      </c>
      <c r="K457" s="6" t="s">
        <v>262</v>
      </c>
      <c r="L457" s="61"/>
      <c r="M457" s="87" t="s">
        <v>1459</v>
      </c>
    </row>
    <row r="458" spans="1:13" x14ac:dyDescent="0.25">
      <c r="A458" s="78" t="s">
        <v>1094</v>
      </c>
      <c r="B458" s="85"/>
      <c r="C458" s="82">
        <v>9</v>
      </c>
      <c r="D458" s="82" t="s">
        <v>6</v>
      </c>
      <c r="E458" s="68" t="str">
        <f>IF(COUNTBLANK(Diseño!F458)=0,IF(Diseño!D458 ="N",CONCATENATE("F",Diseño!C458),"ko. Tipo-Decimales no cuadran"),IF(Diseño!D458 ="A",CONCATENATE("A",Diseño!C458),CONCATENATE("I",Diseño!C458)))</f>
        <v>F9</v>
      </c>
      <c r="F458" s="82">
        <v>2</v>
      </c>
      <c r="G458" s="69">
        <f t="shared" si="17"/>
        <v>3195</v>
      </c>
      <c r="H458" s="69">
        <f t="shared" si="18"/>
        <v>456</v>
      </c>
      <c r="I458" s="85"/>
      <c r="J458" s="19" t="s">
        <v>1095</v>
      </c>
      <c r="K458" s="6" t="s">
        <v>262</v>
      </c>
      <c r="L458" s="61"/>
      <c r="M458" s="87" t="s">
        <v>1459</v>
      </c>
    </row>
    <row r="459" spans="1:13" x14ac:dyDescent="0.25">
      <c r="A459" s="78" t="s">
        <v>1096</v>
      </c>
      <c r="B459" s="85"/>
      <c r="C459" s="82">
        <v>9</v>
      </c>
      <c r="D459" s="82" t="s">
        <v>6</v>
      </c>
      <c r="E459" s="68" t="str">
        <f>IF(COUNTBLANK(Diseño!F459)=0,IF(Diseño!D459 ="N",CONCATENATE("F",Diseño!C459),"ko. Tipo-Decimales no cuadran"),IF(Diseño!D459 ="A",CONCATENATE("A",Diseño!C459),CONCATENATE("I",Diseño!C459)))</f>
        <v>F9</v>
      </c>
      <c r="F459" s="82">
        <v>2</v>
      </c>
      <c r="G459" s="69">
        <f t="shared" si="17"/>
        <v>3204</v>
      </c>
      <c r="H459" s="69">
        <f t="shared" si="18"/>
        <v>457</v>
      </c>
      <c r="I459" s="85"/>
      <c r="J459" s="19" t="s">
        <v>1097</v>
      </c>
      <c r="K459" s="6" t="s">
        <v>262</v>
      </c>
      <c r="L459" s="61"/>
      <c r="M459" s="87" t="s">
        <v>1459</v>
      </c>
    </row>
    <row r="460" spans="1:13" x14ac:dyDescent="0.25">
      <c r="A460" s="78" t="s">
        <v>1098</v>
      </c>
      <c r="B460" s="85"/>
      <c r="C460" s="82">
        <v>9</v>
      </c>
      <c r="D460" s="82" t="s">
        <v>6</v>
      </c>
      <c r="E460" s="68" t="str">
        <f>IF(COUNTBLANK(Diseño!F460)=0,IF(Diseño!D460 ="N",CONCATENATE("F",Diseño!C460),"ko. Tipo-Decimales no cuadran"),IF(Diseño!D460 ="A",CONCATENATE("A",Diseño!C460),CONCATENATE("I",Diseño!C460)))</f>
        <v>F9</v>
      </c>
      <c r="F460" s="82">
        <v>2</v>
      </c>
      <c r="G460" s="69">
        <f t="shared" si="17"/>
        <v>3213</v>
      </c>
      <c r="H460" s="69">
        <f t="shared" si="18"/>
        <v>458</v>
      </c>
      <c r="I460" s="85"/>
      <c r="J460" s="19" t="s">
        <v>1099</v>
      </c>
      <c r="K460" s="6" t="s">
        <v>262</v>
      </c>
      <c r="L460" s="61"/>
      <c r="M460" s="87" t="s">
        <v>1459</v>
      </c>
    </row>
    <row r="461" spans="1:13" x14ac:dyDescent="0.25">
      <c r="A461" s="78" t="s">
        <v>1398</v>
      </c>
      <c r="B461" s="85"/>
      <c r="C461" s="82">
        <v>9</v>
      </c>
      <c r="D461" s="82" t="s">
        <v>6</v>
      </c>
      <c r="E461" s="68" t="str">
        <f>IF(COUNTBLANK(Diseño!F461)=0,IF(Diseño!D461 ="N",CONCATENATE("F",Diseño!C461),"ko. Tipo-Decimales no cuadran"),IF(Diseño!D461 ="A",CONCATENATE("A",Diseño!C461),CONCATENATE("I",Diseño!C461)))</f>
        <v>F9</v>
      </c>
      <c r="F461" s="82">
        <v>2</v>
      </c>
      <c r="G461" s="69">
        <f t="shared" si="17"/>
        <v>3222</v>
      </c>
      <c r="H461" s="69">
        <f t="shared" si="18"/>
        <v>459</v>
      </c>
      <c r="I461" s="85"/>
      <c r="J461" s="19" t="s">
        <v>1100</v>
      </c>
      <c r="K461" s="6" t="s">
        <v>262</v>
      </c>
      <c r="L461" s="61"/>
      <c r="M461" s="87" t="s">
        <v>1459</v>
      </c>
    </row>
    <row r="462" spans="1:13" x14ac:dyDescent="0.25">
      <c r="A462" s="78" t="s">
        <v>1101</v>
      </c>
      <c r="B462" s="85"/>
      <c r="C462" s="82">
        <v>9</v>
      </c>
      <c r="D462" s="82" t="s">
        <v>6</v>
      </c>
      <c r="E462" s="68" t="str">
        <f>IF(COUNTBLANK(Diseño!F462)=0,IF(Diseño!D462 ="N",CONCATENATE("F",Diseño!C462),"ko. Tipo-Decimales no cuadran"),IF(Diseño!D462 ="A",CONCATENATE("A",Diseño!C462),CONCATENATE("I",Diseño!C462)))</f>
        <v>F9</v>
      </c>
      <c r="F462" s="82">
        <v>2</v>
      </c>
      <c r="G462" s="69">
        <f t="shared" si="17"/>
        <v>3231</v>
      </c>
      <c r="H462" s="69">
        <f t="shared" si="18"/>
        <v>460</v>
      </c>
      <c r="I462" s="85"/>
      <c r="J462" s="19" t="s">
        <v>1102</v>
      </c>
      <c r="K462" s="6" t="s">
        <v>262</v>
      </c>
      <c r="L462" s="61"/>
      <c r="M462" s="87" t="s">
        <v>1459</v>
      </c>
    </row>
    <row r="463" spans="1:13" x14ac:dyDescent="0.25">
      <c r="A463" s="78" t="s">
        <v>1103</v>
      </c>
      <c r="B463" s="85"/>
      <c r="C463" s="82">
        <v>9</v>
      </c>
      <c r="D463" s="82" t="s">
        <v>6</v>
      </c>
      <c r="E463" s="68" t="str">
        <f>IF(COUNTBLANK(Diseño!F463)=0,IF(Diseño!D463 ="N",CONCATENATE("F",Diseño!C463),"ko. Tipo-Decimales no cuadran"),IF(Diseño!D463 ="A",CONCATENATE("A",Diseño!C463),CONCATENATE("I",Diseño!C463)))</f>
        <v>F9</v>
      </c>
      <c r="F463" s="82">
        <v>2</v>
      </c>
      <c r="G463" s="69">
        <f t="shared" si="17"/>
        <v>3240</v>
      </c>
      <c r="H463" s="69">
        <f t="shared" si="18"/>
        <v>461</v>
      </c>
      <c r="I463" s="85"/>
      <c r="J463" s="19" t="s">
        <v>1104</v>
      </c>
      <c r="K463" s="6" t="s">
        <v>262</v>
      </c>
      <c r="L463" s="61"/>
      <c r="M463" s="87" t="s">
        <v>1459</v>
      </c>
    </row>
    <row r="464" spans="1:13" x14ac:dyDescent="0.25">
      <c r="A464" s="78" t="s">
        <v>1105</v>
      </c>
      <c r="B464" s="85"/>
      <c r="C464" s="82">
        <v>9</v>
      </c>
      <c r="D464" s="82" t="s">
        <v>6</v>
      </c>
      <c r="E464" s="68" t="str">
        <f>IF(COUNTBLANK(Diseño!F464)=0,IF(Diseño!D464 ="N",CONCATENATE("F",Diseño!C464),"ko. Tipo-Decimales no cuadran"),IF(Diseño!D464 ="A",CONCATENATE("A",Diseño!C464),CONCATENATE("I",Diseño!C464)))</f>
        <v>F9</v>
      </c>
      <c r="F464" s="82">
        <v>2</v>
      </c>
      <c r="G464" s="69">
        <f t="shared" si="17"/>
        <v>3249</v>
      </c>
      <c r="H464" s="69">
        <f t="shared" si="18"/>
        <v>462</v>
      </c>
      <c r="I464" s="85"/>
      <c r="J464" s="19" t="s">
        <v>1106</v>
      </c>
      <c r="K464" s="6" t="s">
        <v>262</v>
      </c>
      <c r="L464" s="61"/>
      <c r="M464" s="87" t="s">
        <v>1459</v>
      </c>
    </row>
    <row r="465" spans="1:13" x14ac:dyDescent="0.25">
      <c r="A465" s="78" t="s">
        <v>1107</v>
      </c>
      <c r="B465" s="85"/>
      <c r="C465" s="82">
        <v>9</v>
      </c>
      <c r="D465" s="82" t="s">
        <v>6</v>
      </c>
      <c r="E465" s="68" t="str">
        <f>IF(COUNTBLANK(Diseño!F465)=0,IF(Diseño!D465 ="N",CONCATENATE("F",Diseño!C465),"ko. Tipo-Decimales no cuadran"),IF(Diseño!D465 ="A",CONCATENATE("A",Diseño!C465),CONCATENATE("I",Diseño!C465)))</f>
        <v>F9</v>
      </c>
      <c r="F465" s="82">
        <v>2</v>
      </c>
      <c r="G465" s="69">
        <f t="shared" si="17"/>
        <v>3258</v>
      </c>
      <c r="H465" s="69">
        <f t="shared" si="18"/>
        <v>463</v>
      </c>
      <c r="I465" s="85"/>
      <c r="J465" s="19" t="s">
        <v>1108</v>
      </c>
      <c r="K465" s="6" t="s">
        <v>262</v>
      </c>
      <c r="L465" s="61"/>
      <c r="M465" s="87" t="s">
        <v>1459</v>
      </c>
    </row>
    <row r="466" spans="1:13" x14ac:dyDescent="0.25">
      <c r="A466" s="78" t="s">
        <v>1109</v>
      </c>
      <c r="B466" s="85"/>
      <c r="C466" s="82">
        <v>9</v>
      </c>
      <c r="D466" s="82" t="s">
        <v>6</v>
      </c>
      <c r="E466" s="68" t="str">
        <f>IF(COUNTBLANK(Diseño!F466)=0,IF(Diseño!D466 ="N",CONCATENATE("F",Diseño!C466),"ko. Tipo-Decimales no cuadran"),IF(Diseño!D466 ="A",CONCATENATE("A",Diseño!C466),CONCATENATE("I",Diseño!C466)))</f>
        <v>F9</v>
      </c>
      <c r="F466" s="82">
        <v>2</v>
      </c>
      <c r="G466" s="69">
        <f t="shared" si="17"/>
        <v>3267</v>
      </c>
      <c r="H466" s="69">
        <f t="shared" si="18"/>
        <v>464</v>
      </c>
      <c r="I466" s="85"/>
      <c r="J466" s="19" t="s">
        <v>1110</v>
      </c>
      <c r="K466" s="6" t="s">
        <v>262</v>
      </c>
      <c r="L466" s="61"/>
      <c r="M466" s="87" t="s">
        <v>1459</v>
      </c>
    </row>
    <row r="467" spans="1:13" x14ac:dyDescent="0.25">
      <c r="A467" s="78" t="s">
        <v>1111</v>
      </c>
      <c r="B467" s="85"/>
      <c r="C467" s="82">
        <v>9</v>
      </c>
      <c r="D467" s="82" t="s">
        <v>6</v>
      </c>
      <c r="E467" s="68" t="str">
        <f>IF(COUNTBLANK(Diseño!F467)=0,IF(Diseño!D467 ="N",CONCATENATE("F",Diseño!C467),"ko. Tipo-Decimales no cuadran"),IF(Diseño!D467 ="A",CONCATENATE("A",Diseño!C467),CONCATENATE("I",Diseño!C467)))</f>
        <v>F9</v>
      </c>
      <c r="F467" s="82">
        <v>2</v>
      </c>
      <c r="G467" s="69">
        <f t="shared" si="17"/>
        <v>3276</v>
      </c>
      <c r="H467" s="69">
        <f t="shared" si="18"/>
        <v>465</v>
      </c>
      <c r="I467" s="85"/>
      <c r="J467" s="19" t="s">
        <v>1112</v>
      </c>
      <c r="K467" s="6" t="s">
        <v>262</v>
      </c>
      <c r="L467" s="61"/>
      <c r="M467" s="87" t="s">
        <v>1459</v>
      </c>
    </row>
    <row r="468" spans="1:13" x14ac:dyDescent="0.25">
      <c r="A468" s="78" t="s">
        <v>1113</v>
      </c>
      <c r="B468" s="85"/>
      <c r="C468" s="82">
        <v>9</v>
      </c>
      <c r="D468" s="82" t="s">
        <v>6</v>
      </c>
      <c r="E468" s="68" t="str">
        <f>IF(COUNTBLANK(Diseño!F468)=0,IF(Diseño!D468 ="N",CONCATENATE("F",Diseño!C468),"ko. Tipo-Decimales no cuadran"),IF(Diseño!D468 ="A",CONCATENATE("A",Diseño!C468),CONCATENATE("I",Diseño!C468)))</f>
        <v>F9</v>
      </c>
      <c r="F468" s="82">
        <v>2</v>
      </c>
      <c r="G468" s="69">
        <f t="shared" si="17"/>
        <v>3285</v>
      </c>
      <c r="H468" s="69">
        <f t="shared" si="18"/>
        <v>466</v>
      </c>
      <c r="I468" s="85"/>
      <c r="J468" s="19" t="s">
        <v>1114</v>
      </c>
      <c r="K468" s="6" t="s">
        <v>262</v>
      </c>
      <c r="L468" s="61"/>
      <c r="M468" s="87" t="s">
        <v>1459</v>
      </c>
    </row>
    <row r="469" spans="1:13" x14ac:dyDescent="0.25">
      <c r="A469" s="78" t="s">
        <v>1115</v>
      </c>
      <c r="B469" s="85"/>
      <c r="C469" s="82">
        <v>9</v>
      </c>
      <c r="D469" s="82" t="s">
        <v>6</v>
      </c>
      <c r="E469" s="68" t="str">
        <f>IF(COUNTBLANK(Diseño!F469)=0,IF(Diseño!D469 ="N",CONCATENATE("F",Diseño!C469),"ko. Tipo-Decimales no cuadran"),IF(Diseño!D469 ="A",CONCATENATE("A",Diseño!C469),CONCATENATE("I",Diseño!C469)))</f>
        <v>F9</v>
      </c>
      <c r="F469" s="82">
        <v>2</v>
      </c>
      <c r="G469" s="69">
        <f t="shared" si="17"/>
        <v>3294</v>
      </c>
      <c r="H469" s="69">
        <f t="shared" si="18"/>
        <v>467</v>
      </c>
      <c r="I469" s="85"/>
      <c r="J469" s="19" t="s">
        <v>1116</v>
      </c>
      <c r="K469" s="6" t="s">
        <v>262</v>
      </c>
      <c r="L469" s="61"/>
      <c r="M469" s="87" t="s">
        <v>1459</v>
      </c>
    </row>
    <row r="470" spans="1:13" x14ac:dyDescent="0.25">
      <c r="A470" s="78" t="s">
        <v>1117</v>
      </c>
      <c r="B470" s="85"/>
      <c r="C470" s="82">
        <v>9</v>
      </c>
      <c r="D470" s="82" t="s">
        <v>6</v>
      </c>
      <c r="E470" s="68" t="str">
        <f>IF(COUNTBLANK(Diseño!F470)=0,IF(Diseño!D470 ="N",CONCATENATE("F",Diseño!C470),"ko. Tipo-Decimales no cuadran"),IF(Diseño!D470 ="A",CONCATENATE("A",Diseño!C470),CONCATENATE("I",Diseño!C470)))</f>
        <v>F9</v>
      </c>
      <c r="F470" s="82">
        <v>2</v>
      </c>
      <c r="G470" s="69">
        <f t="shared" si="17"/>
        <v>3303</v>
      </c>
      <c r="H470" s="69">
        <f t="shared" si="18"/>
        <v>468</v>
      </c>
      <c r="I470" s="85"/>
      <c r="J470" s="19" t="s">
        <v>1118</v>
      </c>
      <c r="K470" s="6" t="s">
        <v>262</v>
      </c>
      <c r="L470" s="61"/>
      <c r="M470" s="87" t="s">
        <v>1459</v>
      </c>
    </row>
    <row r="471" spans="1:13" x14ac:dyDescent="0.25">
      <c r="A471" s="78" t="s">
        <v>1119</v>
      </c>
      <c r="B471" s="85"/>
      <c r="C471" s="82">
        <v>9</v>
      </c>
      <c r="D471" s="82" t="s">
        <v>6</v>
      </c>
      <c r="E471" s="68" t="str">
        <f>IF(COUNTBLANK(Diseño!F471)=0,IF(Diseño!D471 ="N",CONCATENATE("F",Diseño!C471),"ko. Tipo-Decimales no cuadran"),IF(Diseño!D471 ="A",CONCATENATE("A",Diseño!C471),CONCATENATE("I",Diseño!C471)))</f>
        <v>F9</v>
      </c>
      <c r="F471" s="82">
        <v>2</v>
      </c>
      <c r="G471" s="69">
        <f t="shared" si="17"/>
        <v>3312</v>
      </c>
      <c r="H471" s="69">
        <f t="shared" si="18"/>
        <v>469</v>
      </c>
      <c r="I471" s="85"/>
      <c r="J471" s="19" t="s">
        <v>1120</v>
      </c>
      <c r="K471" s="6" t="s">
        <v>262</v>
      </c>
      <c r="L471" s="61"/>
      <c r="M471" s="87" t="s">
        <v>1459</v>
      </c>
    </row>
    <row r="472" spans="1:13" x14ac:dyDescent="0.25">
      <c r="A472" s="78" t="s">
        <v>1121</v>
      </c>
      <c r="B472" s="85"/>
      <c r="C472" s="82">
        <v>9</v>
      </c>
      <c r="D472" s="82" t="s">
        <v>6</v>
      </c>
      <c r="E472" s="68" t="str">
        <f>IF(COUNTBLANK(Diseño!F472)=0,IF(Diseño!D472 ="N",CONCATENATE("F",Diseño!C472),"ko. Tipo-Decimales no cuadran"),IF(Diseño!D472 ="A",CONCATENATE("A",Diseño!C472),CONCATENATE("I",Diseño!C472)))</f>
        <v>F9</v>
      </c>
      <c r="F472" s="82">
        <v>2</v>
      </c>
      <c r="G472" s="69">
        <f t="shared" si="17"/>
        <v>3321</v>
      </c>
      <c r="H472" s="69">
        <f t="shared" si="18"/>
        <v>470</v>
      </c>
      <c r="I472" s="85"/>
      <c r="J472" s="19" t="s">
        <v>1122</v>
      </c>
      <c r="K472" s="6" t="s">
        <v>262</v>
      </c>
      <c r="L472" s="61"/>
      <c r="M472" s="87" t="s">
        <v>1459</v>
      </c>
    </row>
    <row r="473" spans="1:13" x14ac:dyDescent="0.25">
      <c r="A473" s="78" t="s">
        <v>1123</v>
      </c>
      <c r="B473" s="85"/>
      <c r="C473" s="82">
        <v>9</v>
      </c>
      <c r="D473" s="82" t="s">
        <v>6</v>
      </c>
      <c r="E473" s="68" t="str">
        <f>IF(COUNTBLANK(Diseño!F473)=0,IF(Diseño!D473 ="N",CONCATENATE("F",Diseño!C473),"ko. Tipo-Decimales no cuadran"),IF(Diseño!D473 ="A",CONCATENATE("A",Diseño!C473),CONCATENATE("I",Diseño!C473)))</f>
        <v>F9</v>
      </c>
      <c r="F473" s="82">
        <v>2</v>
      </c>
      <c r="G473" s="69">
        <f t="shared" si="17"/>
        <v>3330</v>
      </c>
      <c r="H473" s="69">
        <f t="shared" si="18"/>
        <v>471</v>
      </c>
      <c r="I473" s="85"/>
      <c r="J473" s="19" t="s">
        <v>1124</v>
      </c>
      <c r="K473" s="6" t="s">
        <v>262</v>
      </c>
      <c r="L473" s="61"/>
      <c r="M473" s="87" t="s">
        <v>1459</v>
      </c>
    </row>
    <row r="474" spans="1:13" x14ac:dyDescent="0.25">
      <c r="A474" s="78" t="s">
        <v>1125</v>
      </c>
      <c r="B474" s="85"/>
      <c r="C474" s="82">
        <v>9</v>
      </c>
      <c r="D474" s="82" t="s">
        <v>6</v>
      </c>
      <c r="E474" s="68" t="str">
        <f>IF(COUNTBLANK(Diseño!F474)=0,IF(Diseño!D474 ="N",CONCATENATE("F",Diseño!C474),"ko. Tipo-Decimales no cuadran"),IF(Diseño!D474 ="A",CONCATENATE("A",Diseño!C474),CONCATENATE("I",Diseño!C474)))</f>
        <v>F9</v>
      </c>
      <c r="F474" s="82">
        <v>2</v>
      </c>
      <c r="G474" s="69">
        <f t="shared" si="17"/>
        <v>3339</v>
      </c>
      <c r="H474" s="69">
        <f t="shared" si="18"/>
        <v>472</v>
      </c>
      <c r="I474" s="85"/>
      <c r="J474" s="19" t="s">
        <v>1126</v>
      </c>
      <c r="K474" s="6" t="s">
        <v>262</v>
      </c>
      <c r="L474" s="61"/>
      <c r="M474" s="87" t="s">
        <v>1459</v>
      </c>
    </row>
    <row r="475" spans="1:13" x14ac:dyDescent="0.25">
      <c r="A475" s="78" t="s">
        <v>1127</v>
      </c>
      <c r="B475" s="85"/>
      <c r="C475" s="82">
        <v>9</v>
      </c>
      <c r="D475" s="82" t="s">
        <v>6</v>
      </c>
      <c r="E475" s="68" t="str">
        <f>IF(COUNTBLANK(Diseño!F475)=0,IF(Diseño!D475 ="N",CONCATENATE("F",Diseño!C475),"ko. Tipo-Decimales no cuadran"),IF(Diseño!D475 ="A",CONCATENATE("A",Diseño!C475),CONCATENATE("I",Diseño!C475)))</f>
        <v>F9</v>
      </c>
      <c r="F475" s="82">
        <v>2</v>
      </c>
      <c r="G475" s="69">
        <f t="shared" si="17"/>
        <v>3348</v>
      </c>
      <c r="H475" s="69">
        <f t="shared" si="18"/>
        <v>473</v>
      </c>
      <c r="I475" s="85"/>
      <c r="J475" s="19" t="s">
        <v>1128</v>
      </c>
      <c r="K475" s="6" t="s">
        <v>262</v>
      </c>
      <c r="L475" s="61"/>
      <c r="M475" s="87" t="s">
        <v>1459</v>
      </c>
    </row>
    <row r="476" spans="1:13" x14ac:dyDescent="0.25">
      <c r="A476" s="78" t="s">
        <v>1129</v>
      </c>
      <c r="B476" s="85"/>
      <c r="C476" s="82">
        <v>9</v>
      </c>
      <c r="D476" s="82" t="s">
        <v>6</v>
      </c>
      <c r="E476" s="68" t="str">
        <f>IF(COUNTBLANK(Diseño!F476)=0,IF(Diseño!D476 ="N",CONCATENATE("F",Diseño!C476),"ko. Tipo-Decimales no cuadran"),IF(Diseño!D476 ="A",CONCATENATE("A",Diseño!C476),CONCATENATE("I",Diseño!C476)))</f>
        <v>F9</v>
      </c>
      <c r="F476" s="82">
        <v>2</v>
      </c>
      <c r="G476" s="69">
        <f t="shared" si="17"/>
        <v>3357</v>
      </c>
      <c r="H476" s="69">
        <f t="shared" si="18"/>
        <v>474</v>
      </c>
      <c r="I476" s="85"/>
      <c r="J476" s="19" t="s">
        <v>1130</v>
      </c>
      <c r="K476" s="6" t="s">
        <v>262</v>
      </c>
      <c r="L476" s="61"/>
      <c r="M476" s="87" t="s">
        <v>1459</v>
      </c>
    </row>
    <row r="477" spans="1:13" x14ac:dyDescent="0.25">
      <c r="A477" s="78" t="s">
        <v>1131</v>
      </c>
      <c r="B477" s="85"/>
      <c r="C477" s="82">
        <v>9</v>
      </c>
      <c r="D477" s="82" t="s">
        <v>6</v>
      </c>
      <c r="E477" s="68" t="str">
        <f>IF(COUNTBLANK(Diseño!F477)=0,IF(Diseño!D477 ="N",CONCATENATE("F",Diseño!C477),"ko. Tipo-Decimales no cuadran"),IF(Diseño!D477 ="A",CONCATENATE("A",Diseño!C477),CONCATENATE("I",Diseño!C477)))</f>
        <v>F9</v>
      </c>
      <c r="F477" s="82">
        <v>2</v>
      </c>
      <c r="G477" s="69">
        <f t="shared" si="17"/>
        <v>3366</v>
      </c>
      <c r="H477" s="69">
        <f t="shared" si="18"/>
        <v>475</v>
      </c>
      <c r="I477" s="85"/>
      <c r="J477" s="19" t="s">
        <v>1132</v>
      </c>
      <c r="K477" s="6" t="s">
        <v>262</v>
      </c>
      <c r="L477" s="61"/>
      <c r="M477" s="87" t="s">
        <v>1459</v>
      </c>
    </row>
    <row r="478" spans="1:13" x14ac:dyDescent="0.25">
      <c r="A478" s="78" t="s">
        <v>1133</v>
      </c>
      <c r="B478" s="85"/>
      <c r="C478" s="82">
        <v>9</v>
      </c>
      <c r="D478" s="82" t="s">
        <v>6</v>
      </c>
      <c r="E478" s="68" t="str">
        <f>IF(COUNTBLANK(Diseño!F478)=0,IF(Diseño!D478 ="N",CONCATENATE("F",Diseño!C478),"ko. Tipo-Decimales no cuadran"),IF(Diseño!D478 ="A",CONCATENATE("A",Diseño!C478),CONCATENATE("I",Diseño!C478)))</f>
        <v>F9</v>
      </c>
      <c r="F478" s="82">
        <v>2</v>
      </c>
      <c r="G478" s="69">
        <f t="shared" si="17"/>
        <v>3375</v>
      </c>
      <c r="H478" s="69">
        <f t="shared" si="18"/>
        <v>476</v>
      </c>
      <c r="I478" s="85"/>
      <c r="J478" s="19" t="s">
        <v>1134</v>
      </c>
      <c r="K478" s="6" t="s">
        <v>262</v>
      </c>
      <c r="L478" s="61"/>
      <c r="M478" s="87" t="s">
        <v>1459</v>
      </c>
    </row>
    <row r="479" spans="1:13" x14ac:dyDescent="0.25">
      <c r="A479" s="78" t="s">
        <v>1135</v>
      </c>
      <c r="B479" s="85"/>
      <c r="C479" s="82">
        <v>9</v>
      </c>
      <c r="D479" s="82" t="s">
        <v>6</v>
      </c>
      <c r="E479" s="68" t="str">
        <f>IF(COUNTBLANK(Diseño!F479)=0,IF(Diseño!D479 ="N",CONCATENATE("F",Diseño!C479),"ko. Tipo-Decimales no cuadran"),IF(Diseño!D479 ="A",CONCATENATE("A",Diseño!C479),CONCATENATE("I",Diseño!C479)))</f>
        <v>F9</v>
      </c>
      <c r="F479" s="82">
        <v>2</v>
      </c>
      <c r="G479" s="69">
        <f t="shared" si="17"/>
        <v>3384</v>
      </c>
      <c r="H479" s="69">
        <f t="shared" si="18"/>
        <v>477</v>
      </c>
      <c r="I479" s="85"/>
      <c r="J479" s="19" t="s">
        <v>1136</v>
      </c>
      <c r="K479" s="6" t="s">
        <v>262</v>
      </c>
      <c r="L479" s="61"/>
      <c r="M479" s="87" t="s">
        <v>1459</v>
      </c>
    </row>
    <row r="480" spans="1:13" x14ac:dyDescent="0.25">
      <c r="A480" s="78" t="s">
        <v>1137</v>
      </c>
      <c r="B480" s="85"/>
      <c r="C480" s="82">
        <v>9</v>
      </c>
      <c r="D480" s="82" t="s">
        <v>6</v>
      </c>
      <c r="E480" s="68" t="str">
        <f>IF(COUNTBLANK(Diseño!F480)=0,IF(Diseño!D480 ="N",CONCATENATE("F",Diseño!C480),"ko. Tipo-Decimales no cuadran"),IF(Diseño!D480 ="A",CONCATENATE("A",Diseño!C480),CONCATENATE("I",Diseño!C480)))</f>
        <v>F9</v>
      </c>
      <c r="F480" s="82">
        <v>2</v>
      </c>
      <c r="G480" s="69">
        <f t="shared" si="17"/>
        <v>3393</v>
      </c>
      <c r="H480" s="69">
        <f t="shared" si="18"/>
        <v>478</v>
      </c>
      <c r="I480" s="85"/>
      <c r="J480" s="19" t="s">
        <v>1138</v>
      </c>
      <c r="K480" s="6" t="s">
        <v>262</v>
      </c>
      <c r="L480" s="61"/>
      <c r="M480" s="87" t="s">
        <v>1459</v>
      </c>
    </row>
    <row r="481" spans="1:13" x14ac:dyDescent="0.25">
      <c r="A481" s="78" t="s">
        <v>1139</v>
      </c>
      <c r="B481" s="85"/>
      <c r="C481" s="82">
        <v>9</v>
      </c>
      <c r="D481" s="82" t="s">
        <v>6</v>
      </c>
      <c r="E481" s="68" t="str">
        <f>IF(COUNTBLANK(Diseño!F481)=0,IF(Diseño!D481 ="N",CONCATENATE("F",Diseño!C481),"ko. Tipo-Decimales no cuadran"),IF(Diseño!D481 ="A",CONCATENATE("A",Diseño!C481),CONCATENATE("I",Diseño!C481)))</f>
        <v>F9</v>
      </c>
      <c r="F481" s="82">
        <v>2</v>
      </c>
      <c r="G481" s="69">
        <f t="shared" si="17"/>
        <v>3402</v>
      </c>
      <c r="H481" s="69">
        <f t="shared" si="18"/>
        <v>479</v>
      </c>
      <c r="I481" s="85"/>
      <c r="J481" s="19" t="s">
        <v>1140</v>
      </c>
      <c r="K481" s="6" t="s">
        <v>262</v>
      </c>
      <c r="L481" s="61"/>
      <c r="M481" s="87" t="s">
        <v>1459</v>
      </c>
    </row>
    <row r="482" spans="1:13" x14ac:dyDescent="0.25">
      <c r="A482" s="78" t="s">
        <v>1141</v>
      </c>
      <c r="B482" s="85"/>
      <c r="C482" s="82">
        <v>9</v>
      </c>
      <c r="D482" s="82" t="s">
        <v>6</v>
      </c>
      <c r="E482" s="68" t="str">
        <f>IF(COUNTBLANK(Diseño!F482)=0,IF(Diseño!D482 ="N",CONCATENATE("F",Diseño!C482),"ko. Tipo-Decimales no cuadran"),IF(Diseño!D482 ="A",CONCATENATE("A",Diseño!C482),CONCATENATE("I",Diseño!C482)))</f>
        <v>F9</v>
      </c>
      <c r="F482" s="82">
        <v>2</v>
      </c>
      <c r="G482" s="69">
        <f t="shared" si="17"/>
        <v>3411</v>
      </c>
      <c r="H482" s="69">
        <f t="shared" si="18"/>
        <v>480</v>
      </c>
      <c r="I482" s="85"/>
      <c r="J482" s="19" t="s">
        <v>1142</v>
      </c>
      <c r="K482" s="6" t="s">
        <v>262</v>
      </c>
      <c r="L482" s="61"/>
      <c r="M482" s="87" t="s">
        <v>1459</v>
      </c>
    </row>
    <row r="483" spans="1:13" x14ac:dyDescent="0.25">
      <c r="A483" s="78" t="s">
        <v>1143</v>
      </c>
      <c r="B483" s="85"/>
      <c r="C483" s="82">
        <v>9</v>
      </c>
      <c r="D483" s="82" t="s">
        <v>6</v>
      </c>
      <c r="E483" s="68" t="str">
        <f>IF(COUNTBLANK(Diseño!F483)=0,IF(Diseño!D483 ="N",CONCATENATE("F",Diseño!C483),"ko. Tipo-Decimales no cuadran"),IF(Diseño!D483 ="A",CONCATENATE("A",Diseño!C483),CONCATENATE("I",Diseño!C483)))</f>
        <v>F9</v>
      </c>
      <c r="F483" s="82">
        <v>2</v>
      </c>
      <c r="G483" s="69">
        <f t="shared" si="17"/>
        <v>3420</v>
      </c>
      <c r="H483" s="69">
        <f t="shared" si="18"/>
        <v>481</v>
      </c>
      <c r="I483" s="85"/>
      <c r="J483" s="19" t="s">
        <v>1144</v>
      </c>
      <c r="K483" s="6" t="s">
        <v>262</v>
      </c>
      <c r="L483" s="61"/>
      <c r="M483" s="87" t="s">
        <v>1459</v>
      </c>
    </row>
    <row r="484" spans="1:13" x14ac:dyDescent="0.25">
      <c r="A484" s="78" t="s">
        <v>1145</v>
      </c>
      <c r="B484" s="85"/>
      <c r="C484" s="82">
        <v>9</v>
      </c>
      <c r="D484" s="82" t="s">
        <v>6</v>
      </c>
      <c r="E484" s="68" t="str">
        <f>IF(COUNTBLANK(Diseño!F484)=0,IF(Diseño!D484 ="N",CONCATENATE("F",Diseño!C484),"ko. Tipo-Decimales no cuadran"),IF(Diseño!D484 ="A",CONCATENATE("A",Diseño!C484),CONCATENATE("I",Diseño!C484)))</f>
        <v>F9</v>
      </c>
      <c r="F484" s="82">
        <v>2</v>
      </c>
      <c r="G484" s="69">
        <f t="shared" si="17"/>
        <v>3429</v>
      </c>
      <c r="H484" s="69">
        <f t="shared" si="18"/>
        <v>482</v>
      </c>
      <c r="I484" s="85"/>
      <c r="J484" s="19" t="s">
        <v>1146</v>
      </c>
      <c r="K484" s="6" t="s">
        <v>262</v>
      </c>
      <c r="L484" s="61"/>
      <c r="M484" s="87" t="s">
        <v>1459</v>
      </c>
    </row>
    <row r="485" spans="1:13" x14ac:dyDescent="0.25">
      <c r="A485" s="78" t="s">
        <v>1147</v>
      </c>
      <c r="B485" s="85"/>
      <c r="C485" s="82">
        <v>9</v>
      </c>
      <c r="D485" s="82" t="s">
        <v>6</v>
      </c>
      <c r="E485" s="68" t="str">
        <f>IF(COUNTBLANK(Diseño!F485)=0,IF(Diseño!D485 ="N",CONCATENATE("F",Diseño!C485),"ko. Tipo-Decimales no cuadran"),IF(Diseño!D485 ="A",CONCATENATE("A",Diseño!C485),CONCATENATE("I",Diseño!C485)))</f>
        <v>F9</v>
      </c>
      <c r="F485" s="82">
        <v>2</v>
      </c>
      <c r="G485" s="69">
        <f t="shared" si="17"/>
        <v>3438</v>
      </c>
      <c r="H485" s="69">
        <f t="shared" si="18"/>
        <v>483</v>
      </c>
      <c r="I485" s="85"/>
      <c r="J485" s="19" t="s">
        <v>1148</v>
      </c>
      <c r="K485" s="6" t="s">
        <v>262</v>
      </c>
      <c r="L485" s="61"/>
      <c r="M485" s="87" t="s">
        <v>1459</v>
      </c>
    </row>
    <row r="486" spans="1:13" x14ac:dyDescent="0.25">
      <c r="A486" s="78" t="s">
        <v>1149</v>
      </c>
      <c r="B486" s="85"/>
      <c r="C486" s="82">
        <v>9</v>
      </c>
      <c r="D486" s="82" t="s">
        <v>6</v>
      </c>
      <c r="E486" s="68" t="str">
        <f>IF(COUNTBLANK(Diseño!F486)=0,IF(Diseño!D486 ="N",CONCATENATE("F",Diseño!C486),"ko. Tipo-Decimales no cuadran"),IF(Diseño!D486 ="A",CONCATENATE("A",Diseño!C486),CONCATENATE("I",Diseño!C486)))</f>
        <v>F9</v>
      </c>
      <c r="F486" s="82">
        <v>2</v>
      </c>
      <c r="G486" s="69">
        <f t="shared" si="17"/>
        <v>3447</v>
      </c>
      <c r="H486" s="69">
        <f t="shared" si="18"/>
        <v>484</v>
      </c>
      <c r="I486" s="85"/>
      <c r="J486" s="19" t="s">
        <v>1150</v>
      </c>
      <c r="K486" s="6" t="s">
        <v>262</v>
      </c>
      <c r="L486" s="61"/>
      <c r="M486" s="87" t="s">
        <v>1459</v>
      </c>
    </row>
    <row r="487" spans="1:13" x14ac:dyDescent="0.25">
      <c r="A487" s="78" t="s">
        <v>1151</v>
      </c>
      <c r="B487" s="85"/>
      <c r="C487" s="82">
        <v>9</v>
      </c>
      <c r="D487" s="82" t="s">
        <v>6</v>
      </c>
      <c r="E487" s="68" t="str">
        <f>IF(COUNTBLANK(Diseño!F487)=0,IF(Diseño!D487 ="N",CONCATENATE("F",Diseño!C487),"ko. Tipo-Decimales no cuadran"),IF(Diseño!D487 ="A",CONCATENATE("A",Diseño!C487),CONCATENATE("I",Diseño!C487)))</f>
        <v>F9</v>
      </c>
      <c r="F487" s="82">
        <v>2</v>
      </c>
      <c r="G487" s="69">
        <f t="shared" si="17"/>
        <v>3456</v>
      </c>
      <c r="H487" s="69">
        <f t="shared" si="18"/>
        <v>485</v>
      </c>
      <c r="I487" s="85"/>
      <c r="J487" s="19" t="s">
        <v>1152</v>
      </c>
      <c r="K487" s="6" t="s">
        <v>262</v>
      </c>
      <c r="L487" s="61"/>
      <c r="M487" s="87" t="s">
        <v>1459</v>
      </c>
    </row>
    <row r="488" spans="1:13" x14ac:dyDescent="0.25">
      <c r="A488" s="78" t="s">
        <v>1153</v>
      </c>
      <c r="B488" s="85"/>
      <c r="C488" s="82">
        <v>9</v>
      </c>
      <c r="D488" s="82" t="s">
        <v>6</v>
      </c>
      <c r="E488" s="68" t="str">
        <f>IF(COUNTBLANK(Diseño!F488)=0,IF(Diseño!D488 ="N",CONCATENATE("F",Diseño!C488),"ko. Tipo-Decimales no cuadran"),IF(Diseño!D488 ="A",CONCATENATE("A",Diseño!C488),CONCATENATE("I",Diseño!C488)))</f>
        <v>F9</v>
      </c>
      <c r="F488" s="82">
        <v>2</v>
      </c>
      <c r="G488" s="69">
        <f t="shared" si="17"/>
        <v>3465</v>
      </c>
      <c r="H488" s="69">
        <f t="shared" si="18"/>
        <v>486</v>
      </c>
      <c r="I488" s="85"/>
      <c r="J488" s="19" t="s">
        <v>1154</v>
      </c>
      <c r="K488" s="6" t="s">
        <v>262</v>
      </c>
      <c r="L488" s="61"/>
      <c r="M488" s="87" t="s">
        <v>1459</v>
      </c>
    </row>
    <row r="489" spans="1:13" x14ac:dyDescent="0.25">
      <c r="A489" s="78" t="s">
        <v>1155</v>
      </c>
      <c r="B489" s="85"/>
      <c r="C489" s="82">
        <v>9</v>
      </c>
      <c r="D489" s="82" t="s">
        <v>6</v>
      </c>
      <c r="E489" s="68" t="str">
        <f>IF(COUNTBLANK(Diseño!F489)=0,IF(Diseño!D489 ="N",CONCATENATE("F",Diseño!C489),"ko. Tipo-Decimales no cuadran"),IF(Diseño!D489 ="A",CONCATENATE("A",Diseño!C489),CONCATENATE("I",Diseño!C489)))</f>
        <v>F9</v>
      </c>
      <c r="F489" s="82">
        <v>2</v>
      </c>
      <c r="G489" s="69">
        <f t="shared" si="17"/>
        <v>3474</v>
      </c>
      <c r="H489" s="69">
        <f t="shared" si="18"/>
        <v>487</v>
      </c>
      <c r="I489" s="85"/>
      <c r="J489" s="19" t="s">
        <v>1156</v>
      </c>
      <c r="K489" s="6" t="s">
        <v>262</v>
      </c>
      <c r="L489" s="61"/>
      <c r="M489" s="87" t="s">
        <v>1459</v>
      </c>
    </row>
    <row r="490" spans="1:13" x14ac:dyDescent="0.25">
      <c r="A490" s="78" t="s">
        <v>1157</v>
      </c>
      <c r="B490" s="85"/>
      <c r="C490" s="82">
        <v>9</v>
      </c>
      <c r="D490" s="82" t="s">
        <v>6</v>
      </c>
      <c r="E490" s="68" t="str">
        <f>IF(COUNTBLANK(Diseño!F490)=0,IF(Diseño!D490 ="N",CONCATENATE("F",Diseño!C490),"ko. Tipo-Decimales no cuadran"),IF(Diseño!D490 ="A",CONCATENATE("A",Diseño!C490),CONCATENATE("I",Diseño!C490)))</f>
        <v>F9</v>
      </c>
      <c r="F490" s="82">
        <v>2</v>
      </c>
      <c r="G490" s="69">
        <f t="shared" si="17"/>
        <v>3483</v>
      </c>
      <c r="H490" s="69">
        <f t="shared" si="18"/>
        <v>488</v>
      </c>
      <c r="I490" s="85"/>
      <c r="J490" s="19" t="s">
        <v>1158</v>
      </c>
      <c r="K490" s="6" t="s">
        <v>262</v>
      </c>
      <c r="L490" s="61"/>
      <c r="M490" s="87" t="s">
        <v>1459</v>
      </c>
    </row>
    <row r="491" spans="1:13" x14ac:dyDescent="0.25">
      <c r="A491" s="78" t="s">
        <v>1159</v>
      </c>
      <c r="B491" s="85"/>
      <c r="C491" s="82">
        <v>9</v>
      </c>
      <c r="D491" s="82" t="s">
        <v>6</v>
      </c>
      <c r="E491" s="68" t="str">
        <f>IF(COUNTBLANK(Diseño!F491)=0,IF(Diseño!D491 ="N",CONCATENATE("F",Diseño!C491),"ko. Tipo-Decimales no cuadran"),IF(Diseño!D491 ="A",CONCATENATE("A",Diseño!C491),CONCATENATE("I",Diseño!C491)))</f>
        <v>F9</v>
      </c>
      <c r="F491" s="82">
        <v>2</v>
      </c>
      <c r="G491" s="69">
        <f t="shared" si="17"/>
        <v>3492</v>
      </c>
      <c r="H491" s="69">
        <f t="shared" si="18"/>
        <v>489</v>
      </c>
      <c r="I491" s="85"/>
      <c r="J491" s="19" t="s">
        <v>1160</v>
      </c>
      <c r="K491" s="6" t="s">
        <v>262</v>
      </c>
      <c r="L491" s="61"/>
      <c r="M491" s="87" t="s">
        <v>1459</v>
      </c>
    </row>
    <row r="492" spans="1:13" x14ac:dyDescent="0.25">
      <c r="A492" s="78" t="s">
        <v>1161</v>
      </c>
      <c r="B492" s="85"/>
      <c r="C492" s="82">
        <v>9</v>
      </c>
      <c r="D492" s="82" t="s">
        <v>6</v>
      </c>
      <c r="E492" s="68" t="str">
        <f>IF(COUNTBLANK(Diseño!F492)=0,IF(Diseño!D492 ="N",CONCATENATE("F",Diseño!C492),"ko. Tipo-Decimales no cuadran"),IF(Diseño!D492 ="A",CONCATENATE("A",Diseño!C492),CONCATENATE("I",Diseño!C492)))</f>
        <v>F9</v>
      </c>
      <c r="F492" s="82">
        <v>2</v>
      </c>
      <c r="G492" s="69">
        <f t="shared" si="17"/>
        <v>3501</v>
      </c>
      <c r="H492" s="69">
        <f t="shared" si="18"/>
        <v>490</v>
      </c>
      <c r="I492" s="85"/>
      <c r="J492" s="19" t="s">
        <v>1162</v>
      </c>
      <c r="K492" s="6" t="s">
        <v>262</v>
      </c>
      <c r="L492" s="61"/>
      <c r="M492" s="87" t="s">
        <v>1459</v>
      </c>
    </row>
    <row r="493" spans="1:13" x14ac:dyDescent="0.25">
      <c r="A493" s="78" t="s">
        <v>1163</v>
      </c>
      <c r="B493" s="85"/>
      <c r="C493" s="82">
        <v>9</v>
      </c>
      <c r="D493" s="82" t="s">
        <v>6</v>
      </c>
      <c r="E493" s="68" t="str">
        <f>IF(COUNTBLANK(Diseño!F493)=0,IF(Diseño!D493 ="N",CONCATENATE("F",Diseño!C493),"ko. Tipo-Decimales no cuadran"),IF(Diseño!D493 ="A",CONCATENATE("A",Diseño!C493),CONCATENATE("I",Diseño!C493)))</f>
        <v>F9</v>
      </c>
      <c r="F493" s="82">
        <v>2</v>
      </c>
      <c r="G493" s="69">
        <f t="shared" si="17"/>
        <v>3510</v>
      </c>
      <c r="H493" s="69">
        <f t="shared" si="18"/>
        <v>491</v>
      </c>
      <c r="I493" s="85"/>
      <c r="J493" s="19" t="s">
        <v>1164</v>
      </c>
      <c r="K493" s="6" t="s">
        <v>262</v>
      </c>
      <c r="L493" s="61"/>
      <c r="M493" s="87" t="s">
        <v>1459</v>
      </c>
    </row>
    <row r="494" spans="1:13" x14ac:dyDescent="0.25">
      <c r="A494" s="78" t="s">
        <v>1165</v>
      </c>
      <c r="B494" s="85"/>
      <c r="C494" s="82">
        <v>9</v>
      </c>
      <c r="D494" s="82" t="s">
        <v>6</v>
      </c>
      <c r="E494" s="68" t="str">
        <f>IF(COUNTBLANK(Diseño!F494)=0,IF(Diseño!D494 ="N",CONCATENATE("F",Diseño!C494),"ko. Tipo-Decimales no cuadran"),IF(Diseño!D494 ="A",CONCATENATE("A",Diseño!C494),CONCATENATE("I",Diseño!C494)))</f>
        <v>F9</v>
      </c>
      <c r="F494" s="82">
        <v>2</v>
      </c>
      <c r="G494" s="69">
        <f t="shared" si="17"/>
        <v>3519</v>
      </c>
      <c r="H494" s="69">
        <f t="shared" si="18"/>
        <v>492</v>
      </c>
      <c r="I494" s="85"/>
      <c r="J494" s="19" t="s">
        <v>1166</v>
      </c>
      <c r="K494" s="6" t="s">
        <v>262</v>
      </c>
      <c r="L494" s="61"/>
      <c r="M494" s="87" t="s">
        <v>1459</v>
      </c>
    </row>
    <row r="495" spans="1:13" x14ac:dyDescent="0.25">
      <c r="A495" s="78" t="s">
        <v>1167</v>
      </c>
      <c r="B495" s="85"/>
      <c r="C495" s="82">
        <v>9</v>
      </c>
      <c r="D495" s="82" t="s">
        <v>6</v>
      </c>
      <c r="E495" s="68" t="str">
        <f>IF(COUNTBLANK(Diseño!F495)=0,IF(Diseño!D495 ="N",CONCATENATE("F",Diseño!C495),"ko. Tipo-Decimales no cuadran"),IF(Diseño!D495 ="A",CONCATENATE("A",Diseño!C495),CONCATENATE("I",Diseño!C495)))</f>
        <v>F9</v>
      </c>
      <c r="F495" s="82">
        <v>2</v>
      </c>
      <c r="G495" s="69">
        <f t="shared" si="17"/>
        <v>3528</v>
      </c>
      <c r="H495" s="69">
        <f t="shared" si="18"/>
        <v>493</v>
      </c>
      <c r="I495" s="85"/>
      <c r="J495" s="19" t="s">
        <v>1168</v>
      </c>
      <c r="K495" s="6" t="s">
        <v>262</v>
      </c>
      <c r="L495" s="61"/>
      <c r="M495" s="87" t="s">
        <v>1459</v>
      </c>
    </row>
    <row r="496" spans="1:13" x14ac:dyDescent="0.25">
      <c r="A496" s="78" t="s">
        <v>1169</v>
      </c>
      <c r="B496" s="85"/>
      <c r="C496" s="82">
        <v>9</v>
      </c>
      <c r="D496" s="82" t="s">
        <v>6</v>
      </c>
      <c r="E496" s="68" t="str">
        <f>IF(COUNTBLANK(Diseño!F496)=0,IF(Diseño!D496 ="N",CONCATENATE("F",Diseño!C496),"ko. Tipo-Decimales no cuadran"),IF(Diseño!D496 ="A",CONCATENATE("A",Diseño!C496),CONCATENATE("I",Diseño!C496)))</f>
        <v>F9</v>
      </c>
      <c r="F496" s="82">
        <v>2</v>
      </c>
      <c r="G496" s="69">
        <f t="shared" si="17"/>
        <v>3537</v>
      </c>
      <c r="H496" s="69">
        <f t="shared" si="18"/>
        <v>494</v>
      </c>
      <c r="I496" s="85"/>
      <c r="J496" s="19" t="s">
        <v>1170</v>
      </c>
      <c r="K496" s="6" t="s">
        <v>262</v>
      </c>
      <c r="L496" s="61"/>
      <c r="M496" s="87" t="s">
        <v>1459</v>
      </c>
    </row>
    <row r="497" spans="1:13" x14ac:dyDescent="0.25">
      <c r="A497" s="78" t="s">
        <v>1171</v>
      </c>
      <c r="B497" s="85"/>
      <c r="C497" s="82">
        <v>9</v>
      </c>
      <c r="D497" s="82" t="s">
        <v>6</v>
      </c>
      <c r="E497" s="68" t="str">
        <f>IF(COUNTBLANK(Diseño!F497)=0,IF(Diseño!D497 ="N",CONCATENATE("F",Diseño!C497),"ko. Tipo-Decimales no cuadran"),IF(Diseño!D497 ="A",CONCATENATE("A",Diseño!C497),CONCATENATE("I",Diseño!C497)))</f>
        <v>F9</v>
      </c>
      <c r="F497" s="82">
        <v>2</v>
      </c>
      <c r="G497" s="69">
        <f t="shared" si="17"/>
        <v>3546</v>
      </c>
      <c r="H497" s="69">
        <f t="shared" si="18"/>
        <v>495</v>
      </c>
      <c r="I497" s="85"/>
      <c r="J497" s="19" t="s">
        <v>1172</v>
      </c>
      <c r="K497" s="6" t="s">
        <v>262</v>
      </c>
      <c r="L497" s="61"/>
      <c r="M497" s="87" t="s">
        <v>1459</v>
      </c>
    </row>
    <row r="498" spans="1:13" x14ac:dyDescent="0.25">
      <c r="A498" s="78" t="s">
        <v>1173</v>
      </c>
      <c r="B498" s="85"/>
      <c r="C498" s="82">
        <v>9</v>
      </c>
      <c r="D498" s="82" t="s">
        <v>6</v>
      </c>
      <c r="E498" s="68" t="str">
        <f>IF(COUNTBLANK(Diseño!F498)=0,IF(Diseño!D498 ="N",CONCATENATE("F",Diseño!C498),"ko. Tipo-Decimales no cuadran"),IF(Diseño!D498 ="A",CONCATENATE("A",Diseño!C498),CONCATENATE("I",Diseño!C498)))</f>
        <v>F9</v>
      </c>
      <c r="F498" s="82">
        <v>2</v>
      </c>
      <c r="G498" s="69">
        <f t="shared" si="17"/>
        <v>3555</v>
      </c>
      <c r="H498" s="69">
        <f t="shared" si="18"/>
        <v>496</v>
      </c>
      <c r="I498" s="85"/>
      <c r="J498" s="19" t="s">
        <v>1174</v>
      </c>
      <c r="K498" s="6" t="s">
        <v>262</v>
      </c>
      <c r="L498" s="61"/>
      <c r="M498" s="87" t="s">
        <v>1459</v>
      </c>
    </row>
    <row r="499" spans="1:13" x14ac:dyDescent="0.25">
      <c r="A499" s="78" t="s">
        <v>1175</v>
      </c>
      <c r="B499" s="85"/>
      <c r="C499" s="82">
        <v>9</v>
      </c>
      <c r="D499" s="82" t="s">
        <v>6</v>
      </c>
      <c r="E499" s="68" t="str">
        <f>IF(COUNTBLANK(Diseño!F499)=0,IF(Diseño!D499 ="N",CONCATENATE("F",Diseño!C499),"ko. Tipo-Decimales no cuadran"),IF(Diseño!D499 ="A",CONCATENATE("A",Diseño!C499),CONCATENATE("I",Diseño!C499)))</f>
        <v>F9</v>
      </c>
      <c r="F499" s="82">
        <v>2</v>
      </c>
      <c r="G499" s="69">
        <f t="shared" si="17"/>
        <v>3564</v>
      </c>
      <c r="H499" s="69">
        <f t="shared" si="18"/>
        <v>497</v>
      </c>
      <c r="I499" s="85"/>
      <c r="J499" s="19" t="s">
        <v>1176</v>
      </c>
      <c r="K499" s="6" t="s">
        <v>262</v>
      </c>
      <c r="L499" s="61"/>
      <c r="M499" s="87" t="s">
        <v>1459</v>
      </c>
    </row>
    <row r="500" spans="1:13" x14ac:dyDescent="0.25">
      <c r="A500" s="78" t="s">
        <v>1177</v>
      </c>
      <c r="B500" s="85"/>
      <c r="C500" s="82">
        <v>9</v>
      </c>
      <c r="D500" s="82" t="s">
        <v>6</v>
      </c>
      <c r="E500" s="68" t="str">
        <f>IF(COUNTBLANK(Diseño!F500)=0,IF(Diseño!D500 ="N",CONCATENATE("F",Diseño!C500),"ko. Tipo-Decimales no cuadran"),IF(Diseño!D500 ="A",CONCATENATE("A",Diseño!C500),CONCATENATE("I",Diseño!C500)))</f>
        <v>F9</v>
      </c>
      <c r="F500" s="82">
        <v>2</v>
      </c>
      <c r="G500" s="69">
        <f t="shared" si="17"/>
        <v>3573</v>
      </c>
      <c r="H500" s="69">
        <f t="shared" si="18"/>
        <v>498</v>
      </c>
      <c r="I500" s="85"/>
      <c r="J500" s="19" t="s">
        <v>1178</v>
      </c>
      <c r="K500" s="6" t="s">
        <v>262</v>
      </c>
      <c r="L500" s="61"/>
      <c r="M500" s="87" t="s">
        <v>1459</v>
      </c>
    </row>
    <row r="501" spans="1:13" x14ac:dyDescent="0.25">
      <c r="A501" s="78" t="s">
        <v>1179</v>
      </c>
      <c r="B501" s="85"/>
      <c r="C501" s="82">
        <v>9</v>
      </c>
      <c r="D501" s="82" t="s">
        <v>6</v>
      </c>
      <c r="E501" s="68" t="str">
        <f>IF(COUNTBLANK(Diseño!F501)=0,IF(Diseño!D501 ="N",CONCATENATE("F",Diseño!C501),"ko. Tipo-Decimales no cuadran"),IF(Diseño!D501 ="A",CONCATENATE("A",Diseño!C501),CONCATENATE("I",Diseño!C501)))</f>
        <v>F9</v>
      </c>
      <c r="F501" s="82">
        <v>2</v>
      </c>
      <c r="G501" s="69">
        <f t="shared" si="17"/>
        <v>3582</v>
      </c>
      <c r="H501" s="69">
        <f t="shared" si="18"/>
        <v>499</v>
      </c>
      <c r="I501" s="85"/>
      <c r="J501" s="19" t="s">
        <v>1180</v>
      </c>
      <c r="K501" s="6" t="s">
        <v>262</v>
      </c>
      <c r="L501" s="61"/>
      <c r="M501" s="87" t="s">
        <v>1459</v>
      </c>
    </row>
    <row r="502" spans="1:13" x14ac:dyDescent="0.25">
      <c r="A502" s="78" t="s">
        <v>1181</v>
      </c>
      <c r="B502" s="85"/>
      <c r="C502" s="82">
        <v>9</v>
      </c>
      <c r="D502" s="82" t="s">
        <v>6</v>
      </c>
      <c r="E502" s="68" t="str">
        <f>IF(COUNTBLANK(Diseño!F502)=0,IF(Diseño!D502 ="N",CONCATENATE("F",Diseño!C502),"ko. Tipo-Decimales no cuadran"),IF(Diseño!D502 ="A",CONCATENATE("A",Diseño!C502),CONCATENATE("I",Diseño!C502)))</f>
        <v>F9</v>
      </c>
      <c r="F502" s="82">
        <v>2</v>
      </c>
      <c r="G502" s="69">
        <f t="shared" si="17"/>
        <v>3591</v>
      </c>
      <c r="H502" s="69">
        <f t="shared" si="18"/>
        <v>500</v>
      </c>
      <c r="I502" s="85"/>
      <c r="J502" s="19" t="s">
        <v>1182</v>
      </c>
      <c r="K502" s="6" t="s">
        <v>262</v>
      </c>
      <c r="L502" s="61"/>
      <c r="M502" s="87" t="s">
        <v>1459</v>
      </c>
    </row>
    <row r="503" spans="1:13" x14ac:dyDescent="0.25">
      <c r="A503" s="78" t="s">
        <v>1183</v>
      </c>
      <c r="B503" s="85"/>
      <c r="C503" s="82">
        <v>9</v>
      </c>
      <c r="D503" s="82" t="s">
        <v>6</v>
      </c>
      <c r="E503" s="68" t="str">
        <f>IF(COUNTBLANK(Diseño!F503)=0,IF(Diseño!D503 ="N",CONCATENATE("F",Diseño!C503),"ko. Tipo-Decimales no cuadran"),IF(Diseño!D503 ="A",CONCATENATE("A",Diseño!C503),CONCATENATE("I",Diseño!C503)))</f>
        <v>F9</v>
      </c>
      <c r="F503" s="82">
        <v>2</v>
      </c>
      <c r="G503" s="69">
        <f t="shared" si="17"/>
        <v>3600</v>
      </c>
      <c r="H503" s="69">
        <f t="shared" si="18"/>
        <v>501</v>
      </c>
      <c r="I503" s="85"/>
      <c r="J503" s="19" t="s">
        <v>1184</v>
      </c>
      <c r="K503" s="6" t="s">
        <v>262</v>
      </c>
      <c r="L503" s="61"/>
      <c r="M503" s="87" t="s">
        <v>1459</v>
      </c>
    </row>
    <row r="504" spans="1:13" x14ac:dyDescent="0.25">
      <c r="A504" s="78" t="s">
        <v>1185</v>
      </c>
      <c r="B504" s="85"/>
      <c r="C504" s="82">
        <v>9</v>
      </c>
      <c r="D504" s="82" t="s">
        <v>6</v>
      </c>
      <c r="E504" s="68" t="str">
        <f>IF(COUNTBLANK(Diseño!F504)=0,IF(Diseño!D504 ="N",CONCATENATE("F",Diseño!C504),"ko. Tipo-Decimales no cuadran"),IF(Diseño!D504 ="A",CONCATENATE("A",Diseño!C504),CONCATENATE("I",Diseño!C504)))</f>
        <v>F9</v>
      </c>
      <c r="F504" s="82">
        <v>2</v>
      </c>
      <c r="G504" s="69">
        <f t="shared" si="17"/>
        <v>3609</v>
      </c>
      <c r="H504" s="69">
        <f t="shared" si="18"/>
        <v>502</v>
      </c>
      <c r="I504" s="85"/>
      <c r="J504" s="19" t="s">
        <v>1186</v>
      </c>
      <c r="K504" s="6" t="s">
        <v>262</v>
      </c>
      <c r="L504" s="61"/>
      <c r="M504" s="87" t="s">
        <v>1459</v>
      </c>
    </row>
    <row r="505" spans="1:13" x14ac:dyDescent="0.25">
      <c r="A505" s="78" t="s">
        <v>1187</v>
      </c>
      <c r="B505" s="85"/>
      <c r="C505" s="82">
        <v>9</v>
      </c>
      <c r="D505" s="82" t="s">
        <v>6</v>
      </c>
      <c r="E505" s="68" t="str">
        <f>IF(COUNTBLANK(Diseño!F505)=0,IF(Diseño!D505 ="N",CONCATENATE("F",Diseño!C505),"ko. Tipo-Decimales no cuadran"),IF(Diseño!D505 ="A",CONCATENATE("A",Diseño!C505),CONCATENATE("I",Diseño!C505)))</f>
        <v>F9</v>
      </c>
      <c r="F505" s="82">
        <v>2</v>
      </c>
      <c r="G505" s="69">
        <f t="shared" si="17"/>
        <v>3618</v>
      </c>
      <c r="H505" s="69">
        <f t="shared" si="18"/>
        <v>503</v>
      </c>
      <c r="I505" s="85"/>
      <c r="J505" s="19" t="s">
        <v>1188</v>
      </c>
      <c r="K505" s="6" t="s">
        <v>262</v>
      </c>
      <c r="L505" s="61"/>
      <c r="M505" s="87" t="s">
        <v>1459</v>
      </c>
    </row>
    <row r="506" spans="1:13" x14ac:dyDescent="0.25">
      <c r="A506" s="78" t="s">
        <v>1189</v>
      </c>
      <c r="B506" s="85"/>
      <c r="C506" s="82">
        <v>9</v>
      </c>
      <c r="D506" s="82" t="s">
        <v>6</v>
      </c>
      <c r="E506" s="68" t="str">
        <f>IF(COUNTBLANK(Diseño!F506)=0,IF(Diseño!D506 ="N",CONCATENATE("F",Diseño!C506),"ko. Tipo-Decimales no cuadran"),IF(Diseño!D506 ="A",CONCATENATE("A",Diseño!C506),CONCATENATE("I",Diseño!C506)))</f>
        <v>F9</v>
      </c>
      <c r="F506" s="82">
        <v>2</v>
      </c>
      <c r="G506" s="69">
        <f t="shared" si="17"/>
        <v>3627</v>
      </c>
      <c r="H506" s="69">
        <f t="shared" si="18"/>
        <v>504</v>
      </c>
      <c r="I506" s="85"/>
      <c r="J506" s="19" t="s">
        <v>1190</v>
      </c>
      <c r="K506" s="6" t="s">
        <v>262</v>
      </c>
      <c r="L506" s="61"/>
      <c r="M506" s="87" t="s">
        <v>1459</v>
      </c>
    </row>
    <row r="507" spans="1:13" x14ac:dyDescent="0.25">
      <c r="A507" s="78" t="s">
        <v>1191</v>
      </c>
      <c r="B507" s="85"/>
      <c r="C507" s="82">
        <v>9</v>
      </c>
      <c r="D507" s="82" t="s">
        <v>6</v>
      </c>
      <c r="E507" s="68" t="str">
        <f>IF(COUNTBLANK(Diseño!F507)=0,IF(Diseño!D507 ="N",CONCATENATE("F",Diseño!C507),"ko. Tipo-Decimales no cuadran"),IF(Diseño!D507 ="A",CONCATENATE("A",Diseño!C507),CONCATENATE("I",Diseño!C507)))</f>
        <v>F9</v>
      </c>
      <c r="F507" s="82">
        <v>2</v>
      </c>
      <c r="G507" s="69">
        <f t="shared" si="17"/>
        <v>3636</v>
      </c>
      <c r="H507" s="69">
        <f t="shared" si="18"/>
        <v>505</v>
      </c>
      <c r="I507" s="85"/>
      <c r="J507" s="19" t="s">
        <v>1192</v>
      </c>
      <c r="K507" s="6" t="s">
        <v>262</v>
      </c>
      <c r="L507" s="61"/>
      <c r="M507" s="87" t="s">
        <v>1459</v>
      </c>
    </row>
    <row r="508" spans="1:13" x14ac:dyDescent="0.25">
      <c r="A508" s="78" t="s">
        <v>1193</v>
      </c>
      <c r="B508" s="85"/>
      <c r="C508" s="82">
        <v>9</v>
      </c>
      <c r="D508" s="82" t="s">
        <v>6</v>
      </c>
      <c r="E508" s="68" t="str">
        <f>IF(COUNTBLANK(Diseño!F508)=0,IF(Diseño!D508 ="N",CONCATENATE("F",Diseño!C508),"ko. Tipo-Decimales no cuadran"),IF(Diseño!D508 ="A",CONCATENATE("A",Diseño!C508),CONCATENATE("I",Diseño!C508)))</f>
        <v>F9</v>
      </c>
      <c r="F508" s="82">
        <v>2</v>
      </c>
      <c r="G508" s="69">
        <f t="shared" si="17"/>
        <v>3645</v>
      </c>
      <c r="H508" s="69">
        <f t="shared" si="18"/>
        <v>506</v>
      </c>
      <c r="I508" s="85"/>
      <c r="J508" s="19" t="s">
        <v>1194</v>
      </c>
      <c r="K508" s="6" t="s">
        <v>262</v>
      </c>
      <c r="L508" s="61"/>
      <c r="M508" s="87" t="s">
        <v>1459</v>
      </c>
    </row>
    <row r="509" spans="1:13" x14ac:dyDescent="0.25">
      <c r="A509" s="78" t="s">
        <v>1195</v>
      </c>
      <c r="B509" s="85"/>
      <c r="C509" s="82">
        <v>9</v>
      </c>
      <c r="D509" s="82" t="s">
        <v>6</v>
      </c>
      <c r="E509" s="68" t="str">
        <f>IF(COUNTBLANK(Diseño!F509)=0,IF(Diseño!D509 ="N",CONCATENATE("F",Diseño!C509),"ko. Tipo-Decimales no cuadran"),IF(Diseño!D509 ="A",CONCATENATE("A",Diseño!C509),CONCATENATE("I",Diseño!C509)))</f>
        <v>F9</v>
      </c>
      <c r="F509" s="82">
        <v>2</v>
      </c>
      <c r="G509" s="69">
        <f t="shared" si="17"/>
        <v>3654</v>
      </c>
      <c r="H509" s="69">
        <f t="shared" si="18"/>
        <v>507</v>
      </c>
      <c r="I509" s="85"/>
      <c r="J509" s="19" t="s">
        <v>1196</v>
      </c>
      <c r="K509" s="6" t="s">
        <v>262</v>
      </c>
      <c r="L509" s="61"/>
      <c r="M509" s="87" t="s">
        <v>1459</v>
      </c>
    </row>
    <row r="510" spans="1:13" x14ac:dyDescent="0.25">
      <c r="A510" s="78" t="s">
        <v>1197</v>
      </c>
      <c r="B510" s="85"/>
      <c r="C510" s="82">
        <v>9</v>
      </c>
      <c r="D510" s="82" t="s">
        <v>6</v>
      </c>
      <c r="E510" s="68" t="str">
        <f>IF(COUNTBLANK(Diseño!F510)=0,IF(Diseño!D510 ="N",CONCATENATE("F",Diseño!C510),"ko. Tipo-Decimales no cuadran"),IF(Diseño!D510 ="A",CONCATENATE("A",Diseño!C510),CONCATENATE("I",Diseño!C510)))</f>
        <v>F9</v>
      </c>
      <c r="F510" s="82">
        <v>2</v>
      </c>
      <c r="G510" s="69">
        <f t="shared" si="17"/>
        <v>3663</v>
      </c>
      <c r="H510" s="69">
        <f t="shared" si="18"/>
        <v>508</v>
      </c>
      <c r="I510" s="85"/>
      <c r="J510" s="19" t="s">
        <v>1198</v>
      </c>
      <c r="K510" s="6" t="s">
        <v>262</v>
      </c>
      <c r="L510" s="61"/>
      <c r="M510" s="87" t="s">
        <v>1459</v>
      </c>
    </row>
    <row r="511" spans="1:13" x14ac:dyDescent="0.25">
      <c r="A511" s="78" t="s">
        <v>1199</v>
      </c>
      <c r="B511" s="85"/>
      <c r="C511" s="82">
        <v>9</v>
      </c>
      <c r="D511" s="82" t="s">
        <v>6</v>
      </c>
      <c r="E511" s="68" t="str">
        <f>IF(COUNTBLANK(Diseño!F511)=0,IF(Diseño!D511 ="N",CONCATENATE("F",Diseño!C511),"ko. Tipo-Decimales no cuadran"),IF(Diseño!D511 ="A",CONCATENATE("A",Diseño!C511),CONCATENATE("I",Diseño!C511)))</f>
        <v>F9</v>
      </c>
      <c r="F511" s="82">
        <v>2</v>
      </c>
      <c r="G511" s="69">
        <f t="shared" si="17"/>
        <v>3672</v>
      </c>
      <c r="H511" s="69">
        <f t="shared" si="18"/>
        <v>509</v>
      </c>
      <c r="I511" s="85"/>
      <c r="J511" s="19" t="s">
        <v>1200</v>
      </c>
      <c r="K511" s="6" t="s">
        <v>262</v>
      </c>
      <c r="L511" s="61"/>
      <c r="M511" s="87" t="s">
        <v>1459</v>
      </c>
    </row>
    <row r="512" spans="1:13" x14ac:dyDescent="0.25">
      <c r="A512" s="78" t="s">
        <v>1201</v>
      </c>
      <c r="B512" s="85"/>
      <c r="C512" s="82">
        <v>9</v>
      </c>
      <c r="D512" s="82" t="s">
        <v>6</v>
      </c>
      <c r="E512" s="68" t="str">
        <f>IF(COUNTBLANK(Diseño!F512)=0,IF(Diseño!D512 ="N",CONCATENATE("F",Diseño!C512),"ko. Tipo-Decimales no cuadran"),IF(Diseño!D512 ="A",CONCATENATE("A",Diseño!C512),CONCATENATE("I",Diseño!C512)))</f>
        <v>F9</v>
      </c>
      <c r="F512" s="82">
        <v>2</v>
      </c>
      <c r="G512" s="69">
        <f t="shared" si="17"/>
        <v>3681</v>
      </c>
      <c r="H512" s="69">
        <f t="shared" si="18"/>
        <v>510</v>
      </c>
      <c r="I512" s="85"/>
      <c r="J512" s="19" t="s">
        <v>1202</v>
      </c>
      <c r="K512" s="6" t="s">
        <v>262</v>
      </c>
      <c r="L512" s="61"/>
      <c r="M512" s="87" t="s">
        <v>1459</v>
      </c>
    </row>
    <row r="513" spans="1:13" x14ac:dyDescent="0.25">
      <c r="A513" s="78" t="s">
        <v>1203</v>
      </c>
      <c r="B513" s="85"/>
      <c r="C513" s="82">
        <v>9</v>
      </c>
      <c r="D513" s="82" t="s">
        <v>6</v>
      </c>
      <c r="E513" s="68" t="str">
        <f>IF(COUNTBLANK(Diseño!F513)=0,IF(Diseño!D513 ="N",CONCATENATE("F",Diseño!C513),"ko. Tipo-Decimales no cuadran"),IF(Diseño!D513 ="A",CONCATENATE("A",Diseño!C513),CONCATENATE("I",Diseño!C513)))</f>
        <v>F9</v>
      </c>
      <c r="F513" s="82">
        <v>2</v>
      </c>
      <c r="G513" s="69">
        <f t="shared" si="17"/>
        <v>3690</v>
      </c>
      <c r="H513" s="69">
        <f t="shared" si="18"/>
        <v>511</v>
      </c>
      <c r="I513" s="85"/>
      <c r="J513" s="19" t="s">
        <v>1204</v>
      </c>
      <c r="K513" s="6" t="s">
        <v>262</v>
      </c>
      <c r="L513" s="61"/>
      <c r="M513" s="87" t="s">
        <v>1459</v>
      </c>
    </row>
    <row r="514" spans="1:13" x14ac:dyDescent="0.25">
      <c r="A514" s="78" t="s">
        <v>1205</v>
      </c>
      <c r="B514" s="85"/>
      <c r="C514" s="82">
        <v>9</v>
      </c>
      <c r="D514" s="82" t="s">
        <v>6</v>
      </c>
      <c r="E514" s="68" t="str">
        <f>IF(COUNTBLANK(Diseño!F514)=0,IF(Diseño!D514 ="N",CONCATENATE("F",Diseño!C514),"ko. Tipo-Decimales no cuadran"),IF(Diseño!D514 ="A",CONCATENATE("A",Diseño!C514),CONCATENATE("I",Diseño!C514)))</f>
        <v>F9</v>
      </c>
      <c r="F514" s="82">
        <v>2</v>
      </c>
      <c r="G514" s="69">
        <f t="shared" si="17"/>
        <v>3699</v>
      </c>
      <c r="H514" s="69">
        <f t="shared" si="18"/>
        <v>512</v>
      </c>
      <c r="I514" s="85"/>
      <c r="J514" s="19" t="s">
        <v>1206</v>
      </c>
      <c r="K514" s="6" t="s">
        <v>262</v>
      </c>
      <c r="L514" s="61"/>
      <c r="M514" s="87" t="s">
        <v>1459</v>
      </c>
    </row>
    <row r="515" spans="1:13" x14ac:dyDescent="0.25">
      <c r="A515" s="78" t="s">
        <v>1207</v>
      </c>
      <c r="B515" s="85"/>
      <c r="C515" s="82">
        <v>9</v>
      </c>
      <c r="D515" s="82" t="s">
        <v>6</v>
      </c>
      <c r="E515" s="68" t="str">
        <f>IF(COUNTBLANK(Diseño!F515)=0,IF(Diseño!D515 ="N",CONCATENATE("F",Diseño!C515),"ko. Tipo-Decimales no cuadran"),IF(Diseño!D515 ="A",CONCATENATE("A",Diseño!C515),CONCATENATE("I",Diseño!C515)))</f>
        <v>F9</v>
      </c>
      <c r="F515" s="82">
        <v>2</v>
      </c>
      <c r="G515" s="69">
        <f t="shared" si="17"/>
        <v>3708</v>
      </c>
      <c r="H515" s="69">
        <f t="shared" si="18"/>
        <v>513</v>
      </c>
      <c r="I515" s="85"/>
      <c r="J515" s="19" t="s">
        <v>1208</v>
      </c>
      <c r="K515" s="6" t="s">
        <v>262</v>
      </c>
      <c r="L515" s="61"/>
      <c r="M515" s="87" t="s">
        <v>1459</v>
      </c>
    </row>
    <row r="516" spans="1:13" x14ac:dyDescent="0.25">
      <c r="A516" s="78" t="s">
        <v>1209</v>
      </c>
      <c r="B516" s="85"/>
      <c r="C516" s="82">
        <v>9</v>
      </c>
      <c r="D516" s="82" t="s">
        <v>6</v>
      </c>
      <c r="E516" s="68" t="str">
        <f>IF(COUNTBLANK(Diseño!F516)=0,IF(Diseño!D516 ="N",CONCATENATE("F",Diseño!C516),"ko. Tipo-Decimales no cuadran"),IF(Diseño!D516 ="A",CONCATENATE("A",Diseño!C516),CONCATENATE("I",Diseño!C516)))</f>
        <v>F9</v>
      </c>
      <c r="F516" s="82">
        <v>2</v>
      </c>
      <c r="G516" s="69">
        <f t="shared" si="17"/>
        <v>3717</v>
      </c>
      <c r="H516" s="69">
        <f t="shared" si="18"/>
        <v>514</v>
      </c>
      <c r="I516" s="85"/>
      <c r="J516" s="19" t="s">
        <v>1210</v>
      </c>
      <c r="K516" s="6" t="s">
        <v>262</v>
      </c>
      <c r="L516" s="61"/>
      <c r="M516" s="87" t="s">
        <v>1459</v>
      </c>
    </row>
    <row r="517" spans="1:13" x14ac:dyDescent="0.25">
      <c r="A517" s="78" t="s">
        <v>1211</v>
      </c>
      <c r="B517" s="85"/>
      <c r="C517" s="82">
        <v>9</v>
      </c>
      <c r="D517" s="82" t="s">
        <v>6</v>
      </c>
      <c r="E517" s="68" t="str">
        <f>IF(COUNTBLANK(Diseño!F517)=0,IF(Diseño!D517 ="N",CONCATENATE("F",Diseño!C517),"ko. Tipo-Decimales no cuadran"),IF(Diseño!D517 ="A",CONCATENATE("A",Diseño!C517),CONCATENATE("I",Diseño!C517)))</f>
        <v>F9</v>
      </c>
      <c r="F517" s="82">
        <v>2</v>
      </c>
      <c r="G517" s="69">
        <f t="shared" si="17"/>
        <v>3726</v>
      </c>
      <c r="H517" s="69">
        <f t="shared" si="18"/>
        <v>515</v>
      </c>
      <c r="I517" s="85"/>
      <c r="J517" s="19" t="s">
        <v>1212</v>
      </c>
      <c r="K517" s="6" t="s">
        <v>262</v>
      </c>
      <c r="L517" s="61"/>
      <c r="M517" s="87" t="s">
        <v>1459</v>
      </c>
    </row>
    <row r="518" spans="1:13" x14ac:dyDescent="0.25">
      <c r="A518" s="78" t="s">
        <v>1213</v>
      </c>
      <c r="B518" s="85"/>
      <c r="C518" s="82">
        <v>9</v>
      </c>
      <c r="D518" s="82" t="s">
        <v>6</v>
      </c>
      <c r="E518" s="68" t="str">
        <f>IF(COUNTBLANK(Diseño!F518)=0,IF(Diseño!D518 ="N",CONCATENATE("F",Diseño!C518),"ko. Tipo-Decimales no cuadran"),IF(Diseño!D518 ="A",CONCATENATE("A",Diseño!C518),CONCATENATE("I",Diseño!C518)))</f>
        <v>F9</v>
      </c>
      <c r="F518" s="82">
        <v>2</v>
      </c>
      <c r="G518" s="69">
        <f t="shared" si="17"/>
        <v>3735</v>
      </c>
      <c r="H518" s="69">
        <f t="shared" si="18"/>
        <v>516</v>
      </c>
      <c r="I518" s="85"/>
      <c r="J518" s="19" t="s">
        <v>1214</v>
      </c>
      <c r="K518" s="6" t="s">
        <v>262</v>
      </c>
      <c r="L518" s="61"/>
      <c r="M518" s="87" t="s">
        <v>1459</v>
      </c>
    </row>
    <row r="519" spans="1:13" x14ac:dyDescent="0.25">
      <c r="A519" s="78" t="s">
        <v>1215</v>
      </c>
      <c r="B519" s="85"/>
      <c r="C519" s="82">
        <v>9</v>
      </c>
      <c r="D519" s="82" t="s">
        <v>6</v>
      </c>
      <c r="E519" s="68" t="str">
        <f>IF(COUNTBLANK(Diseño!F519)=0,IF(Diseño!D519 ="N",CONCATENATE("F",Diseño!C519),"ko. Tipo-Decimales no cuadran"),IF(Diseño!D519 ="A",CONCATENATE("A",Diseño!C519),CONCATENATE("I",Diseño!C519)))</f>
        <v>F9</v>
      </c>
      <c r="F519" s="82">
        <v>2</v>
      </c>
      <c r="G519" s="69">
        <f t="shared" si="17"/>
        <v>3744</v>
      </c>
      <c r="H519" s="69">
        <f t="shared" si="18"/>
        <v>517</v>
      </c>
      <c r="I519" s="85"/>
      <c r="J519" s="19" t="s">
        <v>1216</v>
      </c>
      <c r="K519" s="6" t="s">
        <v>262</v>
      </c>
      <c r="L519" s="61"/>
      <c r="M519" s="87" t="s">
        <v>1459</v>
      </c>
    </row>
    <row r="520" spans="1:13" x14ac:dyDescent="0.25">
      <c r="A520" s="78" t="s">
        <v>1217</v>
      </c>
      <c r="B520" s="85"/>
      <c r="C520" s="82">
        <v>9</v>
      </c>
      <c r="D520" s="82" t="s">
        <v>6</v>
      </c>
      <c r="E520" s="68" t="str">
        <f>IF(COUNTBLANK(Diseño!F520)=0,IF(Diseño!D520 ="N",CONCATENATE("F",Diseño!C520),"ko. Tipo-Decimales no cuadran"),IF(Diseño!D520 ="A",CONCATENATE("A",Diseño!C520),CONCATENATE("I",Diseño!C520)))</f>
        <v>F9</v>
      </c>
      <c r="F520" s="82">
        <v>2</v>
      </c>
      <c r="G520" s="69">
        <f t="shared" si="17"/>
        <v>3753</v>
      </c>
      <c r="H520" s="69">
        <f t="shared" si="18"/>
        <v>518</v>
      </c>
      <c r="I520" s="85"/>
      <c r="J520" s="19" t="s">
        <v>1218</v>
      </c>
      <c r="K520" s="6" t="s">
        <v>262</v>
      </c>
      <c r="L520" s="61"/>
      <c r="M520" s="87" t="s">
        <v>1459</v>
      </c>
    </row>
    <row r="521" spans="1:13" x14ac:dyDescent="0.25">
      <c r="A521" s="78" t="s">
        <v>1219</v>
      </c>
      <c r="B521" s="85"/>
      <c r="C521" s="82">
        <v>9</v>
      </c>
      <c r="D521" s="82" t="s">
        <v>6</v>
      </c>
      <c r="E521" s="68" t="str">
        <f>IF(COUNTBLANK(Diseño!F521)=0,IF(Diseño!D521 ="N",CONCATENATE("F",Diseño!C521),"ko. Tipo-Decimales no cuadran"),IF(Diseño!D521 ="A",CONCATENATE("A",Diseño!C521),CONCATENATE("I",Diseño!C521)))</f>
        <v>F9</v>
      </c>
      <c r="F521" s="82">
        <v>2</v>
      </c>
      <c r="G521" s="69">
        <f t="shared" ref="G521:G584" si="19">G520+C520</f>
        <v>3762</v>
      </c>
      <c r="H521" s="69">
        <f t="shared" ref="H521:H584" si="20">H520+1</f>
        <v>519</v>
      </c>
      <c r="I521" s="85"/>
      <c r="J521" s="19" t="s">
        <v>1220</v>
      </c>
      <c r="K521" s="6" t="s">
        <v>262</v>
      </c>
      <c r="L521" s="61"/>
      <c r="M521" s="87" t="s">
        <v>1459</v>
      </c>
    </row>
    <row r="522" spans="1:13" x14ac:dyDescent="0.25">
      <c r="A522" s="78" t="s">
        <v>1221</v>
      </c>
      <c r="B522" s="85"/>
      <c r="C522" s="82">
        <v>9</v>
      </c>
      <c r="D522" s="82" t="s">
        <v>6</v>
      </c>
      <c r="E522" s="68" t="str">
        <f>IF(COUNTBLANK(Diseño!F522)=0,IF(Diseño!D522 ="N",CONCATENATE("F",Diseño!C522),"ko. Tipo-Decimales no cuadran"),IF(Diseño!D522 ="A",CONCATENATE("A",Diseño!C522),CONCATENATE("I",Diseño!C522)))</f>
        <v>F9</v>
      </c>
      <c r="F522" s="82">
        <v>2</v>
      </c>
      <c r="G522" s="69">
        <f t="shared" si="19"/>
        <v>3771</v>
      </c>
      <c r="H522" s="69">
        <f t="shared" si="20"/>
        <v>520</v>
      </c>
      <c r="I522" s="85"/>
      <c r="J522" s="19" t="s">
        <v>1222</v>
      </c>
      <c r="K522" s="6" t="s">
        <v>262</v>
      </c>
      <c r="L522" s="61"/>
      <c r="M522" s="87" t="s">
        <v>1459</v>
      </c>
    </row>
    <row r="523" spans="1:13" x14ac:dyDescent="0.25">
      <c r="A523" s="78" t="s">
        <v>1223</v>
      </c>
      <c r="B523" s="85"/>
      <c r="C523" s="82">
        <v>9</v>
      </c>
      <c r="D523" s="82" t="s">
        <v>6</v>
      </c>
      <c r="E523" s="68" t="str">
        <f>IF(COUNTBLANK(Diseño!F523)=0,IF(Diseño!D523 ="N",CONCATENATE("F",Diseño!C523),"ko. Tipo-Decimales no cuadran"),IF(Diseño!D523 ="A",CONCATENATE("A",Diseño!C523),CONCATENATE("I",Diseño!C523)))</f>
        <v>F9</v>
      </c>
      <c r="F523" s="82">
        <v>2</v>
      </c>
      <c r="G523" s="69">
        <f t="shared" si="19"/>
        <v>3780</v>
      </c>
      <c r="H523" s="69">
        <f t="shared" si="20"/>
        <v>521</v>
      </c>
      <c r="I523" s="85"/>
      <c r="J523" s="19" t="s">
        <v>1224</v>
      </c>
      <c r="K523" s="6" t="s">
        <v>262</v>
      </c>
      <c r="L523" s="61"/>
      <c r="M523" s="87" t="s">
        <v>1459</v>
      </c>
    </row>
    <row r="524" spans="1:13" x14ac:dyDescent="0.25">
      <c r="A524" s="78" t="s">
        <v>1225</v>
      </c>
      <c r="B524" s="85"/>
      <c r="C524" s="82">
        <v>9</v>
      </c>
      <c r="D524" s="82" t="s">
        <v>6</v>
      </c>
      <c r="E524" s="68" t="str">
        <f>IF(COUNTBLANK(Diseño!F524)=0,IF(Diseño!D524 ="N",CONCATENATE("F",Diseño!C524),"ko. Tipo-Decimales no cuadran"),IF(Diseño!D524 ="A",CONCATENATE("A",Diseño!C524),CONCATENATE("I",Diseño!C524)))</f>
        <v>F9</v>
      </c>
      <c r="F524" s="82">
        <v>2</v>
      </c>
      <c r="G524" s="69">
        <f t="shared" si="19"/>
        <v>3789</v>
      </c>
      <c r="H524" s="69">
        <f t="shared" si="20"/>
        <v>522</v>
      </c>
      <c r="I524" s="85"/>
      <c r="J524" s="19" t="s">
        <v>1226</v>
      </c>
      <c r="K524" s="6" t="s">
        <v>262</v>
      </c>
      <c r="L524" s="61"/>
      <c r="M524" s="87" t="s">
        <v>1459</v>
      </c>
    </row>
    <row r="525" spans="1:13" x14ac:dyDescent="0.25">
      <c r="A525" s="78" t="s">
        <v>1227</v>
      </c>
      <c r="B525" s="85"/>
      <c r="C525" s="82">
        <v>9</v>
      </c>
      <c r="D525" s="82" t="s">
        <v>6</v>
      </c>
      <c r="E525" s="68" t="str">
        <f>IF(COUNTBLANK(Diseño!F525)=0,IF(Diseño!D525 ="N",CONCATENATE("F",Diseño!C525),"ko. Tipo-Decimales no cuadran"),IF(Diseño!D525 ="A",CONCATENATE("A",Diseño!C525),CONCATENATE("I",Diseño!C525)))</f>
        <v>F9</v>
      </c>
      <c r="F525" s="82">
        <v>2</v>
      </c>
      <c r="G525" s="69">
        <f t="shared" si="19"/>
        <v>3798</v>
      </c>
      <c r="H525" s="69">
        <f t="shared" si="20"/>
        <v>523</v>
      </c>
      <c r="I525" s="85"/>
      <c r="J525" s="19" t="s">
        <v>1228</v>
      </c>
      <c r="K525" s="6" t="s">
        <v>262</v>
      </c>
      <c r="L525" s="61"/>
      <c r="M525" s="87" t="s">
        <v>1459</v>
      </c>
    </row>
    <row r="526" spans="1:13" x14ac:dyDescent="0.25">
      <c r="A526" s="78" t="s">
        <v>1229</v>
      </c>
      <c r="B526" s="85"/>
      <c r="C526" s="82">
        <v>9</v>
      </c>
      <c r="D526" s="82" t="s">
        <v>6</v>
      </c>
      <c r="E526" s="68" t="str">
        <f>IF(COUNTBLANK(Diseño!F526)=0,IF(Diseño!D526 ="N",CONCATENATE("F",Diseño!C526),"ko. Tipo-Decimales no cuadran"),IF(Diseño!D526 ="A",CONCATENATE("A",Diseño!C526),CONCATENATE("I",Diseño!C526)))</f>
        <v>F9</v>
      </c>
      <c r="F526" s="82">
        <v>2</v>
      </c>
      <c r="G526" s="69">
        <f t="shared" si="19"/>
        <v>3807</v>
      </c>
      <c r="H526" s="69">
        <f t="shared" si="20"/>
        <v>524</v>
      </c>
      <c r="I526" s="85"/>
      <c r="J526" s="19" t="s">
        <v>1230</v>
      </c>
      <c r="K526" s="6" t="s">
        <v>262</v>
      </c>
      <c r="L526" s="61"/>
      <c r="M526" s="87" t="s">
        <v>1459</v>
      </c>
    </row>
    <row r="527" spans="1:13" x14ac:dyDescent="0.25">
      <c r="A527" s="78" t="s">
        <v>1231</v>
      </c>
      <c r="B527" s="85"/>
      <c r="C527" s="82">
        <v>9</v>
      </c>
      <c r="D527" s="82" t="s">
        <v>6</v>
      </c>
      <c r="E527" s="68" t="str">
        <f>IF(COUNTBLANK(Diseño!F527)=0,IF(Diseño!D527 ="N",CONCATENATE("F",Diseño!C527),"ko. Tipo-Decimales no cuadran"),IF(Diseño!D527 ="A",CONCATENATE("A",Diseño!C527),CONCATENATE("I",Diseño!C527)))</f>
        <v>F9</v>
      </c>
      <c r="F527" s="82">
        <v>2</v>
      </c>
      <c r="G527" s="69">
        <f t="shared" si="19"/>
        <v>3816</v>
      </c>
      <c r="H527" s="69">
        <f t="shared" si="20"/>
        <v>525</v>
      </c>
      <c r="I527" s="85"/>
      <c r="J527" s="19" t="s">
        <v>1232</v>
      </c>
      <c r="K527" s="6" t="s">
        <v>262</v>
      </c>
      <c r="L527" s="61"/>
      <c r="M527" s="87" t="s">
        <v>1459</v>
      </c>
    </row>
    <row r="528" spans="1:13" x14ac:dyDescent="0.25">
      <c r="A528" s="78" t="s">
        <v>1233</v>
      </c>
      <c r="B528" s="85"/>
      <c r="C528" s="82">
        <v>9</v>
      </c>
      <c r="D528" s="82" t="s">
        <v>6</v>
      </c>
      <c r="E528" s="68" t="str">
        <f>IF(COUNTBLANK(Diseño!F528)=0,IF(Diseño!D528 ="N",CONCATENATE("F",Diseño!C528),"ko. Tipo-Decimales no cuadran"),IF(Diseño!D528 ="A",CONCATENATE("A",Diseño!C528),CONCATENATE("I",Diseño!C528)))</f>
        <v>F9</v>
      </c>
      <c r="F528" s="82">
        <v>2</v>
      </c>
      <c r="G528" s="69">
        <f t="shared" si="19"/>
        <v>3825</v>
      </c>
      <c r="H528" s="69">
        <f t="shared" si="20"/>
        <v>526</v>
      </c>
      <c r="I528" s="85"/>
      <c r="J528" s="19" t="s">
        <v>1234</v>
      </c>
      <c r="K528" s="6" t="s">
        <v>262</v>
      </c>
      <c r="L528" s="61"/>
      <c r="M528" s="87" t="s">
        <v>1459</v>
      </c>
    </row>
    <row r="529" spans="1:13" x14ac:dyDescent="0.25">
      <c r="A529" s="78" t="s">
        <v>1235</v>
      </c>
      <c r="B529" s="85"/>
      <c r="C529" s="82">
        <v>9</v>
      </c>
      <c r="D529" s="82" t="s">
        <v>6</v>
      </c>
      <c r="E529" s="68" t="str">
        <f>IF(COUNTBLANK(Diseño!F529)=0,IF(Diseño!D529 ="N",CONCATENATE("F",Diseño!C529),"ko. Tipo-Decimales no cuadran"),IF(Diseño!D529 ="A",CONCATENATE("A",Diseño!C529),CONCATENATE("I",Diseño!C529)))</f>
        <v>F9</v>
      </c>
      <c r="F529" s="82">
        <v>2</v>
      </c>
      <c r="G529" s="69">
        <f t="shared" si="19"/>
        <v>3834</v>
      </c>
      <c r="H529" s="69">
        <f t="shared" si="20"/>
        <v>527</v>
      </c>
      <c r="I529" s="85"/>
      <c r="J529" s="19" t="s">
        <v>1236</v>
      </c>
      <c r="K529" s="6" t="s">
        <v>262</v>
      </c>
      <c r="L529" s="61"/>
      <c r="M529" s="87" t="s">
        <v>1459</v>
      </c>
    </row>
    <row r="530" spans="1:13" x14ac:dyDescent="0.25">
      <c r="A530" s="78" t="s">
        <v>1237</v>
      </c>
      <c r="B530" s="85"/>
      <c r="C530" s="82">
        <v>9</v>
      </c>
      <c r="D530" s="82" t="s">
        <v>6</v>
      </c>
      <c r="E530" s="68" t="str">
        <f>IF(COUNTBLANK(Diseño!F530)=0,IF(Diseño!D530 ="N",CONCATENATE("F",Diseño!C530),"ko. Tipo-Decimales no cuadran"),IF(Diseño!D530 ="A",CONCATENATE("A",Diseño!C530),CONCATENATE("I",Diseño!C530)))</f>
        <v>F9</v>
      </c>
      <c r="F530" s="82">
        <v>2</v>
      </c>
      <c r="G530" s="69">
        <f t="shared" si="19"/>
        <v>3843</v>
      </c>
      <c r="H530" s="69">
        <f t="shared" si="20"/>
        <v>528</v>
      </c>
      <c r="I530" s="85"/>
      <c r="J530" s="19" t="s">
        <v>1238</v>
      </c>
      <c r="K530" s="6" t="s">
        <v>262</v>
      </c>
      <c r="L530" s="61"/>
      <c r="M530" s="87" t="s">
        <v>1459</v>
      </c>
    </row>
    <row r="531" spans="1:13" x14ac:dyDescent="0.25">
      <c r="A531" s="78" t="s">
        <v>1239</v>
      </c>
      <c r="B531" s="85"/>
      <c r="C531" s="82">
        <v>9</v>
      </c>
      <c r="D531" s="82" t="s">
        <v>6</v>
      </c>
      <c r="E531" s="68" t="str">
        <f>IF(COUNTBLANK(Diseño!F531)=0,IF(Diseño!D531 ="N",CONCATENATE("F",Diseño!C531),"ko. Tipo-Decimales no cuadran"),IF(Diseño!D531 ="A",CONCATENATE("A",Diseño!C531),CONCATENATE("I",Diseño!C531)))</f>
        <v>F9</v>
      </c>
      <c r="F531" s="82">
        <v>2</v>
      </c>
      <c r="G531" s="69">
        <f t="shared" si="19"/>
        <v>3852</v>
      </c>
      <c r="H531" s="69">
        <f t="shared" si="20"/>
        <v>529</v>
      </c>
      <c r="I531" s="85"/>
      <c r="J531" s="19" t="s">
        <v>1240</v>
      </c>
      <c r="K531" s="6" t="s">
        <v>262</v>
      </c>
      <c r="L531" s="61"/>
      <c r="M531" s="87" t="s">
        <v>1459</v>
      </c>
    </row>
    <row r="532" spans="1:13" x14ac:dyDescent="0.25">
      <c r="A532" s="78" t="s">
        <v>1241</v>
      </c>
      <c r="B532" s="85"/>
      <c r="C532" s="82">
        <v>9</v>
      </c>
      <c r="D532" s="82" t="s">
        <v>6</v>
      </c>
      <c r="E532" s="68" t="str">
        <f>IF(COUNTBLANK(Diseño!F532)=0,IF(Diseño!D532 ="N",CONCATENATE("F",Diseño!C532),"ko. Tipo-Decimales no cuadran"),IF(Diseño!D532 ="A",CONCATENATE("A",Diseño!C532),CONCATENATE("I",Diseño!C532)))</f>
        <v>F9</v>
      </c>
      <c r="F532" s="82">
        <v>2</v>
      </c>
      <c r="G532" s="69">
        <f t="shared" si="19"/>
        <v>3861</v>
      </c>
      <c r="H532" s="69">
        <f t="shared" si="20"/>
        <v>530</v>
      </c>
      <c r="I532" s="85"/>
      <c r="J532" s="19" t="s">
        <v>1242</v>
      </c>
      <c r="K532" s="6" t="s">
        <v>262</v>
      </c>
      <c r="L532" s="61"/>
      <c r="M532" s="87" t="s">
        <v>1459</v>
      </c>
    </row>
    <row r="533" spans="1:13" x14ac:dyDescent="0.25">
      <c r="A533" s="78" t="s">
        <v>1243</v>
      </c>
      <c r="B533" s="85"/>
      <c r="C533" s="82">
        <v>9</v>
      </c>
      <c r="D533" s="82" t="s">
        <v>6</v>
      </c>
      <c r="E533" s="68" t="str">
        <f>IF(COUNTBLANK(Diseño!F533)=0,IF(Diseño!D533 ="N",CONCATENATE("F",Diseño!C533),"ko. Tipo-Decimales no cuadran"),IF(Diseño!D533 ="A",CONCATENATE("A",Diseño!C533),CONCATENATE("I",Diseño!C533)))</f>
        <v>F9</v>
      </c>
      <c r="F533" s="82">
        <v>2</v>
      </c>
      <c r="G533" s="69">
        <f t="shared" si="19"/>
        <v>3870</v>
      </c>
      <c r="H533" s="69">
        <f t="shared" si="20"/>
        <v>531</v>
      </c>
      <c r="I533" s="85"/>
      <c r="J533" s="19" t="s">
        <v>1244</v>
      </c>
      <c r="K533" s="6" t="s">
        <v>262</v>
      </c>
      <c r="L533" s="61"/>
      <c r="M533" s="87" t="s">
        <v>1459</v>
      </c>
    </row>
    <row r="534" spans="1:13" x14ac:dyDescent="0.25">
      <c r="A534" s="78" t="s">
        <v>1245</v>
      </c>
      <c r="B534" s="85"/>
      <c r="C534" s="82">
        <v>9</v>
      </c>
      <c r="D534" s="82" t="s">
        <v>6</v>
      </c>
      <c r="E534" s="68" t="str">
        <f>IF(COUNTBLANK(Diseño!F534)=0,IF(Diseño!D534 ="N",CONCATENATE("F",Diseño!C534),"ko. Tipo-Decimales no cuadran"),IF(Diseño!D534 ="A",CONCATENATE("A",Diseño!C534),CONCATENATE("I",Diseño!C534)))</f>
        <v>F9</v>
      </c>
      <c r="F534" s="82">
        <v>2</v>
      </c>
      <c r="G534" s="69">
        <f t="shared" si="19"/>
        <v>3879</v>
      </c>
      <c r="H534" s="69">
        <f t="shared" si="20"/>
        <v>532</v>
      </c>
      <c r="I534" s="85"/>
      <c r="J534" s="19" t="s">
        <v>1246</v>
      </c>
      <c r="K534" s="6" t="s">
        <v>262</v>
      </c>
      <c r="L534" s="61"/>
      <c r="M534" s="87" t="s">
        <v>1459</v>
      </c>
    </row>
    <row r="535" spans="1:13" x14ac:dyDescent="0.25">
      <c r="A535" s="78" t="s">
        <v>1247</v>
      </c>
      <c r="B535" s="85"/>
      <c r="C535" s="82">
        <v>9</v>
      </c>
      <c r="D535" s="82" t="s">
        <v>6</v>
      </c>
      <c r="E535" s="68" t="str">
        <f>IF(COUNTBLANK(Diseño!F535)=0,IF(Diseño!D535 ="N",CONCATENATE("F",Diseño!C535),"ko. Tipo-Decimales no cuadran"),IF(Diseño!D535 ="A",CONCATENATE("A",Diseño!C535),CONCATENATE("I",Diseño!C535)))</f>
        <v>F9</v>
      </c>
      <c r="F535" s="82">
        <v>2</v>
      </c>
      <c r="G535" s="69">
        <f t="shared" si="19"/>
        <v>3888</v>
      </c>
      <c r="H535" s="69">
        <f t="shared" si="20"/>
        <v>533</v>
      </c>
      <c r="I535" s="85"/>
      <c r="J535" s="19" t="s">
        <v>1248</v>
      </c>
      <c r="K535" s="6" t="s">
        <v>262</v>
      </c>
      <c r="L535" s="61"/>
      <c r="M535" s="87" t="s">
        <v>1459</v>
      </c>
    </row>
    <row r="536" spans="1:13" x14ac:dyDescent="0.25">
      <c r="A536" s="78" t="s">
        <v>1249</v>
      </c>
      <c r="B536" s="85"/>
      <c r="C536" s="82">
        <v>9</v>
      </c>
      <c r="D536" s="82" t="s">
        <v>6</v>
      </c>
      <c r="E536" s="68" t="str">
        <f>IF(COUNTBLANK(Diseño!F536)=0,IF(Diseño!D536 ="N",CONCATENATE("F",Diseño!C536),"ko. Tipo-Decimales no cuadran"),IF(Diseño!D536 ="A",CONCATENATE("A",Diseño!C536),CONCATENATE("I",Diseño!C536)))</f>
        <v>F9</v>
      </c>
      <c r="F536" s="82">
        <v>2</v>
      </c>
      <c r="G536" s="69">
        <f t="shared" si="19"/>
        <v>3897</v>
      </c>
      <c r="H536" s="69">
        <f t="shared" si="20"/>
        <v>534</v>
      </c>
      <c r="I536" s="85"/>
      <c r="J536" s="19" t="s">
        <v>1250</v>
      </c>
      <c r="K536" s="6" t="s">
        <v>262</v>
      </c>
      <c r="L536" s="61"/>
      <c r="M536" s="87" t="s">
        <v>1459</v>
      </c>
    </row>
    <row r="537" spans="1:13" x14ac:dyDescent="0.25">
      <c r="A537" s="78" t="s">
        <v>1251</v>
      </c>
      <c r="B537" s="85"/>
      <c r="C537" s="82">
        <v>9</v>
      </c>
      <c r="D537" s="82" t="s">
        <v>6</v>
      </c>
      <c r="E537" s="68" t="str">
        <f>IF(COUNTBLANK(Diseño!F537)=0,IF(Diseño!D537 ="N",CONCATENATE("F",Diseño!C537),"ko. Tipo-Decimales no cuadran"),IF(Diseño!D537 ="A",CONCATENATE("A",Diseño!C537),CONCATENATE("I",Diseño!C537)))</f>
        <v>F9</v>
      </c>
      <c r="F537" s="82">
        <v>2</v>
      </c>
      <c r="G537" s="69">
        <f t="shared" si="19"/>
        <v>3906</v>
      </c>
      <c r="H537" s="69">
        <f t="shared" si="20"/>
        <v>535</v>
      </c>
      <c r="I537" s="85"/>
      <c r="J537" s="19" t="s">
        <v>1252</v>
      </c>
      <c r="K537" s="6" t="s">
        <v>262</v>
      </c>
      <c r="L537" s="61"/>
      <c r="M537" s="87" t="s">
        <v>1459</v>
      </c>
    </row>
    <row r="538" spans="1:13" x14ac:dyDescent="0.25">
      <c r="A538" s="78" t="s">
        <v>1253</v>
      </c>
      <c r="B538" s="85"/>
      <c r="C538" s="82">
        <v>9</v>
      </c>
      <c r="D538" s="82" t="s">
        <v>6</v>
      </c>
      <c r="E538" s="68" t="str">
        <f>IF(COUNTBLANK(Diseño!F538)=0,IF(Diseño!D538 ="N",CONCATENATE("F",Diseño!C538),"ko. Tipo-Decimales no cuadran"),IF(Diseño!D538 ="A",CONCATENATE("A",Diseño!C538),CONCATENATE("I",Diseño!C538)))</f>
        <v>F9</v>
      </c>
      <c r="F538" s="82">
        <v>2</v>
      </c>
      <c r="G538" s="69">
        <f t="shared" si="19"/>
        <v>3915</v>
      </c>
      <c r="H538" s="69">
        <f t="shared" si="20"/>
        <v>536</v>
      </c>
      <c r="I538" s="85"/>
      <c r="J538" s="19" t="s">
        <v>1254</v>
      </c>
      <c r="K538" s="6" t="s">
        <v>262</v>
      </c>
      <c r="L538" s="61"/>
      <c r="M538" s="87" t="s">
        <v>1459</v>
      </c>
    </row>
    <row r="539" spans="1:13" x14ac:dyDescent="0.25">
      <c r="A539" s="78" t="s">
        <v>1255</v>
      </c>
      <c r="B539" s="85"/>
      <c r="C539" s="82">
        <v>9</v>
      </c>
      <c r="D539" s="82" t="s">
        <v>6</v>
      </c>
      <c r="E539" s="68" t="str">
        <f>IF(COUNTBLANK(Diseño!F539)=0,IF(Diseño!D539 ="N",CONCATENATE("F",Diseño!C539),"ko. Tipo-Decimales no cuadran"),IF(Diseño!D539 ="A",CONCATENATE("A",Diseño!C539),CONCATENATE("I",Diseño!C539)))</f>
        <v>F9</v>
      </c>
      <c r="F539" s="82">
        <v>2</v>
      </c>
      <c r="G539" s="69">
        <f t="shared" si="19"/>
        <v>3924</v>
      </c>
      <c r="H539" s="69">
        <f t="shared" si="20"/>
        <v>537</v>
      </c>
      <c r="I539" s="85"/>
      <c r="J539" s="19" t="s">
        <v>1256</v>
      </c>
      <c r="K539" s="6" t="s">
        <v>262</v>
      </c>
      <c r="L539" s="61"/>
      <c r="M539" s="87" t="s">
        <v>1459</v>
      </c>
    </row>
    <row r="540" spans="1:13" x14ac:dyDescent="0.25">
      <c r="A540" s="78" t="s">
        <v>1257</v>
      </c>
      <c r="B540" s="85"/>
      <c r="C540" s="82">
        <v>9</v>
      </c>
      <c r="D540" s="82" t="s">
        <v>6</v>
      </c>
      <c r="E540" s="68" t="str">
        <f>IF(COUNTBLANK(Diseño!F540)=0,IF(Diseño!D540 ="N",CONCATENATE("F",Diseño!C540),"ko. Tipo-Decimales no cuadran"),IF(Diseño!D540 ="A",CONCATENATE("A",Diseño!C540),CONCATENATE("I",Diseño!C540)))</f>
        <v>F9</v>
      </c>
      <c r="F540" s="82">
        <v>2</v>
      </c>
      <c r="G540" s="69">
        <f t="shared" si="19"/>
        <v>3933</v>
      </c>
      <c r="H540" s="69">
        <f t="shared" si="20"/>
        <v>538</v>
      </c>
      <c r="I540" s="85"/>
      <c r="J540" s="19" t="s">
        <v>1258</v>
      </c>
      <c r="K540" s="6" t="s">
        <v>262</v>
      </c>
      <c r="L540" s="61"/>
      <c r="M540" s="87" t="s">
        <v>1459</v>
      </c>
    </row>
    <row r="541" spans="1:13" x14ac:dyDescent="0.25">
      <c r="A541" s="78" t="s">
        <v>1259</v>
      </c>
      <c r="B541" s="85"/>
      <c r="C541" s="82">
        <v>9</v>
      </c>
      <c r="D541" s="82" t="s">
        <v>6</v>
      </c>
      <c r="E541" s="68" t="str">
        <f>IF(COUNTBLANK(Diseño!F541)=0,IF(Diseño!D541 ="N",CONCATENATE("F",Diseño!C541),"ko. Tipo-Decimales no cuadran"),IF(Diseño!D541 ="A",CONCATENATE("A",Diseño!C541),CONCATENATE("I",Diseño!C541)))</f>
        <v>F9</v>
      </c>
      <c r="F541" s="82">
        <v>2</v>
      </c>
      <c r="G541" s="69">
        <f t="shared" si="19"/>
        <v>3942</v>
      </c>
      <c r="H541" s="69">
        <f t="shared" si="20"/>
        <v>539</v>
      </c>
      <c r="I541" s="85"/>
      <c r="J541" s="19" t="s">
        <v>1260</v>
      </c>
      <c r="K541" s="6" t="s">
        <v>262</v>
      </c>
      <c r="L541" s="61"/>
      <c r="M541" s="87" t="s">
        <v>1459</v>
      </c>
    </row>
    <row r="542" spans="1:13" x14ac:dyDescent="0.25">
      <c r="A542" s="78" t="s">
        <v>1261</v>
      </c>
      <c r="B542" s="85"/>
      <c r="C542" s="82">
        <v>9</v>
      </c>
      <c r="D542" s="82" t="s">
        <v>6</v>
      </c>
      <c r="E542" s="68" t="str">
        <f>IF(COUNTBLANK(Diseño!F542)=0,IF(Diseño!D542 ="N",CONCATENATE("F",Diseño!C542),"ko. Tipo-Decimales no cuadran"),IF(Diseño!D542 ="A",CONCATENATE("A",Diseño!C542),CONCATENATE("I",Diseño!C542)))</f>
        <v>F9</v>
      </c>
      <c r="F542" s="82">
        <v>2</v>
      </c>
      <c r="G542" s="69">
        <f t="shared" si="19"/>
        <v>3951</v>
      </c>
      <c r="H542" s="69">
        <f t="shared" si="20"/>
        <v>540</v>
      </c>
      <c r="I542" s="85"/>
      <c r="J542" s="19" t="s">
        <v>1262</v>
      </c>
      <c r="K542" s="6" t="s">
        <v>262</v>
      </c>
      <c r="L542" s="61"/>
      <c r="M542" s="87" t="s">
        <v>1459</v>
      </c>
    </row>
    <row r="543" spans="1:13" x14ac:dyDescent="0.25">
      <c r="A543" s="78" t="s">
        <v>1263</v>
      </c>
      <c r="B543" s="85"/>
      <c r="C543" s="82">
        <v>9</v>
      </c>
      <c r="D543" s="82" t="s">
        <v>6</v>
      </c>
      <c r="E543" s="68" t="str">
        <f>IF(COUNTBLANK(Diseño!F543)=0,IF(Diseño!D543 ="N",CONCATENATE("F",Diseño!C543),"ko. Tipo-Decimales no cuadran"),IF(Diseño!D543 ="A",CONCATENATE("A",Diseño!C543),CONCATENATE("I",Diseño!C543)))</f>
        <v>F9</v>
      </c>
      <c r="F543" s="82">
        <v>2</v>
      </c>
      <c r="G543" s="69">
        <f t="shared" si="19"/>
        <v>3960</v>
      </c>
      <c r="H543" s="69">
        <f t="shared" si="20"/>
        <v>541</v>
      </c>
      <c r="I543" s="85"/>
      <c r="J543" s="19" t="s">
        <v>1264</v>
      </c>
      <c r="K543" s="6" t="s">
        <v>262</v>
      </c>
      <c r="L543" s="61"/>
      <c r="M543" s="87" t="s">
        <v>1459</v>
      </c>
    </row>
    <row r="544" spans="1:13" x14ac:dyDescent="0.25">
      <c r="A544" s="78" t="s">
        <v>1265</v>
      </c>
      <c r="B544" s="85"/>
      <c r="C544" s="82">
        <v>9</v>
      </c>
      <c r="D544" s="82" t="s">
        <v>6</v>
      </c>
      <c r="E544" s="68" t="str">
        <f>IF(COUNTBLANK(Diseño!F544)=0,IF(Diseño!D544 ="N",CONCATENATE("F",Diseño!C544),"ko. Tipo-Decimales no cuadran"),IF(Diseño!D544 ="A",CONCATENATE("A",Diseño!C544),CONCATENATE("I",Diseño!C544)))</f>
        <v>F9</v>
      </c>
      <c r="F544" s="82">
        <v>2</v>
      </c>
      <c r="G544" s="69">
        <f t="shared" si="19"/>
        <v>3969</v>
      </c>
      <c r="H544" s="69">
        <f t="shared" si="20"/>
        <v>542</v>
      </c>
      <c r="I544" s="85"/>
      <c r="J544" s="19" t="s">
        <v>1266</v>
      </c>
      <c r="K544" s="6" t="s">
        <v>262</v>
      </c>
      <c r="L544" s="61"/>
      <c r="M544" s="87" t="s">
        <v>1459</v>
      </c>
    </row>
    <row r="545" spans="1:13" x14ac:dyDescent="0.25">
      <c r="A545" s="78" t="s">
        <v>1267</v>
      </c>
      <c r="B545" s="85"/>
      <c r="C545" s="82">
        <v>9</v>
      </c>
      <c r="D545" s="82" t="s">
        <v>6</v>
      </c>
      <c r="E545" s="68" t="str">
        <f>IF(COUNTBLANK(Diseño!F545)=0,IF(Diseño!D545 ="N",CONCATENATE("F",Diseño!C545),"ko. Tipo-Decimales no cuadran"),IF(Diseño!D545 ="A",CONCATENATE("A",Diseño!C545),CONCATENATE("I",Diseño!C545)))</f>
        <v>F9</v>
      </c>
      <c r="F545" s="82">
        <v>2</v>
      </c>
      <c r="G545" s="69">
        <f t="shared" si="19"/>
        <v>3978</v>
      </c>
      <c r="H545" s="69">
        <f t="shared" si="20"/>
        <v>543</v>
      </c>
      <c r="I545" s="85"/>
      <c r="J545" s="19" t="s">
        <v>1268</v>
      </c>
      <c r="K545" s="6" t="s">
        <v>262</v>
      </c>
      <c r="L545" s="61"/>
      <c r="M545" s="87" t="s">
        <v>1459</v>
      </c>
    </row>
    <row r="546" spans="1:13" x14ac:dyDescent="0.25">
      <c r="A546" s="78" t="s">
        <v>1269</v>
      </c>
      <c r="B546" s="85"/>
      <c r="C546" s="82">
        <v>9</v>
      </c>
      <c r="D546" s="82" t="s">
        <v>6</v>
      </c>
      <c r="E546" s="68" t="str">
        <f>IF(COUNTBLANK(Diseño!F546)=0,IF(Diseño!D546 ="N",CONCATENATE("F",Diseño!C546),"ko. Tipo-Decimales no cuadran"),IF(Diseño!D546 ="A",CONCATENATE("A",Diseño!C546),CONCATENATE("I",Diseño!C546)))</f>
        <v>F9</v>
      </c>
      <c r="F546" s="82">
        <v>2</v>
      </c>
      <c r="G546" s="69">
        <f t="shared" si="19"/>
        <v>3987</v>
      </c>
      <c r="H546" s="69">
        <f t="shared" si="20"/>
        <v>544</v>
      </c>
      <c r="I546" s="85"/>
      <c r="J546" s="19" t="s">
        <v>1270</v>
      </c>
      <c r="K546" s="6" t="s">
        <v>262</v>
      </c>
      <c r="L546" s="61"/>
      <c r="M546" s="87" t="s">
        <v>1459</v>
      </c>
    </row>
    <row r="547" spans="1:13" x14ac:dyDescent="0.25">
      <c r="A547" s="78" t="s">
        <v>1271</v>
      </c>
      <c r="B547" s="85"/>
      <c r="C547" s="82">
        <v>9</v>
      </c>
      <c r="D547" s="82" t="s">
        <v>6</v>
      </c>
      <c r="E547" s="68" t="str">
        <f>IF(COUNTBLANK(Diseño!F547)=0,IF(Diseño!D547 ="N",CONCATENATE("F",Diseño!C547),"ko. Tipo-Decimales no cuadran"),IF(Diseño!D547 ="A",CONCATENATE("A",Diseño!C547),CONCATENATE("I",Diseño!C547)))</f>
        <v>F9</v>
      </c>
      <c r="F547" s="82">
        <v>2</v>
      </c>
      <c r="G547" s="69">
        <f t="shared" si="19"/>
        <v>3996</v>
      </c>
      <c r="H547" s="69">
        <f t="shared" si="20"/>
        <v>545</v>
      </c>
      <c r="I547" s="85"/>
      <c r="J547" s="19" t="s">
        <v>1272</v>
      </c>
      <c r="K547" s="6" t="s">
        <v>262</v>
      </c>
      <c r="L547" s="61"/>
      <c r="M547" s="87" t="s">
        <v>1459</v>
      </c>
    </row>
    <row r="548" spans="1:13" x14ac:dyDescent="0.25">
      <c r="A548" s="78" t="s">
        <v>1273</v>
      </c>
      <c r="B548" s="85"/>
      <c r="C548" s="82">
        <v>9</v>
      </c>
      <c r="D548" s="82" t="s">
        <v>6</v>
      </c>
      <c r="E548" s="68" t="str">
        <f>IF(COUNTBLANK(Diseño!F548)=0,IF(Diseño!D548 ="N",CONCATENATE("F",Diseño!C548),"ko. Tipo-Decimales no cuadran"),IF(Diseño!D548 ="A",CONCATENATE("A",Diseño!C548),CONCATENATE("I",Diseño!C548)))</f>
        <v>F9</v>
      </c>
      <c r="F548" s="82">
        <v>2</v>
      </c>
      <c r="G548" s="69">
        <f t="shared" si="19"/>
        <v>4005</v>
      </c>
      <c r="H548" s="69">
        <f t="shared" si="20"/>
        <v>546</v>
      </c>
      <c r="I548" s="85"/>
      <c r="J548" s="19" t="s">
        <v>1274</v>
      </c>
      <c r="K548" s="6" t="s">
        <v>262</v>
      </c>
      <c r="L548" s="61"/>
      <c r="M548" s="87" t="s">
        <v>1459</v>
      </c>
    </row>
    <row r="549" spans="1:13" x14ac:dyDescent="0.25">
      <c r="A549" s="78" t="s">
        <v>1275</v>
      </c>
      <c r="B549" s="85"/>
      <c r="C549" s="82">
        <v>9</v>
      </c>
      <c r="D549" s="82" t="s">
        <v>6</v>
      </c>
      <c r="E549" s="68" t="str">
        <f>IF(COUNTBLANK(Diseño!F549)=0,IF(Diseño!D549 ="N",CONCATENATE("F",Diseño!C549),"ko. Tipo-Decimales no cuadran"),IF(Diseño!D549 ="A",CONCATENATE("A",Diseño!C549),CONCATENATE("I",Diseño!C549)))</f>
        <v>F9</v>
      </c>
      <c r="F549" s="82">
        <v>2</v>
      </c>
      <c r="G549" s="69">
        <f t="shared" si="19"/>
        <v>4014</v>
      </c>
      <c r="H549" s="69">
        <f t="shared" si="20"/>
        <v>547</v>
      </c>
      <c r="I549" s="85"/>
      <c r="J549" s="19" t="s">
        <v>1276</v>
      </c>
      <c r="K549" s="6" t="s">
        <v>262</v>
      </c>
      <c r="L549" s="61"/>
      <c r="M549" s="87" t="s">
        <v>1459</v>
      </c>
    </row>
    <row r="550" spans="1:13" x14ac:dyDescent="0.25">
      <c r="A550" s="78" t="s">
        <v>1277</v>
      </c>
      <c r="B550" s="85"/>
      <c r="C550" s="82">
        <v>9</v>
      </c>
      <c r="D550" s="82" t="s">
        <v>6</v>
      </c>
      <c r="E550" s="68" t="str">
        <f>IF(COUNTBLANK(Diseño!F550)=0,IF(Diseño!D550 ="N",CONCATENATE("F",Diseño!C550),"ko. Tipo-Decimales no cuadran"),IF(Diseño!D550 ="A",CONCATENATE("A",Diseño!C550),CONCATENATE("I",Diseño!C550)))</f>
        <v>F9</v>
      </c>
      <c r="F550" s="82">
        <v>2</v>
      </c>
      <c r="G550" s="69">
        <f t="shared" si="19"/>
        <v>4023</v>
      </c>
      <c r="H550" s="69">
        <f t="shared" si="20"/>
        <v>548</v>
      </c>
      <c r="I550" s="85"/>
      <c r="J550" s="19" t="s">
        <v>1278</v>
      </c>
      <c r="K550" s="6" t="s">
        <v>262</v>
      </c>
      <c r="L550" s="61"/>
      <c r="M550" s="87" t="s">
        <v>1459</v>
      </c>
    </row>
    <row r="551" spans="1:13" x14ac:dyDescent="0.25">
      <c r="A551" s="78" t="s">
        <v>1279</v>
      </c>
      <c r="B551" s="85"/>
      <c r="C551" s="82">
        <v>9</v>
      </c>
      <c r="D551" s="82" t="s">
        <v>6</v>
      </c>
      <c r="E551" s="68" t="str">
        <f>IF(COUNTBLANK(Diseño!F551)=0,IF(Diseño!D551 ="N",CONCATENATE("F",Diseño!C551),"ko. Tipo-Decimales no cuadran"),IF(Diseño!D551 ="A",CONCATENATE("A",Diseño!C551),CONCATENATE("I",Diseño!C551)))</f>
        <v>F9</v>
      </c>
      <c r="F551" s="82">
        <v>2</v>
      </c>
      <c r="G551" s="69">
        <f t="shared" si="19"/>
        <v>4032</v>
      </c>
      <c r="H551" s="69">
        <f t="shared" si="20"/>
        <v>549</v>
      </c>
      <c r="I551" s="85"/>
      <c r="J551" s="19" t="s">
        <v>1280</v>
      </c>
      <c r="K551" s="6" t="s">
        <v>262</v>
      </c>
      <c r="L551" s="61"/>
      <c r="M551" s="87" t="s">
        <v>1459</v>
      </c>
    </row>
    <row r="552" spans="1:13" x14ac:dyDescent="0.25">
      <c r="A552" s="78" t="s">
        <v>1281</v>
      </c>
      <c r="B552" s="85"/>
      <c r="C552" s="82">
        <v>9</v>
      </c>
      <c r="D552" s="82" t="s">
        <v>6</v>
      </c>
      <c r="E552" s="68" t="str">
        <f>IF(COUNTBLANK(Diseño!F552)=0,IF(Diseño!D552 ="N",CONCATENATE("F",Diseño!C552),"ko. Tipo-Decimales no cuadran"),IF(Diseño!D552 ="A",CONCATENATE("A",Diseño!C552),CONCATENATE("I",Diseño!C552)))</f>
        <v>F9</v>
      </c>
      <c r="F552" s="82">
        <v>2</v>
      </c>
      <c r="G552" s="69">
        <f t="shared" si="19"/>
        <v>4041</v>
      </c>
      <c r="H552" s="69">
        <f t="shared" si="20"/>
        <v>550</v>
      </c>
      <c r="I552" s="85"/>
      <c r="J552" s="19" t="s">
        <v>1282</v>
      </c>
      <c r="K552" s="6" t="s">
        <v>262</v>
      </c>
      <c r="L552" s="61"/>
      <c r="M552" s="87" t="s">
        <v>1459</v>
      </c>
    </row>
    <row r="553" spans="1:13" x14ac:dyDescent="0.25">
      <c r="A553" s="78" t="s">
        <v>1283</v>
      </c>
      <c r="B553" s="85"/>
      <c r="C553" s="82">
        <v>9</v>
      </c>
      <c r="D553" s="82" t="s">
        <v>6</v>
      </c>
      <c r="E553" s="68" t="str">
        <f>IF(COUNTBLANK(Diseño!F553)=0,IF(Diseño!D553 ="N",CONCATENATE("F",Diseño!C553),"ko. Tipo-Decimales no cuadran"),IF(Diseño!D553 ="A",CONCATENATE("A",Diseño!C553),CONCATENATE("I",Diseño!C553)))</f>
        <v>F9</v>
      </c>
      <c r="F553" s="82">
        <v>2</v>
      </c>
      <c r="G553" s="69">
        <f t="shared" si="19"/>
        <v>4050</v>
      </c>
      <c r="H553" s="69">
        <f t="shared" si="20"/>
        <v>551</v>
      </c>
      <c r="I553" s="85"/>
      <c r="J553" s="19" t="s">
        <v>1284</v>
      </c>
      <c r="K553" s="6" t="s">
        <v>262</v>
      </c>
      <c r="L553" s="61"/>
      <c r="M553" s="87" t="s">
        <v>1459</v>
      </c>
    </row>
    <row r="554" spans="1:13" x14ac:dyDescent="0.25">
      <c r="A554" s="78" t="s">
        <v>1285</v>
      </c>
      <c r="B554" s="85"/>
      <c r="C554" s="82">
        <v>9</v>
      </c>
      <c r="D554" s="82" t="s">
        <v>6</v>
      </c>
      <c r="E554" s="68" t="str">
        <f>IF(COUNTBLANK(Diseño!F554)=0,IF(Diseño!D554 ="N",CONCATENATE("F",Diseño!C554),"ko. Tipo-Decimales no cuadran"),IF(Diseño!D554 ="A",CONCATENATE("A",Diseño!C554),CONCATENATE("I",Diseño!C554)))</f>
        <v>F9</v>
      </c>
      <c r="F554" s="82">
        <v>2</v>
      </c>
      <c r="G554" s="69">
        <f t="shared" si="19"/>
        <v>4059</v>
      </c>
      <c r="H554" s="69">
        <f t="shared" si="20"/>
        <v>552</v>
      </c>
      <c r="I554" s="85"/>
      <c r="J554" s="19" t="s">
        <v>1286</v>
      </c>
      <c r="K554" s="6" t="s">
        <v>262</v>
      </c>
      <c r="L554" s="61"/>
      <c r="M554" s="87" t="s">
        <v>1459</v>
      </c>
    </row>
    <row r="555" spans="1:13" x14ac:dyDescent="0.25">
      <c r="A555" s="78" t="s">
        <v>1287</v>
      </c>
      <c r="B555" s="85"/>
      <c r="C555" s="82">
        <v>9</v>
      </c>
      <c r="D555" s="82" t="s">
        <v>6</v>
      </c>
      <c r="E555" s="68" t="str">
        <f>IF(COUNTBLANK(Diseño!F555)=0,IF(Diseño!D555 ="N",CONCATENATE("F",Diseño!C555),"ko. Tipo-Decimales no cuadran"),IF(Diseño!D555 ="A",CONCATENATE("A",Diseño!C555),CONCATENATE("I",Diseño!C555)))</f>
        <v>F9</v>
      </c>
      <c r="F555" s="82">
        <v>2</v>
      </c>
      <c r="G555" s="69">
        <f t="shared" si="19"/>
        <v>4068</v>
      </c>
      <c r="H555" s="69">
        <f t="shared" si="20"/>
        <v>553</v>
      </c>
      <c r="I555" s="85"/>
      <c r="J555" s="19" t="s">
        <v>1288</v>
      </c>
      <c r="K555" s="6" t="s">
        <v>262</v>
      </c>
      <c r="L555" s="61"/>
      <c r="M555" s="87" t="s">
        <v>1459</v>
      </c>
    </row>
    <row r="556" spans="1:13" x14ac:dyDescent="0.25">
      <c r="A556" s="78" t="s">
        <v>1289</v>
      </c>
      <c r="B556" s="85"/>
      <c r="C556" s="82">
        <v>9</v>
      </c>
      <c r="D556" s="82" t="s">
        <v>6</v>
      </c>
      <c r="E556" s="68" t="str">
        <f>IF(COUNTBLANK(Diseño!F556)=0,IF(Diseño!D556 ="N",CONCATENATE("F",Diseño!C556),"ko. Tipo-Decimales no cuadran"),IF(Diseño!D556 ="A",CONCATENATE("A",Diseño!C556),CONCATENATE("I",Diseño!C556)))</f>
        <v>F9</v>
      </c>
      <c r="F556" s="82">
        <v>2</v>
      </c>
      <c r="G556" s="69">
        <f t="shared" si="19"/>
        <v>4077</v>
      </c>
      <c r="H556" s="69">
        <f t="shared" si="20"/>
        <v>554</v>
      </c>
      <c r="I556" s="85"/>
      <c r="J556" s="19" t="s">
        <v>1290</v>
      </c>
      <c r="K556" s="6" t="s">
        <v>262</v>
      </c>
      <c r="L556" s="61"/>
      <c r="M556" s="87" t="s">
        <v>1459</v>
      </c>
    </row>
    <row r="557" spans="1:13" x14ac:dyDescent="0.25">
      <c r="A557" s="78" t="s">
        <v>1291</v>
      </c>
      <c r="B557" s="85"/>
      <c r="C557" s="82">
        <v>9</v>
      </c>
      <c r="D557" s="82" t="s">
        <v>6</v>
      </c>
      <c r="E557" s="68" t="str">
        <f>IF(COUNTBLANK(Diseño!F557)=0,IF(Diseño!D557 ="N",CONCATENATE("F",Diseño!C557),"ko. Tipo-Decimales no cuadran"),IF(Diseño!D557 ="A",CONCATENATE("A",Diseño!C557),CONCATENATE("I",Diseño!C557)))</f>
        <v>F9</v>
      </c>
      <c r="F557" s="82">
        <v>2</v>
      </c>
      <c r="G557" s="69">
        <f t="shared" si="19"/>
        <v>4086</v>
      </c>
      <c r="H557" s="69">
        <f t="shared" si="20"/>
        <v>555</v>
      </c>
      <c r="I557" s="85"/>
      <c r="J557" s="19" t="s">
        <v>1292</v>
      </c>
      <c r="K557" s="6" t="s">
        <v>262</v>
      </c>
      <c r="L557" s="61"/>
      <c r="M557" s="87" t="s">
        <v>1459</v>
      </c>
    </row>
    <row r="558" spans="1:13" x14ac:dyDescent="0.25">
      <c r="A558" s="78" t="s">
        <v>1293</v>
      </c>
      <c r="B558" s="85"/>
      <c r="C558" s="82">
        <v>9</v>
      </c>
      <c r="D558" s="82" t="s">
        <v>6</v>
      </c>
      <c r="E558" s="68" t="str">
        <f>IF(COUNTBLANK(Diseño!F558)=0,IF(Diseño!D558 ="N",CONCATENATE("F",Diseño!C558),"ko. Tipo-Decimales no cuadran"),IF(Diseño!D558 ="A",CONCATENATE("A",Diseño!C558),CONCATENATE("I",Diseño!C558)))</f>
        <v>F9</v>
      </c>
      <c r="F558" s="82">
        <v>2</v>
      </c>
      <c r="G558" s="69">
        <f t="shared" si="19"/>
        <v>4095</v>
      </c>
      <c r="H558" s="69">
        <f t="shared" si="20"/>
        <v>556</v>
      </c>
      <c r="I558" s="85"/>
      <c r="J558" s="19" t="s">
        <v>1294</v>
      </c>
      <c r="K558" s="6" t="s">
        <v>262</v>
      </c>
      <c r="L558" s="61"/>
      <c r="M558" s="87" t="s">
        <v>1459</v>
      </c>
    </row>
    <row r="559" spans="1:13" x14ac:dyDescent="0.25">
      <c r="A559" s="78" t="s">
        <v>1295</v>
      </c>
      <c r="B559" s="85"/>
      <c r="C559" s="82">
        <v>9</v>
      </c>
      <c r="D559" s="82" t="s">
        <v>6</v>
      </c>
      <c r="E559" s="68" t="str">
        <f>IF(COUNTBLANK(Diseño!F559)=0,IF(Diseño!D559 ="N",CONCATENATE("F",Diseño!C559),"ko. Tipo-Decimales no cuadran"),IF(Diseño!D559 ="A",CONCATENATE("A",Diseño!C559),CONCATENATE("I",Diseño!C559)))</f>
        <v>F9</v>
      </c>
      <c r="F559" s="82">
        <v>2</v>
      </c>
      <c r="G559" s="69">
        <f t="shared" si="19"/>
        <v>4104</v>
      </c>
      <c r="H559" s="69">
        <f t="shared" si="20"/>
        <v>557</v>
      </c>
      <c r="I559" s="85"/>
      <c r="J559" s="19" t="s">
        <v>1296</v>
      </c>
      <c r="K559" s="6" t="s">
        <v>262</v>
      </c>
      <c r="L559" s="61"/>
      <c r="M559" s="87" t="s">
        <v>1459</v>
      </c>
    </row>
    <row r="560" spans="1:13" x14ac:dyDescent="0.25">
      <c r="A560" s="78" t="s">
        <v>1297</v>
      </c>
      <c r="B560" s="85"/>
      <c r="C560" s="82">
        <v>9</v>
      </c>
      <c r="D560" s="82" t="s">
        <v>6</v>
      </c>
      <c r="E560" s="68" t="str">
        <f>IF(COUNTBLANK(Diseño!F560)=0,IF(Diseño!D560 ="N",CONCATENATE("F",Diseño!C560),"ko. Tipo-Decimales no cuadran"),IF(Diseño!D560 ="A",CONCATENATE("A",Diseño!C560),CONCATENATE("I",Diseño!C560)))</f>
        <v>F9</v>
      </c>
      <c r="F560" s="82">
        <v>2</v>
      </c>
      <c r="G560" s="69">
        <f t="shared" si="19"/>
        <v>4113</v>
      </c>
      <c r="H560" s="69">
        <f t="shared" si="20"/>
        <v>558</v>
      </c>
      <c r="I560" s="85"/>
      <c r="J560" s="19" t="s">
        <v>1298</v>
      </c>
      <c r="K560" s="6" t="s">
        <v>262</v>
      </c>
      <c r="L560" s="61"/>
      <c r="M560" s="87" t="s">
        <v>1459</v>
      </c>
    </row>
    <row r="561" spans="1:13" x14ac:dyDescent="0.25">
      <c r="A561" s="78" t="s">
        <v>1299</v>
      </c>
      <c r="B561" s="85"/>
      <c r="C561" s="82">
        <v>9</v>
      </c>
      <c r="D561" s="82" t="s">
        <v>6</v>
      </c>
      <c r="E561" s="68" t="str">
        <f>IF(COUNTBLANK(Diseño!F561)=0,IF(Diseño!D561 ="N",CONCATENATE("F",Diseño!C561),"ko. Tipo-Decimales no cuadran"),IF(Diseño!D561 ="A",CONCATENATE("A",Diseño!C561),CONCATENATE("I",Diseño!C561)))</f>
        <v>F9</v>
      </c>
      <c r="F561" s="82">
        <v>2</v>
      </c>
      <c r="G561" s="69">
        <f t="shared" si="19"/>
        <v>4122</v>
      </c>
      <c r="H561" s="69">
        <f t="shared" si="20"/>
        <v>559</v>
      </c>
      <c r="I561" s="85"/>
      <c r="J561" s="19" t="s">
        <v>1300</v>
      </c>
      <c r="K561" s="6" t="s">
        <v>262</v>
      </c>
      <c r="L561" s="61"/>
      <c r="M561" s="87" t="s">
        <v>1459</v>
      </c>
    </row>
    <row r="562" spans="1:13" x14ac:dyDescent="0.25">
      <c r="A562" s="78" t="s">
        <v>1301</v>
      </c>
      <c r="B562" s="85"/>
      <c r="C562" s="82">
        <v>9</v>
      </c>
      <c r="D562" s="82" t="s">
        <v>6</v>
      </c>
      <c r="E562" s="68" t="str">
        <f>IF(COUNTBLANK(Diseño!F562)=0,IF(Diseño!D562 ="N",CONCATENATE("F",Diseño!C562),"ko. Tipo-Decimales no cuadran"),IF(Diseño!D562 ="A",CONCATENATE("A",Diseño!C562),CONCATENATE("I",Diseño!C562)))</f>
        <v>F9</v>
      </c>
      <c r="F562" s="82">
        <v>2</v>
      </c>
      <c r="G562" s="69">
        <f t="shared" si="19"/>
        <v>4131</v>
      </c>
      <c r="H562" s="69">
        <f t="shared" si="20"/>
        <v>560</v>
      </c>
      <c r="I562" s="85"/>
      <c r="J562" s="19" t="s">
        <v>1302</v>
      </c>
      <c r="K562" s="6" t="s">
        <v>262</v>
      </c>
      <c r="L562" s="61"/>
      <c r="M562" s="87" t="s">
        <v>1459</v>
      </c>
    </row>
    <row r="563" spans="1:13" x14ac:dyDescent="0.25">
      <c r="A563" s="78" t="s">
        <v>1303</v>
      </c>
      <c r="B563" s="85"/>
      <c r="C563" s="82">
        <v>9</v>
      </c>
      <c r="D563" s="82" t="s">
        <v>6</v>
      </c>
      <c r="E563" s="68" t="str">
        <f>IF(COUNTBLANK(Diseño!F563)=0,IF(Diseño!D563 ="N",CONCATENATE("F",Diseño!C563),"ko. Tipo-Decimales no cuadran"),IF(Diseño!D563 ="A",CONCATENATE("A",Diseño!C563),CONCATENATE("I",Diseño!C563)))</f>
        <v>F9</v>
      </c>
      <c r="F563" s="82">
        <v>2</v>
      </c>
      <c r="G563" s="69">
        <f t="shared" si="19"/>
        <v>4140</v>
      </c>
      <c r="H563" s="69">
        <f t="shared" si="20"/>
        <v>561</v>
      </c>
      <c r="I563" s="85"/>
      <c r="J563" s="19" t="s">
        <v>1304</v>
      </c>
      <c r="K563" s="6" t="s">
        <v>262</v>
      </c>
      <c r="L563" s="61"/>
      <c r="M563" s="87" t="s">
        <v>1459</v>
      </c>
    </row>
    <row r="564" spans="1:13" x14ac:dyDescent="0.25">
      <c r="A564" s="78" t="s">
        <v>1305</v>
      </c>
      <c r="B564" s="85"/>
      <c r="C564" s="82">
        <v>9</v>
      </c>
      <c r="D564" s="82" t="s">
        <v>6</v>
      </c>
      <c r="E564" s="68" t="str">
        <f>IF(COUNTBLANK(Diseño!F564)=0,IF(Diseño!D564 ="N",CONCATENATE("F",Diseño!C564),"ko. Tipo-Decimales no cuadran"),IF(Diseño!D564 ="A",CONCATENATE("A",Diseño!C564),CONCATENATE("I",Diseño!C564)))</f>
        <v>F9</v>
      </c>
      <c r="F564" s="82">
        <v>2</v>
      </c>
      <c r="G564" s="69">
        <f t="shared" si="19"/>
        <v>4149</v>
      </c>
      <c r="H564" s="69">
        <f t="shared" si="20"/>
        <v>562</v>
      </c>
      <c r="I564" s="85"/>
      <c r="J564" s="19" t="s">
        <v>1306</v>
      </c>
      <c r="K564" s="6" t="s">
        <v>262</v>
      </c>
      <c r="L564" s="61"/>
      <c r="M564" s="87" t="s">
        <v>1459</v>
      </c>
    </row>
    <row r="565" spans="1:13" x14ac:dyDescent="0.25">
      <c r="A565" s="78" t="s">
        <v>1307</v>
      </c>
      <c r="B565" s="85"/>
      <c r="C565" s="82">
        <v>9</v>
      </c>
      <c r="D565" s="82" t="s">
        <v>6</v>
      </c>
      <c r="E565" s="68" t="str">
        <f>IF(COUNTBLANK(Diseño!F565)=0,IF(Diseño!D565 ="N",CONCATENATE("F",Diseño!C565),"ko. Tipo-Decimales no cuadran"),IF(Diseño!D565 ="A",CONCATENATE("A",Diseño!C565),CONCATENATE("I",Diseño!C565)))</f>
        <v>F9</v>
      </c>
      <c r="F565" s="82">
        <v>2</v>
      </c>
      <c r="G565" s="69">
        <f t="shared" si="19"/>
        <v>4158</v>
      </c>
      <c r="H565" s="69">
        <f t="shared" si="20"/>
        <v>563</v>
      </c>
      <c r="I565" s="85"/>
      <c r="J565" s="19" t="s">
        <v>1308</v>
      </c>
      <c r="K565" s="6" t="s">
        <v>262</v>
      </c>
      <c r="L565" s="61"/>
      <c r="M565" s="87" t="s">
        <v>1459</v>
      </c>
    </row>
    <row r="566" spans="1:13" x14ac:dyDescent="0.25">
      <c r="A566" s="78" t="s">
        <v>1309</v>
      </c>
      <c r="B566" s="85"/>
      <c r="C566" s="82">
        <v>9</v>
      </c>
      <c r="D566" s="82" t="s">
        <v>6</v>
      </c>
      <c r="E566" s="68" t="str">
        <f>IF(COUNTBLANK(Diseño!F566)=0,IF(Diseño!D566 ="N",CONCATENATE("F",Diseño!C566),"ko. Tipo-Decimales no cuadran"),IF(Diseño!D566 ="A",CONCATENATE("A",Diseño!C566),CONCATENATE("I",Diseño!C566)))</f>
        <v>F9</v>
      </c>
      <c r="F566" s="82">
        <v>2</v>
      </c>
      <c r="G566" s="69">
        <f t="shared" si="19"/>
        <v>4167</v>
      </c>
      <c r="H566" s="69">
        <f t="shared" si="20"/>
        <v>564</v>
      </c>
      <c r="I566" s="85"/>
      <c r="J566" s="19" t="s">
        <v>1310</v>
      </c>
      <c r="K566" s="6" t="s">
        <v>262</v>
      </c>
      <c r="L566" s="61"/>
      <c r="M566" s="87" t="s">
        <v>1459</v>
      </c>
    </row>
    <row r="567" spans="1:13" x14ac:dyDescent="0.25">
      <c r="A567" s="78" t="s">
        <v>1311</v>
      </c>
      <c r="B567" s="85"/>
      <c r="C567" s="82">
        <v>9</v>
      </c>
      <c r="D567" s="82" t="s">
        <v>6</v>
      </c>
      <c r="E567" s="68" t="str">
        <f>IF(COUNTBLANK(Diseño!F567)=0,IF(Diseño!D567 ="N",CONCATENATE("F",Diseño!C567),"ko. Tipo-Decimales no cuadran"),IF(Diseño!D567 ="A",CONCATENATE("A",Diseño!C567),CONCATENATE("I",Diseño!C567)))</f>
        <v>F9</v>
      </c>
      <c r="F567" s="82">
        <v>2</v>
      </c>
      <c r="G567" s="69">
        <f t="shared" si="19"/>
        <v>4176</v>
      </c>
      <c r="H567" s="69">
        <f t="shared" si="20"/>
        <v>565</v>
      </c>
      <c r="I567" s="85"/>
      <c r="J567" s="19" t="s">
        <v>1312</v>
      </c>
      <c r="K567" s="6" t="s">
        <v>262</v>
      </c>
      <c r="L567" s="61"/>
      <c r="M567" s="87" t="s">
        <v>1459</v>
      </c>
    </row>
    <row r="568" spans="1:13" x14ac:dyDescent="0.25">
      <c r="A568" s="78" t="s">
        <v>1313</v>
      </c>
      <c r="B568" s="85"/>
      <c r="C568" s="82">
        <v>9</v>
      </c>
      <c r="D568" s="82" t="s">
        <v>6</v>
      </c>
      <c r="E568" s="68" t="str">
        <f>IF(COUNTBLANK(Diseño!F568)=0,IF(Diseño!D568 ="N",CONCATENATE("F",Diseño!C568),"ko. Tipo-Decimales no cuadran"),IF(Diseño!D568 ="A",CONCATENATE("A",Diseño!C568),CONCATENATE("I",Diseño!C568)))</f>
        <v>F9</v>
      </c>
      <c r="F568" s="82">
        <v>2</v>
      </c>
      <c r="G568" s="69">
        <f t="shared" si="19"/>
        <v>4185</v>
      </c>
      <c r="H568" s="69">
        <f t="shared" si="20"/>
        <v>566</v>
      </c>
      <c r="I568" s="85"/>
      <c r="J568" s="19" t="s">
        <v>1314</v>
      </c>
      <c r="K568" s="6" t="s">
        <v>262</v>
      </c>
      <c r="L568" s="61"/>
      <c r="M568" s="87" t="s">
        <v>1459</v>
      </c>
    </row>
    <row r="569" spans="1:13" x14ac:dyDescent="0.25">
      <c r="A569" s="78" t="s">
        <v>1315</v>
      </c>
      <c r="B569" s="85"/>
      <c r="C569" s="82">
        <v>9</v>
      </c>
      <c r="D569" s="82" t="s">
        <v>6</v>
      </c>
      <c r="E569" s="68" t="str">
        <f>IF(COUNTBLANK(Diseño!F569)=0,IF(Diseño!D569 ="N",CONCATENATE("F",Diseño!C569),"ko. Tipo-Decimales no cuadran"),IF(Diseño!D569 ="A",CONCATENATE("A",Diseño!C569),CONCATENATE("I",Diseño!C569)))</f>
        <v>F9</v>
      </c>
      <c r="F569" s="82">
        <v>2</v>
      </c>
      <c r="G569" s="69">
        <f t="shared" si="19"/>
        <v>4194</v>
      </c>
      <c r="H569" s="69">
        <f t="shared" si="20"/>
        <v>567</v>
      </c>
      <c r="I569" s="85"/>
      <c r="J569" s="19" t="s">
        <v>1316</v>
      </c>
      <c r="K569" s="6" t="s">
        <v>262</v>
      </c>
      <c r="L569" s="61"/>
      <c r="M569" s="87" t="s">
        <v>1459</v>
      </c>
    </row>
    <row r="570" spans="1:13" x14ac:dyDescent="0.25">
      <c r="A570" s="78" t="s">
        <v>1317</v>
      </c>
      <c r="B570" s="85"/>
      <c r="C570" s="82">
        <v>9</v>
      </c>
      <c r="D570" s="82" t="s">
        <v>6</v>
      </c>
      <c r="E570" s="68" t="str">
        <f>IF(COUNTBLANK(Diseño!F570)=0,IF(Diseño!D570 ="N",CONCATENATE("F",Diseño!C570),"ko. Tipo-Decimales no cuadran"),IF(Diseño!D570 ="A",CONCATENATE("A",Diseño!C570),CONCATENATE("I",Diseño!C570)))</f>
        <v>F9</v>
      </c>
      <c r="F570" s="82">
        <v>2</v>
      </c>
      <c r="G570" s="69">
        <f t="shared" si="19"/>
        <v>4203</v>
      </c>
      <c r="H570" s="69">
        <f t="shared" si="20"/>
        <v>568</v>
      </c>
      <c r="I570" s="85"/>
      <c r="J570" s="19" t="s">
        <v>1318</v>
      </c>
      <c r="K570" s="6" t="s">
        <v>262</v>
      </c>
      <c r="L570" s="61"/>
      <c r="M570" s="87" t="s">
        <v>1459</v>
      </c>
    </row>
    <row r="571" spans="1:13" x14ac:dyDescent="0.25">
      <c r="A571" s="78" t="s">
        <v>1319</v>
      </c>
      <c r="B571" s="85"/>
      <c r="C571" s="82">
        <v>9</v>
      </c>
      <c r="D571" s="82" t="s">
        <v>6</v>
      </c>
      <c r="E571" s="68" t="str">
        <f>IF(COUNTBLANK(Diseño!F571)=0,IF(Diseño!D571 ="N",CONCATENATE("F",Diseño!C571),"ko. Tipo-Decimales no cuadran"),IF(Diseño!D571 ="A",CONCATENATE("A",Diseño!C571),CONCATENATE("I",Diseño!C571)))</f>
        <v>F9</v>
      </c>
      <c r="F571" s="82">
        <v>2</v>
      </c>
      <c r="G571" s="69">
        <f t="shared" si="19"/>
        <v>4212</v>
      </c>
      <c r="H571" s="69">
        <f t="shared" si="20"/>
        <v>569</v>
      </c>
      <c r="I571" s="85"/>
      <c r="J571" s="19" t="s">
        <v>1320</v>
      </c>
      <c r="K571" s="6" t="s">
        <v>262</v>
      </c>
      <c r="L571" s="61"/>
      <c r="M571" s="87" t="s">
        <v>1459</v>
      </c>
    </row>
    <row r="572" spans="1:13" x14ac:dyDescent="0.25">
      <c r="A572" s="78" t="s">
        <v>1321</v>
      </c>
      <c r="B572" s="85"/>
      <c r="C572" s="82">
        <v>9</v>
      </c>
      <c r="D572" s="82" t="s">
        <v>6</v>
      </c>
      <c r="E572" s="68" t="str">
        <f>IF(COUNTBLANK(Diseño!F572)=0,IF(Diseño!D572 ="N",CONCATENATE("F",Diseño!C572),"ko. Tipo-Decimales no cuadran"),IF(Diseño!D572 ="A",CONCATENATE("A",Diseño!C572),CONCATENATE("I",Diseño!C572)))</f>
        <v>F9</v>
      </c>
      <c r="F572" s="82">
        <v>2</v>
      </c>
      <c r="G572" s="69">
        <f t="shared" si="19"/>
        <v>4221</v>
      </c>
      <c r="H572" s="69">
        <f t="shared" si="20"/>
        <v>570</v>
      </c>
      <c r="I572" s="85"/>
      <c r="J572" s="19" t="s">
        <v>1322</v>
      </c>
      <c r="K572" s="6" t="s">
        <v>262</v>
      </c>
      <c r="L572" s="61"/>
      <c r="M572" s="87" t="s">
        <v>1459</v>
      </c>
    </row>
    <row r="573" spans="1:13" x14ac:dyDescent="0.25">
      <c r="A573" s="78" t="s">
        <v>1323</v>
      </c>
      <c r="B573" s="85"/>
      <c r="C573" s="82">
        <v>9</v>
      </c>
      <c r="D573" s="82" t="s">
        <v>6</v>
      </c>
      <c r="E573" s="68" t="str">
        <f>IF(COUNTBLANK(Diseño!F573)=0,IF(Diseño!D573 ="N",CONCATENATE("F",Diseño!C573),"ko. Tipo-Decimales no cuadran"),IF(Diseño!D573 ="A",CONCATENATE("A",Diseño!C573),CONCATENATE("I",Diseño!C573)))</f>
        <v>F9</v>
      </c>
      <c r="F573" s="82">
        <v>2</v>
      </c>
      <c r="G573" s="69">
        <f t="shared" si="19"/>
        <v>4230</v>
      </c>
      <c r="H573" s="69">
        <f t="shared" si="20"/>
        <v>571</v>
      </c>
      <c r="I573" s="85"/>
      <c r="J573" s="19" t="s">
        <v>1324</v>
      </c>
      <c r="K573" s="6" t="s">
        <v>262</v>
      </c>
      <c r="L573" s="61"/>
      <c r="M573" s="87" t="s">
        <v>1459</v>
      </c>
    </row>
    <row r="574" spans="1:13" x14ac:dyDescent="0.25">
      <c r="A574" s="78" t="s">
        <v>1325</v>
      </c>
      <c r="B574" s="85"/>
      <c r="C574" s="82">
        <v>9</v>
      </c>
      <c r="D574" s="82" t="s">
        <v>6</v>
      </c>
      <c r="E574" s="68" t="str">
        <f>IF(COUNTBLANK(Diseño!F574)=0,IF(Diseño!D574 ="N",CONCATENATE("F",Diseño!C574),"ko. Tipo-Decimales no cuadran"),IF(Diseño!D574 ="A",CONCATENATE("A",Diseño!C574),CONCATENATE("I",Diseño!C574)))</f>
        <v>F9</v>
      </c>
      <c r="F574" s="82">
        <v>2</v>
      </c>
      <c r="G574" s="69">
        <f t="shared" si="19"/>
        <v>4239</v>
      </c>
      <c r="H574" s="69">
        <f t="shared" si="20"/>
        <v>572</v>
      </c>
      <c r="I574" s="85"/>
      <c r="J574" s="19" t="s">
        <v>1326</v>
      </c>
      <c r="K574" s="6" t="s">
        <v>262</v>
      </c>
      <c r="L574" s="61"/>
      <c r="M574" s="87" t="s">
        <v>1459</v>
      </c>
    </row>
    <row r="575" spans="1:13" x14ac:dyDescent="0.25">
      <c r="A575" s="78" t="s">
        <v>1327</v>
      </c>
      <c r="B575" s="85"/>
      <c r="C575" s="82">
        <v>9</v>
      </c>
      <c r="D575" s="82" t="s">
        <v>6</v>
      </c>
      <c r="E575" s="68" t="str">
        <f>IF(COUNTBLANK(Diseño!F575)=0,IF(Diseño!D575 ="N",CONCATENATE("F",Diseño!C575),"ko. Tipo-Decimales no cuadran"),IF(Diseño!D575 ="A",CONCATENATE("A",Diseño!C575),CONCATENATE("I",Diseño!C575)))</f>
        <v>F9</v>
      </c>
      <c r="F575" s="82">
        <v>2</v>
      </c>
      <c r="G575" s="69">
        <f t="shared" si="19"/>
        <v>4248</v>
      </c>
      <c r="H575" s="69">
        <f t="shared" si="20"/>
        <v>573</v>
      </c>
      <c r="I575" s="85"/>
      <c r="J575" s="19" t="s">
        <v>1328</v>
      </c>
      <c r="K575" s="6" t="s">
        <v>262</v>
      </c>
      <c r="L575" s="61"/>
      <c r="M575" s="87" t="s">
        <v>1459</v>
      </c>
    </row>
    <row r="576" spans="1:13" x14ac:dyDescent="0.25">
      <c r="A576" s="78" t="s">
        <v>1329</v>
      </c>
      <c r="B576" s="85"/>
      <c r="C576" s="82">
        <v>9</v>
      </c>
      <c r="D576" s="82" t="s">
        <v>6</v>
      </c>
      <c r="E576" s="68" t="str">
        <f>IF(COUNTBLANK(Diseño!F576)=0,IF(Diseño!D576 ="N",CONCATENATE("F",Diseño!C576),"ko. Tipo-Decimales no cuadran"),IF(Diseño!D576 ="A",CONCATENATE("A",Diseño!C576),CONCATENATE("I",Diseño!C576)))</f>
        <v>F9</v>
      </c>
      <c r="F576" s="82">
        <v>2</v>
      </c>
      <c r="G576" s="69">
        <f t="shared" si="19"/>
        <v>4257</v>
      </c>
      <c r="H576" s="69">
        <f t="shared" si="20"/>
        <v>574</v>
      </c>
      <c r="I576" s="85"/>
      <c r="J576" s="19" t="s">
        <v>1330</v>
      </c>
      <c r="K576" s="6" t="s">
        <v>262</v>
      </c>
      <c r="L576" s="61"/>
      <c r="M576" s="87" t="s">
        <v>1459</v>
      </c>
    </row>
    <row r="577" spans="1:13" x14ac:dyDescent="0.25">
      <c r="A577" s="78" t="s">
        <v>1331</v>
      </c>
      <c r="B577" s="85"/>
      <c r="C577" s="82">
        <v>9</v>
      </c>
      <c r="D577" s="82" t="s">
        <v>6</v>
      </c>
      <c r="E577" s="68" t="str">
        <f>IF(COUNTBLANK(Diseño!F577)=0,IF(Diseño!D577 ="N",CONCATENATE("F",Diseño!C577),"ko. Tipo-Decimales no cuadran"),IF(Diseño!D577 ="A",CONCATENATE("A",Diseño!C577),CONCATENATE("I",Diseño!C577)))</f>
        <v>F9</v>
      </c>
      <c r="F577" s="82">
        <v>2</v>
      </c>
      <c r="G577" s="69">
        <f t="shared" si="19"/>
        <v>4266</v>
      </c>
      <c r="H577" s="69">
        <f t="shared" si="20"/>
        <v>575</v>
      </c>
      <c r="I577" s="85"/>
      <c r="J577" s="19" t="s">
        <v>1332</v>
      </c>
      <c r="K577" s="6" t="s">
        <v>262</v>
      </c>
      <c r="L577" s="61"/>
      <c r="M577" s="87" t="s">
        <v>1459</v>
      </c>
    </row>
    <row r="578" spans="1:13" x14ac:dyDescent="0.25">
      <c r="A578" s="78" t="s">
        <v>1333</v>
      </c>
      <c r="B578" s="85"/>
      <c r="C578" s="82">
        <v>9</v>
      </c>
      <c r="D578" s="82" t="s">
        <v>6</v>
      </c>
      <c r="E578" s="68" t="str">
        <f>IF(COUNTBLANK(Diseño!F578)=0,IF(Diseño!D578 ="N",CONCATENATE("F",Diseño!C578),"ko. Tipo-Decimales no cuadran"),IF(Diseño!D578 ="A",CONCATENATE("A",Diseño!C578),CONCATENATE("I",Diseño!C578)))</f>
        <v>F9</v>
      </c>
      <c r="F578" s="82">
        <v>2</v>
      </c>
      <c r="G578" s="69">
        <f t="shared" si="19"/>
        <v>4275</v>
      </c>
      <c r="H578" s="69">
        <f t="shared" si="20"/>
        <v>576</v>
      </c>
      <c r="I578" s="85"/>
      <c r="J578" s="19" t="s">
        <v>1334</v>
      </c>
      <c r="K578" s="6" t="s">
        <v>262</v>
      </c>
      <c r="L578" s="61"/>
      <c r="M578" s="87" t="s">
        <v>1459</v>
      </c>
    </row>
    <row r="579" spans="1:13" x14ac:dyDescent="0.25">
      <c r="A579" s="78" t="s">
        <v>1335</v>
      </c>
      <c r="B579" s="85"/>
      <c r="C579" s="82">
        <v>9</v>
      </c>
      <c r="D579" s="82" t="s">
        <v>6</v>
      </c>
      <c r="E579" s="68" t="str">
        <f>IF(COUNTBLANK(Diseño!F579)=0,IF(Diseño!D579 ="N",CONCATENATE("F",Diseño!C579),"ko. Tipo-Decimales no cuadran"),IF(Diseño!D579 ="A",CONCATENATE("A",Diseño!C579),CONCATENATE("I",Diseño!C579)))</f>
        <v>F9</v>
      </c>
      <c r="F579" s="82">
        <v>2</v>
      </c>
      <c r="G579" s="69">
        <f t="shared" si="19"/>
        <v>4284</v>
      </c>
      <c r="H579" s="69">
        <f t="shared" si="20"/>
        <v>577</v>
      </c>
      <c r="I579" s="85"/>
      <c r="J579" s="19" t="s">
        <v>1336</v>
      </c>
      <c r="K579" s="6" t="s">
        <v>262</v>
      </c>
      <c r="L579" s="61"/>
      <c r="M579" s="87" t="s">
        <v>1459</v>
      </c>
    </row>
    <row r="580" spans="1:13" x14ac:dyDescent="0.25">
      <c r="A580" s="78" t="s">
        <v>1337</v>
      </c>
      <c r="B580" s="85"/>
      <c r="C580" s="82">
        <v>9</v>
      </c>
      <c r="D580" s="82" t="s">
        <v>6</v>
      </c>
      <c r="E580" s="68" t="str">
        <f>IF(COUNTBLANK(Diseño!F580)=0,IF(Diseño!D580 ="N",CONCATENATE("F",Diseño!C580),"ko. Tipo-Decimales no cuadran"),IF(Diseño!D580 ="A",CONCATENATE("A",Diseño!C580),CONCATENATE("I",Diseño!C580)))</f>
        <v>F9</v>
      </c>
      <c r="F580" s="82">
        <v>2</v>
      </c>
      <c r="G580" s="69">
        <f t="shared" si="19"/>
        <v>4293</v>
      </c>
      <c r="H580" s="69">
        <f t="shared" si="20"/>
        <v>578</v>
      </c>
      <c r="I580" s="85"/>
      <c r="J580" s="19" t="s">
        <v>1338</v>
      </c>
      <c r="K580" s="6" t="s">
        <v>262</v>
      </c>
      <c r="L580" s="61"/>
      <c r="M580" s="87" t="s">
        <v>1459</v>
      </c>
    </row>
    <row r="581" spans="1:13" x14ac:dyDescent="0.25">
      <c r="A581" s="78" t="s">
        <v>1339</v>
      </c>
      <c r="B581" s="85"/>
      <c r="C581" s="82">
        <v>9</v>
      </c>
      <c r="D581" s="82" t="s">
        <v>6</v>
      </c>
      <c r="E581" s="68" t="str">
        <f>IF(COUNTBLANK(Diseño!F581)=0,IF(Diseño!D581 ="N",CONCATENATE("F",Diseño!C581),"ko. Tipo-Decimales no cuadran"),IF(Diseño!D581 ="A",CONCATENATE("A",Diseño!C581),CONCATENATE("I",Diseño!C581)))</f>
        <v>F9</v>
      </c>
      <c r="F581" s="82">
        <v>2</v>
      </c>
      <c r="G581" s="69">
        <f t="shared" si="19"/>
        <v>4302</v>
      </c>
      <c r="H581" s="69">
        <f t="shared" si="20"/>
        <v>579</v>
      </c>
      <c r="I581" s="85"/>
      <c r="J581" s="19" t="s">
        <v>1340</v>
      </c>
      <c r="K581" s="6" t="s">
        <v>262</v>
      </c>
      <c r="L581" s="61"/>
      <c r="M581" s="87" t="s">
        <v>1459</v>
      </c>
    </row>
    <row r="582" spans="1:13" x14ac:dyDescent="0.25">
      <c r="A582" s="78" t="s">
        <v>1341</v>
      </c>
      <c r="B582" s="85"/>
      <c r="C582" s="82">
        <v>9</v>
      </c>
      <c r="D582" s="82" t="s">
        <v>6</v>
      </c>
      <c r="E582" s="68" t="str">
        <f>IF(COUNTBLANK(Diseño!F582)=0,IF(Diseño!D582 ="N",CONCATENATE("F",Diseño!C582),"ko. Tipo-Decimales no cuadran"),IF(Diseño!D582 ="A",CONCATENATE("A",Diseño!C582),CONCATENATE("I",Diseño!C582)))</f>
        <v>F9</v>
      </c>
      <c r="F582" s="82">
        <v>2</v>
      </c>
      <c r="G582" s="69">
        <f t="shared" si="19"/>
        <v>4311</v>
      </c>
      <c r="H582" s="69">
        <f t="shared" si="20"/>
        <v>580</v>
      </c>
      <c r="I582" s="85"/>
      <c r="J582" s="19" t="s">
        <v>1342</v>
      </c>
      <c r="K582" s="6" t="s">
        <v>262</v>
      </c>
      <c r="L582" s="61"/>
      <c r="M582" s="87" t="s">
        <v>1459</v>
      </c>
    </row>
    <row r="583" spans="1:13" x14ac:dyDescent="0.25">
      <c r="A583" s="78" t="s">
        <v>1343</v>
      </c>
      <c r="B583" s="85"/>
      <c r="C583" s="82">
        <v>9</v>
      </c>
      <c r="D583" s="82" t="s">
        <v>6</v>
      </c>
      <c r="E583" s="68" t="str">
        <f>IF(COUNTBLANK(Diseño!F583)=0,IF(Diseño!D583 ="N",CONCATENATE("F",Diseño!C583),"ko. Tipo-Decimales no cuadran"),IF(Diseño!D583 ="A",CONCATENATE("A",Diseño!C583),CONCATENATE("I",Diseño!C583)))</f>
        <v>F9</v>
      </c>
      <c r="F583" s="82">
        <v>2</v>
      </c>
      <c r="G583" s="69">
        <f t="shared" si="19"/>
        <v>4320</v>
      </c>
      <c r="H583" s="69">
        <f t="shared" si="20"/>
        <v>581</v>
      </c>
      <c r="I583" s="85"/>
      <c r="J583" s="19" t="s">
        <v>1344</v>
      </c>
      <c r="K583" s="6" t="s">
        <v>262</v>
      </c>
      <c r="L583" s="61"/>
      <c r="M583" s="87" t="s">
        <v>1459</v>
      </c>
    </row>
    <row r="584" spans="1:13" x14ac:dyDescent="0.25">
      <c r="A584" s="78" t="s">
        <v>1345</v>
      </c>
      <c r="B584" s="85"/>
      <c r="C584" s="82">
        <v>9</v>
      </c>
      <c r="D584" s="82" t="s">
        <v>6</v>
      </c>
      <c r="E584" s="68" t="str">
        <f>IF(COUNTBLANK(Diseño!F584)=0,IF(Diseño!D584 ="N",CONCATENATE("F",Diseño!C584),"ko. Tipo-Decimales no cuadran"),IF(Diseño!D584 ="A",CONCATENATE("A",Diseño!C584),CONCATENATE("I",Diseño!C584)))</f>
        <v>F9</v>
      </c>
      <c r="F584" s="82">
        <v>2</v>
      </c>
      <c r="G584" s="69">
        <f t="shared" si="19"/>
        <v>4329</v>
      </c>
      <c r="H584" s="69">
        <f t="shared" si="20"/>
        <v>582</v>
      </c>
      <c r="I584" s="85"/>
      <c r="J584" s="19" t="s">
        <v>1346</v>
      </c>
      <c r="K584" s="6" t="s">
        <v>262</v>
      </c>
      <c r="L584" s="61"/>
      <c r="M584" s="87" t="s">
        <v>1459</v>
      </c>
    </row>
    <row r="585" spans="1:13" x14ac:dyDescent="0.25">
      <c r="A585" s="78" t="s">
        <v>1347</v>
      </c>
      <c r="B585" s="85"/>
      <c r="C585" s="82">
        <v>9</v>
      </c>
      <c r="D585" s="82" t="s">
        <v>6</v>
      </c>
      <c r="E585" s="68" t="str">
        <f>IF(COUNTBLANK(Diseño!F585)=0,IF(Diseño!D585 ="N",CONCATENATE("F",Diseño!C585),"ko. Tipo-Decimales no cuadran"),IF(Diseño!D585 ="A",CONCATENATE("A",Diseño!C585),CONCATENATE("I",Diseño!C585)))</f>
        <v>F9</v>
      </c>
      <c r="F585" s="82">
        <v>2</v>
      </c>
      <c r="G585" s="69">
        <f t="shared" ref="G585:G596" si="21">G584+C584</f>
        <v>4338</v>
      </c>
      <c r="H585" s="69">
        <f t="shared" ref="H585:H596" si="22">H584+1</f>
        <v>583</v>
      </c>
      <c r="I585" s="85"/>
      <c r="J585" s="19" t="s">
        <v>1348</v>
      </c>
      <c r="K585" s="6" t="s">
        <v>262</v>
      </c>
      <c r="L585" s="61"/>
      <c r="M585" s="87" t="s">
        <v>1459</v>
      </c>
    </row>
    <row r="586" spans="1:13" x14ac:dyDescent="0.25">
      <c r="A586" s="78" t="s">
        <v>1349</v>
      </c>
      <c r="B586" s="85"/>
      <c r="C586" s="82">
        <v>9</v>
      </c>
      <c r="D586" s="82" t="s">
        <v>6</v>
      </c>
      <c r="E586" s="68" t="str">
        <f>IF(COUNTBLANK(Diseño!F586)=0,IF(Diseño!D586 ="N",CONCATENATE("F",Diseño!C586),"ko. Tipo-Decimales no cuadran"),IF(Diseño!D586 ="A",CONCATENATE("A",Diseño!C586),CONCATENATE("I",Diseño!C586)))</f>
        <v>F9</v>
      </c>
      <c r="F586" s="82">
        <v>2</v>
      </c>
      <c r="G586" s="69">
        <f t="shared" si="21"/>
        <v>4347</v>
      </c>
      <c r="H586" s="69">
        <f t="shared" si="22"/>
        <v>584</v>
      </c>
      <c r="I586" s="85"/>
      <c r="J586" s="19" t="s">
        <v>1350</v>
      </c>
      <c r="K586" s="6" t="s">
        <v>262</v>
      </c>
      <c r="L586" s="61"/>
      <c r="M586" s="87" t="s">
        <v>1459</v>
      </c>
    </row>
    <row r="587" spans="1:13" x14ac:dyDescent="0.25">
      <c r="A587" s="78" t="s">
        <v>1351</v>
      </c>
      <c r="B587" s="85"/>
      <c r="C587" s="82">
        <v>9</v>
      </c>
      <c r="D587" s="82" t="s">
        <v>6</v>
      </c>
      <c r="E587" s="68" t="str">
        <f>IF(COUNTBLANK(Diseño!F587)=0,IF(Diseño!D587 ="N",CONCATENATE("F",Diseño!C587),"ko. Tipo-Decimales no cuadran"),IF(Diseño!D587 ="A",CONCATENATE("A",Diseño!C587),CONCATENATE("I",Diseño!C587)))</f>
        <v>F9</v>
      </c>
      <c r="F587" s="82">
        <v>2</v>
      </c>
      <c r="G587" s="69">
        <f t="shared" si="21"/>
        <v>4356</v>
      </c>
      <c r="H587" s="69">
        <f t="shared" si="22"/>
        <v>585</v>
      </c>
      <c r="I587" s="85"/>
      <c r="J587" s="19" t="s">
        <v>1352</v>
      </c>
      <c r="K587" s="6" t="s">
        <v>262</v>
      </c>
      <c r="L587" s="61"/>
      <c r="M587" s="87" t="s">
        <v>1459</v>
      </c>
    </row>
    <row r="588" spans="1:13" x14ac:dyDescent="0.25">
      <c r="A588" s="78" t="s">
        <v>1353</v>
      </c>
      <c r="B588" s="85"/>
      <c r="C588" s="82">
        <v>9</v>
      </c>
      <c r="D588" s="82" t="s">
        <v>6</v>
      </c>
      <c r="E588" s="68" t="str">
        <f>IF(COUNTBLANK(Diseño!F588)=0,IF(Diseño!D588 ="N",CONCATENATE("F",Diseño!C588),"ko. Tipo-Decimales no cuadran"),IF(Diseño!D588 ="A",CONCATENATE("A",Diseño!C588),CONCATENATE("I",Diseño!C588)))</f>
        <v>F9</v>
      </c>
      <c r="F588" s="82">
        <v>2</v>
      </c>
      <c r="G588" s="69">
        <f t="shared" si="21"/>
        <v>4365</v>
      </c>
      <c r="H588" s="69">
        <f t="shared" si="22"/>
        <v>586</v>
      </c>
      <c r="I588" s="85"/>
      <c r="J588" s="19" t="s">
        <v>1378</v>
      </c>
      <c r="K588" s="6" t="s">
        <v>262</v>
      </c>
      <c r="L588" s="61"/>
      <c r="M588" s="87" t="s">
        <v>1459</v>
      </c>
    </row>
    <row r="589" spans="1:13" x14ac:dyDescent="0.25">
      <c r="A589" s="78" t="s">
        <v>1354</v>
      </c>
      <c r="B589" s="85"/>
      <c r="C589" s="82">
        <v>9</v>
      </c>
      <c r="D589" s="82" t="s">
        <v>6</v>
      </c>
      <c r="E589" s="68" t="str">
        <f>IF(COUNTBLANK(Diseño!F589)=0,IF(Diseño!D589 ="N",CONCATENATE("F",Diseño!C589),"ko. Tipo-Decimales no cuadran"),IF(Diseño!D589 ="A",CONCATENATE("A",Diseño!C589),CONCATENATE("I",Diseño!C589)))</f>
        <v>F9</v>
      </c>
      <c r="F589" s="82">
        <v>2</v>
      </c>
      <c r="G589" s="69">
        <f t="shared" si="21"/>
        <v>4374</v>
      </c>
      <c r="H589" s="69">
        <f t="shared" si="22"/>
        <v>587</v>
      </c>
      <c r="I589" s="85"/>
      <c r="J589" s="19" t="s">
        <v>1355</v>
      </c>
      <c r="K589" s="6" t="s">
        <v>262</v>
      </c>
      <c r="L589" s="61"/>
      <c r="M589" s="87" t="s">
        <v>1459</v>
      </c>
    </row>
    <row r="590" spans="1:13" x14ac:dyDescent="0.25">
      <c r="A590" s="78" t="s">
        <v>1356</v>
      </c>
      <c r="B590" s="85"/>
      <c r="C590" s="82">
        <v>9</v>
      </c>
      <c r="D590" s="82" t="s">
        <v>6</v>
      </c>
      <c r="E590" s="68" t="str">
        <f>IF(COUNTBLANK(Diseño!F590)=0,IF(Diseño!D590 ="N",CONCATENATE("F",Diseño!C590),"ko. Tipo-Decimales no cuadran"),IF(Diseño!D590 ="A",CONCATENATE("A",Diseño!C590),CONCATENATE("I",Diseño!C590)))</f>
        <v>F9</v>
      </c>
      <c r="F590" s="82">
        <v>2</v>
      </c>
      <c r="G590" s="69">
        <f t="shared" si="21"/>
        <v>4383</v>
      </c>
      <c r="H590" s="69">
        <f t="shared" si="22"/>
        <v>588</v>
      </c>
      <c r="I590" s="85"/>
      <c r="J590" s="19" t="s">
        <v>1357</v>
      </c>
      <c r="K590" s="6" t="s">
        <v>262</v>
      </c>
      <c r="L590" s="61"/>
      <c r="M590" s="87" t="s">
        <v>1459</v>
      </c>
    </row>
    <row r="591" spans="1:13" x14ac:dyDescent="0.25">
      <c r="A591" s="78" t="s">
        <v>1358</v>
      </c>
      <c r="B591" s="85"/>
      <c r="C591" s="82">
        <v>9</v>
      </c>
      <c r="D591" s="82" t="s">
        <v>6</v>
      </c>
      <c r="E591" s="68" t="str">
        <f>IF(COUNTBLANK(Diseño!F591)=0,IF(Diseño!D591 ="N",CONCATENATE("F",Diseño!C591),"ko. Tipo-Decimales no cuadran"),IF(Diseño!D591 ="A",CONCATENATE("A",Diseño!C591),CONCATENATE("I",Diseño!C591)))</f>
        <v>F9</v>
      </c>
      <c r="F591" s="82">
        <v>2</v>
      </c>
      <c r="G591" s="69">
        <f t="shared" si="21"/>
        <v>4392</v>
      </c>
      <c r="H591" s="69">
        <f t="shared" si="22"/>
        <v>589</v>
      </c>
      <c r="I591" s="85"/>
      <c r="J591" s="19" t="s">
        <v>1359</v>
      </c>
      <c r="K591" s="6" t="s">
        <v>262</v>
      </c>
      <c r="L591" s="61"/>
      <c r="M591" s="87" t="s">
        <v>1459</v>
      </c>
    </row>
    <row r="592" spans="1:13" x14ac:dyDescent="0.25">
      <c r="A592" s="78" t="s">
        <v>1360</v>
      </c>
      <c r="B592" s="85"/>
      <c r="C592" s="82">
        <v>9</v>
      </c>
      <c r="D592" s="82" t="s">
        <v>6</v>
      </c>
      <c r="E592" s="68" t="str">
        <f>IF(COUNTBLANK(Diseño!F592)=0,IF(Diseño!D592 ="N",CONCATENATE("F",Diseño!C592),"ko. Tipo-Decimales no cuadran"),IF(Diseño!D592 ="A",CONCATENATE("A",Diseño!C592),CONCATENATE("I",Diseño!C592)))</f>
        <v>F9</v>
      </c>
      <c r="F592" s="82">
        <v>2</v>
      </c>
      <c r="G592" s="69">
        <f t="shared" si="21"/>
        <v>4401</v>
      </c>
      <c r="H592" s="69">
        <f t="shared" si="22"/>
        <v>590</v>
      </c>
      <c r="I592" s="85"/>
      <c r="J592" s="19" t="s">
        <v>1361</v>
      </c>
      <c r="K592" s="6" t="s">
        <v>262</v>
      </c>
      <c r="L592" s="61"/>
      <c r="M592" s="87" t="s">
        <v>1459</v>
      </c>
    </row>
    <row r="593" spans="1:13" x14ac:dyDescent="0.25">
      <c r="A593" s="78" t="s">
        <v>1362</v>
      </c>
      <c r="B593" s="75"/>
      <c r="C593" s="81">
        <v>9</v>
      </c>
      <c r="D593" s="81" t="s">
        <v>6</v>
      </c>
      <c r="E593" s="68" t="str">
        <f>IF(COUNTBLANK(Diseño!F593)=0,IF(Diseño!D593 ="N",CONCATENATE("F",Diseño!C593),"ko. Tipo-Decimales no cuadran"),IF(Diseño!D593 ="A",CONCATENATE("A",Diseño!C593),CONCATENATE("I",Diseño!C593)))</f>
        <v>F9</v>
      </c>
      <c r="F593" s="81">
        <v>2</v>
      </c>
      <c r="G593" s="69">
        <f t="shared" si="21"/>
        <v>4410</v>
      </c>
      <c r="H593" s="69">
        <f t="shared" si="22"/>
        <v>591</v>
      </c>
      <c r="I593" s="85"/>
      <c r="J593" s="19" t="s">
        <v>1363</v>
      </c>
      <c r="K593" s="6" t="s">
        <v>262</v>
      </c>
      <c r="L593" s="77"/>
      <c r="M593" s="87" t="s">
        <v>1459</v>
      </c>
    </row>
    <row r="594" spans="1:13" x14ac:dyDescent="0.25">
      <c r="A594" s="78" t="s">
        <v>1364</v>
      </c>
      <c r="B594" s="75"/>
      <c r="C594" s="81">
        <v>9</v>
      </c>
      <c r="D594" s="81" t="s">
        <v>6</v>
      </c>
      <c r="E594" s="68" t="str">
        <f>IF(COUNTBLANK(Diseño!F594)=0,IF(Diseño!D594 ="N",CONCATENATE("F",Diseño!C594),"ko. Tipo-Decimales no cuadran"),IF(Diseño!D594 ="A",CONCATENATE("A",Diseño!C594),CONCATENATE("I",Diseño!C594)))</f>
        <v>F9</v>
      </c>
      <c r="F594" s="81">
        <v>2</v>
      </c>
      <c r="G594" s="69">
        <f t="shared" si="21"/>
        <v>4419</v>
      </c>
      <c r="H594" s="69">
        <f t="shared" si="22"/>
        <v>592</v>
      </c>
      <c r="I594" s="85"/>
      <c r="J594" s="19" t="s">
        <v>1365</v>
      </c>
      <c r="K594" s="6" t="s">
        <v>262</v>
      </c>
      <c r="L594" s="77"/>
      <c r="M594" s="87" t="s">
        <v>1459</v>
      </c>
    </row>
    <row r="595" spans="1:13" x14ac:dyDescent="0.25">
      <c r="A595" s="78" t="s">
        <v>1366</v>
      </c>
      <c r="B595" s="75"/>
      <c r="C595" s="81">
        <v>9</v>
      </c>
      <c r="D595" s="81" t="s">
        <v>6</v>
      </c>
      <c r="E595" s="68" t="str">
        <f>IF(COUNTBLANK(Diseño!F595)=0,IF(Diseño!D595 ="N",CONCATENATE("F",Diseño!C595),"ko. Tipo-Decimales no cuadran"),IF(Diseño!D595 ="A",CONCATENATE("A",Diseño!C595),CONCATENATE("I",Diseño!C595)))</f>
        <v>F9</v>
      </c>
      <c r="F595" s="81">
        <v>2</v>
      </c>
      <c r="G595" s="69">
        <f t="shared" si="21"/>
        <v>4428</v>
      </c>
      <c r="H595" s="69">
        <f t="shared" si="22"/>
        <v>593</v>
      </c>
      <c r="I595" s="85"/>
      <c r="J595" s="19" t="s">
        <v>1367</v>
      </c>
      <c r="K595" s="6" t="s">
        <v>262</v>
      </c>
      <c r="L595" s="77"/>
      <c r="M595" s="87" t="s">
        <v>1459</v>
      </c>
    </row>
    <row r="596" spans="1:13" x14ac:dyDescent="0.25">
      <c r="A596" s="78" t="s">
        <v>1368</v>
      </c>
      <c r="B596" s="75"/>
      <c r="C596" s="81">
        <v>9</v>
      </c>
      <c r="D596" s="81" t="s">
        <v>6</v>
      </c>
      <c r="E596" s="68" t="str">
        <f>IF(COUNTBLANK(Diseño!F596)=0,IF(Diseño!D596 ="N",CONCATENATE("F",Diseño!C596),"ko. Tipo-Decimales no cuadran"),IF(Diseño!D596 ="A",CONCATENATE("A",Diseño!C596),CONCATENATE("I",Diseño!C596)))</f>
        <v>F9</v>
      </c>
      <c r="F596" s="81">
        <v>2</v>
      </c>
      <c r="G596" s="69">
        <f t="shared" si="21"/>
        <v>4437</v>
      </c>
      <c r="H596" s="69">
        <f t="shared" si="22"/>
        <v>594</v>
      </c>
      <c r="I596" s="85"/>
      <c r="J596" s="19" t="s">
        <v>1369</v>
      </c>
      <c r="K596" s="6" t="s">
        <v>262</v>
      </c>
      <c r="L596" s="77"/>
      <c r="M596" s="87" t="s">
        <v>1459</v>
      </c>
    </row>
    <row r="597" spans="1:13" ht="15.75" x14ac:dyDescent="0.25">
      <c r="A597" s="10" t="s">
        <v>254</v>
      </c>
      <c r="B597" s="11"/>
      <c r="C597" s="66">
        <f>SUM(C3:C596)</f>
        <v>4445</v>
      </c>
      <c r="D597" s="4"/>
      <c r="E597" s="40"/>
      <c r="F597" s="4"/>
    </row>
    <row r="598" spans="1:13" x14ac:dyDescent="0.25">
      <c r="A598" s="46" t="s">
        <v>255</v>
      </c>
      <c r="B598" s="12"/>
      <c r="C598" s="6"/>
      <c r="D598" s="4"/>
      <c r="E598" s="40"/>
      <c r="F598" s="4"/>
    </row>
  </sheetData>
  <phoneticPr fontId="24" type="noConversion"/>
  <hyperlinks>
    <hyperlink ref="I24" location="'Tablas3'!$A$5" display="Tablas3" xr:uid="{00000000-0004-0000-0000-000000000000}"/>
    <hyperlink ref="I26" location="'Tablas2'!$A$5" display="Tablas2" xr:uid="{00000000-0004-0000-0000-000001000000}"/>
    <hyperlink ref="I27" location="Tablas1!A40" display="Tablas1" xr:uid="{00000000-0004-0000-0000-000002000000}"/>
    <hyperlink ref="I29" location="Tablas1!A35" display="Tablas1" xr:uid="{00000000-0004-0000-0000-000003000000}"/>
    <hyperlink ref="I30" location="Tablas1!A64" display="Tablas1" xr:uid="{00000000-0004-0000-0000-000004000000}"/>
    <hyperlink ref="I32" location="Tablas1!A52" display="Tablas1" xr:uid="{00000000-0004-0000-0000-000005000000}"/>
    <hyperlink ref="I33" location="Tablas1!A59" display="Tablas1" xr:uid="{00000000-0004-0000-0000-000006000000}"/>
    <hyperlink ref="I225" location="Tablas1!A35" display="Tablas1" xr:uid="{00000000-0004-0000-0000-000007000000}"/>
    <hyperlink ref="I227" location="Tablas1!A73" display="Tablas1" xr:uid="{00000000-0004-0000-0000-000008000000}"/>
    <hyperlink ref="I228" location="Tablas1!A83" display="Tablas1" xr:uid="{00000000-0004-0000-0000-000009000000}"/>
    <hyperlink ref="I276" location="Tablas1!A88" display="Tablas1" xr:uid="{00000000-0004-0000-0000-00000A000000}"/>
    <hyperlink ref="I277" location="Tablas1!A94" display="Tablas1" xr:uid="{00000000-0004-0000-0000-00000B000000}"/>
    <hyperlink ref="I282" location="Tablas1!A94" display="Tablas1" xr:uid="{00000000-0004-0000-0000-00000C000000}"/>
    <hyperlink ref="I255" location="Diseño!B229" display="UTA" xr:uid="{00000000-0004-0000-0000-00000D000000}"/>
    <hyperlink ref="I256" location="Diseño!B229" display="UTA" xr:uid="{00000000-0004-0000-0000-00000E000000}"/>
    <hyperlink ref="I257" location="Diseño!B229" display="UTA" xr:uid="{00000000-0004-0000-0000-00000F000000}"/>
    <hyperlink ref="I258" location="Diseño!B229" display="UTA" xr:uid="{00000000-0004-0000-0000-000010000000}"/>
    <hyperlink ref="I259" location="Diseño!B229" display="UTA" xr:uid="{00000000-0004-0000-0000-000011000000}"/>
    <hyperlink ref="I260" location="Diseño!B229" display="UTA" xr:uid="{00000000-0004-0000-0000-000012000000}"/>
    <hyperlink ref="I261" location="Diseño!B229" display="UTA" xr:uid="{00000000-0004-0000-0000-000013000000}"/>
    <hyperlink ref="I262" location="Diseño!B229" display="UTA" xr:uid="{00000000-0004-0000-0000-000014000000}"/>
    <hyperlink ref="I263" location="Diseño!B229" display="UTA" xr:uid="{00000000-0004-0000-0000-000015000000}"/>
    <hyperlink ref="I298" location="UGT!A1" display="UGT" xr:uid="{00000000-0004-0000-0000-000016000000}"/>
    <hyperlink ref="L30" location="Anexo!A1" display="Ver equivalencia Anexo" xr:uid="{00000000-0004-0000-0000-000017000000}"/>
    <hyperlink ref="L227" location="Anexo!A1" display="Ver equivalencia Anexo" xr:uid="{00000000-0004-0000-0000-000018000000}"/>
    <hyperlink ref="L229:L254" location="Anexo!A1" display="Ver equivalencia Anexo" xr:uid="{00000000-0004-0000-0000-000019000000}"/>
    <hyperlink ref="L256" location="Anexo!A1" display="Ver equivalencia Anexo" xr:uid="{00000000-0004-0000-0000-00001A000000}"/>
    <hyperlink ref="L258:L259" location="Anexo!A1" display="Ver equivalencia Anexo" xr:uid="{00000000-0004-0000-0000-00001B000000}"/>
    <hyperlink ref="L261:L263" location="Anexo!A1" display="Ver equivalencia Anexo" xr:uid="{00000000-0004-0000-0000-00001C000000}"/>
    <hyperlink ref="I11" location="'Tablas1'!$A$5" display="Tablas1" xr:uid="{00000000-0004-0000-0000-00001D000000}"/>
    <hyperlink ref="I12" location="Tablas1!A10" display="Tablas1" xr:uid="{00000000-0004-0000-0000-00001E000000}"/>
    <hyperlink ref="I13" location="Tablas1!A15" display="Tablas1" xr:uid="{00000000-0004-0000-0000-00001F000000}"/>
    <hyperlink ref="I14" location="Tablas1!A20" display="Tablas1" xr:uid="{00000000-0004-0000-0000-000020000000}"/>
    <hyperlink ref="I15" location="Tablas1!A25" display="Tablas1" xr:uid="{00000000-0004-0000-0000-000021000000}"/>
    <hyperlink ref="I16" location="Tablas1!A30" display="Tablas1" xr:uid="{00000000-0004-0000-0000-000022000000}"/>
    <hyperlink ref="I388" location="Tablas1!A100" display="Tablas1" xr:uid="{FF691DE6-BF44-42A6-B03E-BB3EDB4EB9CF}"/>
    <hyperlink ref="B315" location="Tablas1!A107" display="T627V" xr:uid="{B8680AD3-D572-4FFA-9F50-591F7DF3DD32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112"/>
  <sheetViews>
    <sheetView workbookViewId="0">
      <selection activeCell="C107" sqref="C107"/>
    </sheetView>
  </sheetViews>
  <sheetFormatPr baseColWidth="10" defaultColWidth="11.42578125" defaultRowHeight="12.75" x14ac:dyDescent="0.2"/>
  <cols>
    <col min="1" max="1" width="11.7109375" style="25" customWidth="1"/>
    <col min="2" max="2" width="58.5703125" style="25" customWidth="1"/>
    <col min="3" max="3" width="25.7109375" style="25" customWidth="1"/>
    <col min="4" max="16384" width="11.42578125" style="25"/>
  </cols>
  <sheetData>
    <row r="4" spans="1:3" x14ac:dyDescent="0.2">
      <c r="C4" s="26" t="s">
        <v>464</v>
      </c>
    </row>
    <row r="5" spans="1:3" ht="15" x14ac:dyDescent="0.25">
      <c r="A5" s="27" t="s">
        <v>10</v>
      </c>
      <c r="C5" s="28" t="s">
        <v>9</v>
      </c>
    </row>
    <row r="6" spans="1:3" x14ac:dyDescent="0.2">
      <c r="A6" s="25" t="s">
        <v>465</v>
      </c>
      <c r="B6" s="25" t="s">
        <v>259</v>
      </c>
    </row>
    <row r="7" spans="1:3" x14ac:dyDescent="0.2">
      <c r="A7" s="29">
        <v>1</v>
      </c>
      <c r="B7" s="25" t="s">
        <v>466</v>
      </c>
      <c r="C7" s="18"/>
    </row>
    <row r="8" spans="1:3" x14ac:dyDescent="0.2">
      <c r="A8" s="29">
        <v>6</v>
      </c>
      <c r="B8" s="25" t="s">
        <v>467</v>
      </c>
      <c r="C8" s="18"/>
    </row>
    <row r="9" spans="1:3" x14ac:dyDescent="0.2">
      <c r="A9" s="30"/>
      <c r="B9" s="30"/>
      <c r="C9" s="18"/>
    </row>
    <row r="10" spans="1:3" ht="15" x14ac:dyDescent="0.25">
      <c r="A10" s="27" t="s">
        <v>12</v>
      </c>
      <c r="C10" s="28" t="s">
        <v>11</v>
      </c>
    </row>
    <row r="11" spans="1:3" x14ac:dyDescent="0.2">
      <c r="A11" s="25" t="s">
        <v>465</v>
      </c>
      <c r="B11" s="25" t="s">
        <v>259</v>
      </c>
    </row>
    <row r="12" spans="1:3" x14ac:dyDescent="0.2">
      <c r="A12" s="29">
        <v>1</v>
      </c>
      <c r="B12" s="25" t="s">
        <v>833</v>
      </c>
      <c r="C12" s="18"/>
    </row>
    <row r="13" spans="1:3" x14ac:dyDescent="0.2">
      <c r="A13" s="29">
        <v>6</v>
      </c>
      <c r="B13" s="25" t="s">
        <v>834</v>
      </c>
      <c r="C13" s="18"/>
    </row>
    <row r="14" spans="1:3" x14ac:dyDescent="0.2">
      <c r="A14" s="30"/>
      <c r="B14" s="30"/>
      <c r="C14" s="18"/>
    </row>
    <row r="15" spans="1:3" ht="15" x14ac:dyDescent="0.25">
      <c r="A15" s="27" t="s">
        <v>824</v>
      </c>
      <c r="C15" s="28" t="s">
        <v>806</v>
      </c>
    </row>
    <row r="16" spans="1:3" x14ac:dyDescent="0.2">
      <c r="A16" s="25" t="s">
        <v>465</v>
      </c>
      <c r="B16" s="25" t="s">
        <v>259</v>
      </c>
    </row>
    <row r="17" spans="1:3" x14ac:dyDescent="0.2">
      <c r="A17" s="29">
        <v>1</v>
      </c>
      <c r="B17" s="25" t="s">
        <v>835</v>
      </c>
      <c r="C17" s="18"/>
    </row>
    <row r="18" spans="1:3" x14ac:dyDescent="0.2">
      <c r="A18" s="29">
        <v>6</v>
      </c>
      <c r="B18" s="25" t="s">
        <v>836</v>
      </c>
      <c r="C18" s="18"/>
    </row>
    <row r="19" spans="1:3" x14ac:dyDescent="0.2">
      <c r="A19" s="30"/>
      <c r="B19" s="30"/>
      <c r="C19" s="18"/>
    </row>
    <row r="20" spans="1:3" ht="15" x14ac:dyDescent="0.25">
      <c r="A20" s="27" t="s">
        <v>825</v>
      </c>
      <c r="C20" s="28" t="s">
        <v>807</v>
      </c>
    </row>
    <row r="21" spans="1:3" x14ac:dyDescent="0.2">
      <c r="A21" s="25" t="s">
        <v>465</v>
      </c>
      <c r="B21" s="25" t="s">
        <v>259</v>
      </c>
    </row>
    <row r="22" spans="1:3" x14ac:dyDescent="0.2">
      <c r="A22" s="29">
        <v>1</v>
      </c>
      <c r="B22" s="25" t="s">
        <v>837</v>
      </c>
      <c r="C22" s="18"/>
    </row>
    <row r="23" spans="1:3" x14ac:dyDescent="0.2">
      <c r="A23" s="29">
        <v>6</v>
      </c>
      <c r="B23" s="25" t="s">
        <v>838</v>
      </c>
      <c r="C23" s="18"/>
    </row>
    <row r="24" spans="1:3" x14ac:dyDescent="0.2">
      <c r="A24" s="30"/>
      <c r="B24" s="30"/>
      <c r="C24" s="18"/>
    </row>
    <row r="25" spans="1:3" ht="15" x14ac:dyDescent="0.25">
      <c r="A25" s="27" t="s">
        <v>826</v>
      </c>
      <c r="C25" s="28" t="s">
        <v>808</v>
      </c>
    </row>
    <row r="26" spans="1:3" x14ac:dyDescent="0.2">
      <c r="A26" s="25" t="s">
        <v>465</v>
      </c>
      <c r="B26" s="25" t="s">
        <v>259</v>
      </c>
    </row>
    <row r="27" spans="1:3" x14ac:dyDescent="0.2">
      <c r="A27" s="29">
        <v>1</v>
      </c>
      <c r="B27" s="25" t="s">
        <v>839</v>
      </c>
      <c r="C27" s="18"/>
    </row>
    <row r="28" spans="1:3" x14ac:dyDescent="0.2">
      <c r="A28" s="29">
        <v>6</v>
      </c>
      <c r="B28" s="25" t="s">
        <v>840</v>
      </c>
      <c r="C28" s="18"/>
    </row>
    <row r="29" spans="1:3" x14ac:dyDescent="0.2">
      <c r="A29" s="30"/>
      <c r="B29" s="30"/>
      <c r="C29" s="18"/>
    </row>
    <row r="30" spans="1:3" ht="15" x14ac:dyDescent="0.25">
      <c r="A30" s="27" t="s">
        <v>827</v>
      </c>
      <c r="C30" s="28" t="s">
        <v>809</v>
      </c>
    </row>
    <row r="31" spans="1:3" x14ac:dyDescent="0.2">
      <c r="A31" s="25" t="s">
        <v>465</v>
      </c>
      <c r="B31" s="25" t="s">
        <v>259</v>
      </c>
    </row>
    <row r="32" spans="1:3" x14ac:dyDescent="0.2">
      <c r="A32" s="29">
        <v>1</v>
      </c>
      <c r="B32" s="25" t="s">
        <v>841</v>
      </c>
      <c r="C32" s="18"/>
    </row>
    <row r="33" spans="1:3" x14ac:dyDescent="0.2">
      <c r="A33" s="29">
        <v>6</v>
      </c>
      <c r="B33" s="25" t="s">
        <v>842</v>
      </c>
      <c r="C33" s="18"/>
    </row>
    <row r="34" spans="1:3" x14ac:dyDescent="0.2">
      <c r="A34" s="30"/>
      <c r="B34" s="30"/>
    </row>
    <row r="35" spans="1:3" ht="15" x14ac:dyDescent="0.25">
      <c r="A35" s="31" t="s">
        <v>25</v>
      </c>
      <c r="C35" s="28" t="s">
        <v>468</v>
      </c>
    </row>
    <row r="36" spans="1:3" x14ac:dyDescent="0.2">
      <c r="A36" s="25" t="s">
        <v>465</v>
      </c>
      <c r="B36" s="25" t="s">
        <v>259</v>
      </c>
      <c r="C36" s="18"/>
    </row>
    <row r="37" spans="1:3" x14ac:dyDescent="0.2">
      <c r="A37" s="29">
        <v>1</v>
      </c>
      <c r="B37" s="25" t="s">
        <v>469</v>
      </c>
      <c r="C37" s="18"/>
    </row>
    <row r="38" spans="1:3" x14ac:dyDescent="0.2">
      <c r="A38" s="29">
        <v>2</v>
      </c>
      <c r="B38" s="25" t="s">
        <v>470</v>
      </c>
      <c r="C38" s="18"/>
    </row>
    <row r="39" spans="1:3" x14ac:dyDescent="0.2">
      <c r="A39" s="30"/>
      <c r="B39" s="30"/>
    </row>
    <row r="40" spans="1:3" ht="15" x14ac:dyDescent="0.25">
      <c r="A40" s="27" t="s">
        <v>22</v>
      </c>
      <c r="C40" s="28" t="s">
        <v>21</v>
      </c>
    </row>
    <row r="41" spans="1:3" x14ac:dyDescent="0.2">
      <c r="A41" s="25" t="s">
        <v>465</v>
      </c>
      <c r="B41" s="25" t="s">
        <v>259</v>
      </c>
    </row>
    <row r="42" spans="1:3" ht="15" x14ac:dyDescent="0.25">
      <c r="A42" s="55" t="s">
        <v>661</v>
      </c>
      <c r="B42" s="32" t="s">
        <v>669</v>
      </c>
      <c r="C42" s="56" t="s">
        <v>678</v>
      </c>
    </row>
    <row r="43" spans="1:3" ht="15" x14ac:dyDescent="0.25">
      <c r="A43" s="55" t="s">
        <v>662</v>
      </c>
      <c r="B43" s="32" t="s">
        <v>670</v>
      </c>
      <c r="C43" s="56" t="s">
        <v>684</v>
      </c>
    </row>
    <row r="44" spans="1:3" ht="15" x14ac:dyDescent="0.25">
      <c r="A44" s="55" t="s">
        <v>663</v>
      </c>
      <c r="B44" s="32" t="s">
        <v>671</v>
      </c>
      <c r="C44" s="56" t="s">
        <v>685</v>
      </c>
    </row>
    <row r="45" spans="1:3" ht="15" x14ac:dyDescent="0.25">
      <c r="A45" s="55" t="s">
        <v>664</v>
      </c>
      <c r="B45" s="32" t="s">
        <v>672</v>
      </c>
      <c r="C45" s="56" t="s">
        <v>679</v>
      </c>
    </row>
    <row r="46" spans="1:3" ht="15" x14ac:dyDescent="0.25">
      <c r="A46" s="33" t="s">
        <v>665</v>
      </c>
      <c r="B46" s="32" t="s">
        <v>673</v>
      </c>
      <c r="C46" s="56" t="s">
        <v>680</v>
      </c>
    </row>
    <row r="47" spans="1:3" ht="15" x14ac:dyDescent="0.25">
      <c r="A47" s="33" t="s">
        <v>666</v>
      </c>
      <c r="B47" s="32" t="s">
        <v>674</v>
      </c>
      <c r="C47" s="56" t="s">
        <v>681</v>
      </c>
    </row>
    <row r="48" spans="1:3" ht="15" x14ac:dyDescent="0.25">
      <c r="A48" s="33" t="s">
        <v>667</v>
      </c>
      <c r="B48" s="32" t="s">
        <v>675</v>
      </c>
      <c r="C48" s="56" t="s">
        <v>682</v>
      </c>
    </row>
    <row r="49" spans="1:3" ht="15" x14ac:dyDescent="0.25">
      <c r="A49" s="33" t="s">
        <v>668</v>
      </c>
      <c r="B49" s="32" t="s">
        <v>676</v>
      </c>
      <c r="C49" s="56" t="s">
        <v>683</v>
      </c>
    </row>
    <row r="50" spans="1:3" x14ac:dyDescent="0.2">
      <c r="A50" s="33"/>
      <c r="B50" s="32"/>
      <c r="C50" s="18"/>
    </row>
    <row r="51" spans="1:3" x14ac:dyDescent="0.2">
      <c r="A51" s="30"/>
      <c r="B51" s="30"/>
    </row>
    <row r="52" spans="1:3" ht="15" x14ac:dyDescent="0.25">
      <c r="A52" s="27" t="s">
        <v>28</v>
      </c>
      <c r="C52" s="28" t="s">
        <v>27</v>
      </c>
    </row>
    <row r="53" spans="1:3" x14ac:dyDescent="0.2">
      <c r="A53" s="25" t="s">
        <v>465</v>
      </c>
      <c r="B53" s="25" t="s">
        <v>259</v>
      </c>
    </row>
    <row r="54" spans="1:3" x14ac:dyDescent="0.2">
      <c r="A54" s="34">
        <v>1</v>
      </c>
      <c r="B54" s="18" t="s">
        <v>471</v>
      </c>
      <c r="C54" s="18"/>
    </row>
    <row r="55" spans="1:3" x14ac:dyDescent="0.2">
      <c r="A55" s="34">
        <v>2</v>
      </c>
      <c r="B55" s="18" t="s">
        <v>472</v>
      </c>
      <c r="C55" s="18"/>
    </row>
    <row r="56" spans="1:3" x14ac:dyDescent="0.2">
      <c r="A56" s="34">
        <v>3</v>
      </c>
      <c r="B56" s="18" t="s">
        <v>473</v>
      </c>
      <c r="C56" s="18"/>
    </row>
    <row r="57" spans="1:3" x14ac:dyDescent="0.2">
      <c r="A57" s="34">
        <v>4</v>
      </c>
      <c r="B57" s="18" t="s">
        <v>474</v>
      </c>
      <c r="C57" s="18"/>
    </row>
    <row r="58" spans="1:3" x14ac:dyDescent="0.2">
      <c r="A58" s="30"/>
      <c r="B58" s="30"/>
    </row>
    <row r="59" spans="1:3" ht="15" x14ac:dyDescent="0.25">
      <c r="A59" s="27" t="s">
        <v>30</v>
      </c>
      <c r="C59" s="28" t="s">
        <v>29</v>
      </c>
    </row>
    <row r="60" spans="1:3" x14ac:dyDescent="0.2">
      <c r="A60" s="25" t="s">
        <v>465</v>
      </c>
      <c r="B60" s="25" t="s">
        <v>259</v>
      </c>
    </row>
    <row r="61" spans="1:3" x14ac:dyDescent="0.2">
      <c r="A61" s="35" t="s">
        <v>475</v>
      </c>
      <c r="B61" s="36" t="s">
        <v>476</v>
      </c>
      <c r="C61" s="18"/>
    </row>
    <row r="62" spans="1:3" x14ac:dyDescent="0.2">
      <c r="A62" s="35" t="s">
        <v>477</v>
      </c>
      <c r="B62" s="36" t="s">
        <v>478</v>
      </c>
      <c r="C62" s="18"/>
    </row>
    <row r="63" spans="1:3" x14ac:dyDescent="0.2">
      <c r="A63" s="30"/>
      <c r="B63" s="30"/>
    </row>
    <row r="64" spans="1:3" ht="15" x14ac:dyDescent="0.25">
      <c r="A64" s="27" t="s">
        <v>1450</v>
      </c>
      <c r="C64" s="28" t="s">
        <v>1462</v>
      </c>
    </row>
    <row r="65" spans="1:3" x14ac:dyDescent="0.2">
      <c r="A65" s="25" t="s">
        <v>465</v>
      </c>
      <c r="B65" s="25" t="s">
        <v>259</v>
      </c>
    </row>
    <row r="66" spans="1:3" x14ac:dyDescent="0.2">
      <c r="A66" s="34">
        <v>1</v>
      </c>
      <c r="B66" s="18" t="s">
        <v>479</v>
      </c>
      <c r="C66" s="18"/>
    </row>
    <row r="67" spans="1:3" x14ac:dyDescent="0.2">
      <c r="A67" s="34">
        <v>2</v>
      </c>
      <c r="B67" s="18" t="s">
        <v>480</v>
      </c>
      <c r="C67" s="18"/>
    </row>
    <row r="68" spans="1:3" x14ac:dyDescent="0.2">
      <c r="A68" s="34">
        <v>3</v>
      </c>
      <c r="B68" s="41" t="s">
        <v>590</v>
      </c>
      <c r="C68" s="18"/>
    </row>
    <row r="69" spans="1:3" x14ac:dyDescent="0.2">
      <c r="A69" s="34">
        <v>4</v>
      </c>
      <c r="B69" s="18" t="s">
        <v>481</v>
      </c>
      <c r="C69" s="18"/>
    </row>
    <row r="70" spans="1:3" x14ac:dyDescent="0.2">
      <c r="A70" s="34">
        <v>5</v>
      </c>
      <c r="B70" s="18" t="s">
        <v>482</v>
      </c>
      <c r="C70" s="18"/>
    </row>
    <row r="71" spans="1:3" x14ac:dyDescent="0.2">
      <c r="A71" s="34">
        <v>6</v>
      </c>
      <c r="B71" s="41" t="s">
        <v>589</v>
      </c>
      <c r="C71" s="18"/>
    </row>
    <row r="72" spans="1:3" x14ac:dyDescent="0.2">
      <c r="A72" s="30"/>
      <c r="B72" s="30"/>
    </row>
    <row r="73" spans="1:3" ht="15" x14ac:dyDescent="0.25">
      <c r="A73" s="93" t="s">
        <v>1449</v>
      </c>
      <c r="C73" s="28" t="s">
        <v>1463</v>
      </c>
    </row>
    <row r="74" spans="1:3" x14ac:dyDescent="0.2">
      <c r="A74" s="25" t="s">
        <v>465</v>
      </c>
      <c r="B74" s="25" t="s">
        <v>259</v>
      </c>
    </row>
    <row r="75" spans="1:3" x14ac:dyDescent="0.2">
      <c r="A75" s="34">
        <v>0</v>
      </c>
      <c r="B75" s="41" t="s">
        <v>591</v>
      </c>
      <c r="C75" s="18"/>
    </row>
    <row r="76" spans="1:3" x14ac:dyDescent="0.2">
      <c r="A76" s="34">
        <v>1</v>
      </c>
      <c r="B76" s="18" t="s">
        <v>479</v>
      </c>
      <c r="C76" s="18"/>
    </row>
    <row r="77" spans="1:3" x14ac:dyDescent="0.2">
      <c r="A77" s="34">
        <v>2</v>
      </c>
      <c r="B77" s="18" t="s">
        <v>480</v>
      </c>
      <c r="C77" s="18"/>
    </row>
    <row r="78" spans="1:3" x14ac:dyDescent="0.2">
      <c r="A78" s="34">
        <v>3</v>
      </c>
      <c r="B78" s="41" t="s">
        <v>590</v>
      </c>
      <c r="C78" s="18"/>
    </row>
    <row r="79" spans="1:3" x14ac:dyDescent="0.2">
      <c r="A79" s="34">
        <v>4</v>
      </c>
      <c r="B79" s="18" t="s">
        <v>481</v>
      </c>
      <c r="C79" s="18"/>
    </row>
    <row r="80" spans="1:3" x14ac:dyDescent="0.2">
      <c r="A80" s="34">
        <v>5</v>
      </c>
      <c r="B80" s="18" t="s">
        <v>482</v>
      </c>
      <c r="C80" s="18"/>
    </row>
    <row r="81" spans="1:3" x14ac:dyDescent="0.2">
      <c r="A81" s="34">
        <v>6</v>
      </c>
      <c r="B81" s="41" t="s">
        <v>589</v>
      </c>
      <c r="C81" s="18"/>
    </row>
    <row r="82" spans="1:3" x14ac:dyDescent="0.2">
      <c r="A82" s="30"/>
      <c r="B82" s="30"/>
      <c r="C82" s="18"/>
    </row>
    <row r="83" spans="1:3" ht="15" x14ac:dyDescent="0.25">
      <c r="A83" s="27" t="s">
        <v>193</v>
      </c>
      <c r="C83" s="28" t="s">
        <v>192</v>
      </c>
    </row>
    <row r="84" spans="1:3" x14ac:dyDescent="0.2">
      <c r="A84" s="25" t="s">
        <v>465</v>
      </c>
      <c r="B84" s="25" t="s">
        <v>259</v>
      </c>
    </row>
    <row r="85" spans="1:3" x14ac:dyDescent="0.2">
      <c r="A85" s="35" t="s">
        <v>475</v>
      </c>
      <c r="B85" s="36" t="s">
        <v>483</v>
      </c>
      <c r="C85" s="18"/>
    </row>
    <row r="86" spans="1:3" x14ac:dyDescent="0.2">
      <c r="A86" s="35" t="s">
        <v>1452</v>
      </c>
      <c r="B86" s="36" t="s">
        <v>484</v>
      </c>
      <c r="C86" s="18"/>
    </row>
    <row r="87" spans="1:3" x14ac:dyDescent="0.2">
      <c r="A87" s="30"/>
      <c r="B87" s="30"/>
    </row>
    <row r="88" spans="1:3" ht="15" x14ac:dyDescent="0.25">
      <c r="A88" s="27" t="s">
        <v>232</v>
      </c>
      <c r="C88" s="28" t="s">
        <v>231</v>
      </c>
    </row>
    <row r="89" spans="1:3" x14ac:dyDescent="0.2">
      <c r="A89" s="25" t="s">
        <v>465</v>
      </c>
      <c r="B89" s="25" t="s">
        <v>259</v>
      </c>
    </row>
    <row r="90" spans="1:3" x14ac:dyDescent="0.2">
      <c r="A90" s="37">
        <v>1</v>
      </c>
      <c r="B90" s="18" t="s">
        <v>485</v>
      </c>
      <c r="C90" s="18"/>
    </row>
    <row r="91" spans="1:3" x14ac:dyDescent="0.2">
      <c r="A91" s="37">
        <v>2</v>
      </c>
      <c r="B91" s="18" t="s">
        <v>486</v>
      </c>
      <c r="C91" s="18"/>
    </row>
    <row r="92" spans="1:3" x14ac:dyDescent="0.2">
      <c r="A92" s="37">
        <v>3</v>
      </c>
      <c r="B92" s="18" t="s">
        <v>487</v>
      </c>
      <c r="C92" s="18"/>
    </row>
    <row r="93" spans="1:3" s="49" customFormat="1" x14ac:dyDescent="0.2">
      <c r="A93" s="50"/>
      <c r="B93" s="50"/>
    </row>
    <row r="94" spans="1:3" s="49" customFormat="1" ht="15" x14ac:dyDescent="0.25">
      <c r="A94" s="57" t="s">
        <v>731</v>
      </c>
      <c r="B94" s="18"/>
      <c r="C94" s="28" t="s">
        <v>780</v>
      </c>
    </row>
    <row r="95" spans="1:3" s="49" customFormat="1" x14ac:dyDescent="0.2">
      <c r="A95" s="18" t="s">
        <v>465</v>
      </c>
      <c r="B95" s="18" t="s">
        <v>259</v>
      </c>
      <c r="C95" s="18"/>
    </row>
    <row r="96" spans="1:3" s="49" customFormat="1" x14ac:dyDescent="0.2">
      <c r="A96" s="37">
        <v>1</v>
      </c>
      <c r="B96" s="18" t="s">
        <v>732</v>
      </c>
      <c r="C96" s="18"/>
    </row>
    <row r="97" spans="1:3" s="49" customFormat="1" x14ac:dyDescent="0.2">
      <c r="A97" s="37">
        <v>2</v>
      </c>
      <c r="B97" s="18" t="s">
        <v>733</v>
      </c>
      <c r="C97" s="18"/>
    </row>
    <row r="98" spans="1:3" s="49" customFormat="1" x14ac:dyDescent="0.2">
      <c r="A98" s="37">
        <v>6</v>
      </c>
      <c r="B98" s="18" t="s">
        <v>734</v>
      </c>
      <c r="C98" s="18"/>
    </row>
    <row r="99" spans="1:3" s="49" customFormat="1" x14ac:dyDescent="0.2">
      <c r="A99" s="50"/>
      <c r="B99" s="50"/>
    </row>
    <row r="100" spans="1:3" ht="15" x14ac:dyDescent="0.25">
      <c r="A100" s="88" t="s">
        <v>1438</v>
      </c>
      <c r="B100" s="41"/>
      <c r="C100" s="28" t="s">
        <v>978</v>
      </c>
    </row>
    <row r="101" spans="1:3" x14ac:dyDescent="0.2">
      <c r="A101" s="18" t="s">
        <v>465</v>
      </c>
      <c r="B101" s="18" t="s">
        <v>259</v>
      </c>
    </row>
    <row r="102" spans="1:3" x14ac:dyDescent="0.2">
      <c r="A102" s="37">
        <v>6</v>
      </c>
      <c r="B102" s="18" t="s">
        <v>1399</v>
      </c>
    </row>
    <row r="103" spans="1:3" x14ac:dyDescent="0.2">
      <c r="A103" s="37">
        <v>1</v>
      </c>
      <c r="B103" s="18" t="s">
        <v>1400</v>
      </c>
    </row>
    <row r="104" spans="1:3" x14ac:dyDescent="0.2">
      <c r="A104" s="37">
        <v>2</v>
      </c>
      <c r="B104" s="18" t="s">
        <v>1401</v>
      </c>
    </row>
    <row r="105" spans="1:3" x14ac:dyDescent="0.2">
      <c r="A105" s="92">
        <v>3</v>
      </c>
      <c r="B105" s="25" t="s">
        <v>1402</v>
      </c>
    </row>
    <row r="106" spans="1:3" x14ac:dyDescent="0.2">
      <c r="A106" s="50"/>
      <c r="B106" s="50"/>
    </row>
    <row r="107" spans="1:3" ht="15" x14ac:dyDescent="0.25">
      <c r="A107" s="88" t="s">
        <v>1464</v>
      </c>
      <c r="B107" s="41"/>
      <c r="C107" s="28" t="s">
        <v>1413</v>
      </c>
    </row>
    <row r="108" spans="1:3" x14ac:dyDescent="0.2">
      <c r="A108" s="18" t="s">
        <v>465</v>
      </c>
      <c r="B108" s="18" t="s">
        <v>259</v>
      </c>
    </row>
    <row r="109" spans="1:3" x14ac:dyDescent="0.2">
      <c r="A109" s="37">
        <v>6</v>
      </c>
      <c r="B109" s="18" t="s">
        <v>1465</v>
      </c>
    </row>
    <row r="110" spans="1:3" x14ac:dyDescent="0.2">
      <c r="A110" s="37">
        <v>1</v>
      </c>
      <c r="B110" s="18" t="s">
        <v>1468</v>
      </c>
    </row>
    <row r="111" spans="1:3" x14ac:dyDescent="0.2">
      <c r="A111" s="37">
        <v>2</v>
      </c>
      <c r="B111" s="18" t="s">
        <v>1466</v>
      </c>
    </row>
    <row r="112" spans="1:3" x14ac:dyDescent="0.2">
      <c r="A112" s="92">
        <v>3</v>
      </c>
      <c r="B112" s="18" t="s">
        <v>1467</v>
      </c>
    </row>
  </sheetData>
  <hyperlinks>
    <hyperlink ref="C5" location="Diseño!B11" display="M2" xr:uid="{00000000-0004-0000-0100-000000000000}"/>
    <hyperlink ref="C10" location="Diseño!B12" display="M3" xr:uid="{00000000-0004-0000-0100-000001000000}"/>
    <hyperlink ref="C15" location="Diseño!B13" display="M4" xr:uid="{00000000-0004-0000-0100-000002000000}"/>
    <hyperlink ref="C35" location="Diseño!B29" display="JESEXO *** (1 veces más)" xr:uid="{00000000-0004-0000-0100-000003000000}"/>
    <hyperlink ref="C40" location="Diseño!B27" display="PJUR" xr:uid="{00000000-0004-0000-0100-000004000000}"/>
    <hyperlink ref="C52" location="Diseño!B32" display="JEFOR" xr:uid="{00000000-0004-0000-0100-000005000000}"/>
    <hyperlink ref="C59" location="Diseño!B33" display="JECUR" xr:uid="{00000000-0004-0000-0100-000006000000}"/>
    <hyperlink ref="C64" location="Diseño!B30" display="JEUTA" xr:uid="{00000000-0004-0000-0100-000007000000}"/>
    <hyperlink ref="C73" location="Diseño!B227" display="TITUTATR" xr:uid="{00000000-0004-0000-0100-000008000000}"/>
    <hyperlink ref="C83" location="Diseño!B228" display="V600" xr:uid="{00000000-0004-0000-0100-000009000000}"/>
    <hyperlink ref="C88" location="Diseño!B276" display="V572" xr:uid="{00000000-0004-0000-0100-00000A000000}"/>
    <hyperlink ref="C94" location="Diseño!B277" display="V526 *** (1 veces más)" xr:uid="{00000000-0004-0000-0100-00000B000000}"/>
    <hyperlink ref="C20" location="Diseño!B14" display="M5" xr:uid="{00000000-0004-0000-0100-00000C000000}"/>
    <hyperlink ref="C25" location="Diseño!B15" display="M6" xr:uid="{00000000-0004-0000-0100-00000D000000}"/>
    <hyperlink ref="C30" location="Diseño!B16" display="M7" xr:uid="{00000000-0004-0000-0100-00000E000000}"/>
    <hyperlink ref="C100" location="Diseño!B388" display="V712" xr:uid="{80F2F726-8030-489F-9095-86A86FAC0825}"/>
    <hyperlink ref="C107" location="Diseño!B315" display="V627" xr:uid="{689CED53-BBDA-419B-AB04-33DDDCD9F91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5"/>
  <sheetViews>
    <sheetView topLeftCell="A5" workbookViewId="0">
      <selection activeCell="C5" sqref="C5"/>
    </sheetView>
  </sheetViews>
  <sheetFormatPr baseColWidth="10" defaultColWidth="11.42578125" defaultRowHeight="12.75" x14ac:dyDescent="0.2"/>
  <cols>
    <col min="1" max="1" width="11.42578125" style="25"/>
    <col min="2" max="2" width="53.7109375" style="25" customWidth="1"/>
    <col min="3" max="3" width="25.7109375" style="38" customWidth="1"/>
    <col min="4" max="16384" width="11.42578125" style="38"/>
  </cols>
  <sheetData>
    <row r="3" spans="1:3" ht="15" customHeight="1" x14ac:dyDescent="0.2"/>
    <row r="4" spans="1:3" ht="15" customHeight="1" x14ac:dyDescent="0.2">
      <c r="C4" s="44" t="s">
        <v>464</v>
      </c>
    </row>
    <row r="5" spans="1:3" ht="15" customHeight="1" x14ac:dyDescent="0.25">
      <c r="A5" s="27" t="s">
        <v>20</v>
      </c>
      <c r="C5" s="28" t="s">
        <v>19</v>
      </c>
    </row>
    <row r="6" spans="1:3" ht="15" customHeight="1" x14ac:dyDescent="0.2">
      <c r="A6" s="25" t="s">
        <v>465</v>
      </c>
      <c r="B6" s="25" t="s">
        <v>259</v>
      </c>
    </row>
    <row r="7" spans="1:3" ht="15" customHeight="1" x14ac:dyDescent="0.2">
      <c r="A7" s="39" t="s">
        <v>488</v>
      </c>
      <c r="B7" s="18" t="s">
        <v>489</v>
      </c>
      <c r="C7" s="45"/>
    </row>
    <row r="8" spans="1:3" ht="15" customHeight="1" x14ac:dyDescent="0.2">
      <c r="A8" s="39" t="s">
        <v>490</v>
      </c>
      <c r="B8" s="18" t="s">
        <v>491</v>
      </c>
      <c r="C8" s="45"/>
    </row>
    <row r="9" spans="1:3" ht="15" customHeight="1" x14ac:dyDescent="0.2">
      <c r="A9" s="39" t="s">
        <v>492</v>
      </c>
      <c r="B9" s="18" t="s">
        <v>493</v>
      </c>
      <c r="C9" s="45"/>
    </row>
    <row r="10" spans="1:3" ht="15" customHeight="1" x14ac:dyDescent="0.2">
      <c r="A10" s="39" t="s">
        <v>494</v>
      </c>
      <c r="B10" s="18" t="s">
        <v>495</v>
      </c>
      <c r="C10" s="45"/>
    </row>
    <row r="11" spans="1:3" ht="15" customHeight="1" x14ac:dyDescent="0.2">
      <c r="A11" s="39" t="s">
        <v>496</v>
      </c>
      <c r="B11" s="18" t="s">
        <v>497</v>
      </c>
      <c r="C11" s="45"/>
    </row>
    <row r="12" spans="1:3" ht="15" customHeight="1" x14ac:dyDescent="0.2">
      <c r="A12" s="39" t="s">
        <v>498</v>
      </c>
      <c r="B12" s="18" t="s">
        <v>499</v>
      </c>
      <c r="C12" s="45"/>
    </row>
    <row r="13" spans="1:3" ht="15" customHeight="1" x14ac:dyDescent="0.2">
      <c r="A13" s="39" t="s">
        <v>500</v>
      </c>
      <c r="B13" s="18" t="s">
        <v>501</v>
      </c>
      <c r="C13" s="45"/>
    </row>
    <row r="14" spans="1:3" ht="15" customHeight="1" x14ac:dyDescent="0.2">
      <c r="A14" s="39" t="s">
        <v>502</v>
      </c>
      <c r="B14" s="18" t="s">
        <v>503</v>
      </c>
      <c r="C14" s="45"/>
    </row>
    <row r="15" spans="1:3" ht="15" customHeight="1" x14ac:dyDescent="0.2">
      <c r="A15" s="39" t="s">
        <v>504</v>
      </c>
      <c r="B15" s="18" t="s">
        <v>505</v>
      </c>
      <c r="C15" s="45"/>
    </row>
    <row r="16" spans="1:3" ht="15" customHeight="1" x14ac:dyDescent="0.2">
      <c r="A16" s="39" t="s">
        <v>506</v>
      </c>
      <c r="B16" s="18" t="s">
        <v>507</v>
      </c>
      <c r="C16" s="45"/>
    </row>
    <row r="17" spans="1:3" ht="15" customHeight="1" x14ac:dyDescent="0.2">
      <c r="A17" s="39" t="s">
        <v>508</v>
      </c>
      <c r="B17" s="18" t="s">
        <v>509</v>
      </c>
      <c r="C17" s="45"/>
    </row>
    <row r="18" spans="1:3" ht="15" customHeight="1" x14ac:dyDescent="0.2">
      <c r="A18" s="39" t="s">
        <v>510</v>
      </c>
      <c r="B18" s="18" t="s">
        <v>511</v>
      </c>
      <c r="C18" s="45"/>
    </row>
    <row r="19" spans="1:3" ht="15" customHeight="1" x14ac:dyDescent="0.2">
      <c r="A19" s="39" t="s">
        <v>512</v>
      </c>
      <c r="B19" s="18" t="s">
        <v>513</v>
      </c>
      <c r="C19" s="45"/>
    </row>
    <row r="20" spans="1:3" ht="15" customHeight="1" x14ac:dyDescent="0.2">
      <c r="A20" s="39" t="s">
        <v>514</v>
      </c>
      <c r="B20" s="18" t="s">
        <v>515</v>
      </c>
      <c r="C20" s="45"/>
    </row>
    <row r="21" spans="1:3" ht="15" customHeight="1" x14ac:dyDescent="0.2">
      <c r="A21" s="39" t="s">
        <v>516</v>
      </c>
      <c r="B21" s="18" t="s">
        <v>517</v>
      </c>
      <c r="C21" s="45"/>
    </row>
    <row r="22" spans="1:3" ht="15" customHeight="1" x14ac:dyDescent="0.2">
      <c r="A22" s="39" t="s">
        <v>518</v>
      </c>
      <c r="B22" s="18" t="s">
        <v>519</v>
      </c>
      <c r="C22" s="45"/>
    </row>
    <row r="23" spans="1:3" ht="15" customHeight="1" x14ac:dyDescent="0.2">
      <c r="A23" s="39" t="s">
        <v>520</v>
      </c>
      <c r="B23" s="18" t="s">
        <v>521</v>
      </c>
      <c r="C23" s="45"/>
    </row>
    <row r="24" spans="1:3" ht="15" customHeight="1" x14ac:dyDescent="0.2">
      <c r="A24" s="39" t="s">
        <v>522</v>
      </c>
      <c r="B24" s="18" t="s">
        <v>523</v>
      </c>
      <c r="C24" s="45"/>
    </row>
    <row r="25" spans="1:3" ht="15" customHeight="1" x14ac:dyDescent="0.2">
      <c r="A25" s="39" t="s">
        <v>524</v>
      </c>
      <c r="B25" s="18" t="s">
        <v>525</v>
      </c>
      <c r="C25" s="45"/>
    </row>
  </sheetData>
  <hyperlinks>
    <hyperlink ref="C5" location="Diseño!B26" display="CCAA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68"/>
  <sheetViews>
    <sheetView topLeftCell="A21" workbookViewId="0">
      <selection activeCell="C5" sqref="C5"/>
    </sheetView>
  </sheetViews>
  <sheetFormatPr baseColWidth="10" defaultColWidth="11.42578125" defaultRowHeight="12.75" x14ac:dyDescent="0.2"/>
  <cols>
    <col min="1" max="1" width="11.42578125" style="25"/>
    <col min="2" max="2" width="58.85546875" style="25" bestFit="1" customWidth="1"/>
    <col min="3" max="3" width="25.7109375" style="38" customWidth="1"/>
    <col min="4" max="16384" width="11.42578125" style="38"/>
  </cols>
  <sheetData>
    <row r="4" spans="1:3" x14ac:dyDescent="0.2">
      <c r="C4" s="44" t="s">
        <v>464</v>
      </c>
    </row>
    <row r="5" spans="1:3" ht="15" x14ac:dyDescent="0.25">
      <c r="A5" s="27" t="s">
        <v>17</v>
      </c>
      <c r="C5" s="28" t="s">
        <v>16</v>
      </c>
    </row>
    <row r="6" spans="1:3" x14ac:dyDescent="0.2">
      <c r="A6" s="25" t="s">
        <v>465</v>
      </c>
      <c r="B6" s="25" t="s">
        <v>259</v>
      </c>
    </row>
    <row r="7" spans="1:3" x14ac:dyDescent="0.2">
      <c r="A7" s="29">
        <v>151</v>
      </c>
      <c r="B7" s="25" t="s">
        <v>526</v>
      </c>
      <c r="C7" s="45"/>
    </row>
    <row r="8" spans="1:3" x14ac:dyDescent="0.2">
      <c r="A8" s="29">
        <v>152</v>
      </c>
      <c r="B8" s="25" t="s">
        <v>527</v>
      </c>
      <c r="C8" s="45"/>
    </row>
    <row r="9" spans="1:3" x14ac:dyDescent="0.2">
      <c r="A9" s="29">
        <v>153</v>
      </c>
      <c r="B9" s="25" t="s">
        <v>528</v>
      </c>
      <c r="C9" s="45"/>
    </row>
    <row r="10" spans="1:3" x14ac:dyDescent="0.2">
      <c r="A10" s="29">
        <v>161</v>
      </c>
      <c r="B10" s="25" t="s">
        <v>529</v>
      </c>
      <c r="C10" s="45"/>
    </row>
    <row r="11" spans="1:3" x14ac:dyDescent="0.2">
      <c r="A11" s="29">
        <v>162</v>
      </c>
      <c r="B11" s="25" t="s">
        <v>530</v>
      </c>
      <c r="C11" s="45"/>
    </row>
    <row r="12" spans="1:3" x14ac:dyDescent="0.2">
      <c r="A12" s="29">
        <v>163</v>
      </c>
      <c r="B12" s="25" t="s">
        <v>531</v>
      </c>
      <c r="C12" s="45"/>
    </row>
    <row r="13" spans="1:3" x14ac:dyDescent="0.2">
      <c r="A13" s="29">
        <v>164</v>
      </c>
      <c r="B13" s="25" t="s">
        <v>532</v>
      </c>
      <c r="C13" s="45"/>
    </row>
    <row r="14" spans="1:3" x14ac:dyDescent="0.2">
      <c r="A14" s="29">
        <v>165</v>
      </c>
      <c r="B14" s="25" t="s">
        <v>533</v>
      </c>
      <c r="C14" s="45"/>
    </row>
    <row r="15" spans="1:3" x14ac:dyDescent="0.2">
      <c r="A15" s="29">
        <v>166</v>
      </c>
      <c r="B15" s="25" t="s">
        <v>534</v>
      </c>
      <c r="C15" s="45"/>
    </row>
    <row r="16" spans="1:3" x14ac:dyDescent="0.2">
      <c r="A16" s="29">
        <v>211</v>
      </c>
      <c r="B16" s="25" t="s">
        <v>535</v>
      </c>
      <c r="C16" s="45"/>
    </row>
    <row r="17" spans="1:3" x14ac:dyDescent="0.2">
      <c r="A17" s="29">
        <v>212</v>
      </c>
      <c r="B17" s="25" t="s">
        <v>536</v>
      </c>
      <c r="C17" s="45"/>
    </row>
    <row r="18" spans="1:3" x14ac:dyDescent="0.2">
      <c r="A18" s="29">
        <v>213</v>
      </c>
      <c r="B18" s="25" t="s">
        <v>537</v>
      </c>
      <c r="C18" s="45"/>
    </row>
    <row r="19" spans="1:3" x14ac:dyDescent="0.2">
      <c r="A19" s="29">
        <v>221</v>
      </c>
      <c r="B19" s="25" t="s">
        <v>538</v>
      </c>
      <c r="C19" s="45"/>
    </row>
    <row r="20" spans="1:3" x14ac:dyDescent="0.2">
      <c r="A20" s="29">
        <v>222</v>
      </c>
      <c r="B20" s="25" t="s">
        <v>539</v>
      </c>
      <c r="C20" s="45"/>
    </row>
    <row r="21" spans="1:3" x14ac:dyDescent="0.2">
      <c r="A21" s="29">
        <v>223</v>
      </c>
      <c r="B21" s="25" t="s">
        <v>540</v>
      </c>
      <c r="C21" s="45"/>
    </row>
    <row r="22" spans="1:3" x14ac:dyDescent="0.2">
      <c r="A22" s="29">
        <v>231</v>
      </c>
      <c r="B22" s="25" t="s">
        <v>541</v>
      </c>
      <c r="C22" s="45"/>
    </row>
    <row r="23" spans="1:3" x14ac:dyDescent="0.2">
      <c r="A23" s="29">
        <v>232</v>
      </c>
      <c r="B23" s="25" t="s">
        <v>542</v>
      </c>
      <c r="C23" s="45"/>
    </row>
    <row r="24" spans="1:3" x14ac:dyDescent="0.2">
      <c r="A24" s="29">
        <v>233</v>
      </c>
      <c r="B24" s="25" t="s">
        <v>543</v>
      </c>
      <c r="C24" s="45"/>
    </row>
    <row r="25" spans="1:3" x14ac:dyDescent="0.2">
      <c r="A25" s="29">
        <v>351</v>
      </c>
      <c r="B25" s="25" t="s">
        <v>544</v>
      </c>
      <c r="C25" s="45"/>
    </row>
    <row r="26" spans="1:3" x14ac:dyDescent="0.2">
      <c r="A26" s="29">
        <v>352</v>
      </c>
      <c r="B26" s="25" t="s">
        <v>545</v>
      </c>
      <c r="C26" s="45"/>
    </row>
    <row r="27" spans="1:3" x14ac:dyDescent="0.2">
      <c r="A27" s="29">
        <v>353</v>
      </c>
      <c r="B27" s="25" t="s">
        <v>546</v>
      </c>
      <c r="C27" s="45"/>
    </row>
    <row r="28" spans="1:3" x14ac:dyDescent="0.2">
      <c r="A28" s="29">
        <v>354</v>
      </c>
      <c r="B28" s="25" t="s">
        <v>547</v>
      </c>
      <c r="C28" s="45"/>
    </row>
    <row r="29" spans="1:3" x14ac:dyDescent="0.2">
      <c r="A29" s="29">
        <v>361</v>
      </c>
      <c r="B29" s="25" t="s">
        <v>548</v>
      </c>
      <c r="C29" s="45"/>
    </row>
    <row r="30" spans="1:3" x14ac:dyDescent="0.2">
      <c r="A30" s="29">
        <v>362</v>
      </c>
      <c r="B30" s="25" t="s">
        <v>549</v>
      </c>
      <c r="C30" s="45"/>
    </row>
    <row r="31" spans="1:3" x14ac:dyDescent="0.2">
      <c r="A31" s="29">
        <v>363</v>
      </c>
      <c r="B31" s="25" t="s">
        <v>550</v>
      </c>
      <c r="C31" s="45"/>
    </row>
    <row r="32" spans="1:3" x14ac:dyDescent="0.2">
      <c r="A32" s="29">
        <v>364</v>
      </c>
      <c r="B32" s="25" t="s">
        <v>551</v>
      </c>
      <c r="C32" s="45"/>
    </row>
    <row r="33" spans="1:3" x14ac:dyDescent="0.2">
      <c r="A33" s="29">
        <v>365</v>
      </c>
      <c r="B33" s="25" t="s">
        <v>552</v>
      </c>
      <c r="C33" s="45"/>
    </row>
    <row r="34" spans="1:3" x14ac:dyDescent="0.2">
      <c r="A34" s="29">
        <v>370</v>
      </c>
      <c r="B34" s="25" t="s">
        <v>553</v>
      </c>
      <c r="C34" s="45"/>
    </row>
    <row r="35" spans="1:3" x14ac:dyDescent="0.2">
      <c r="A35" s="29">
        <v>380</v>
      </c>
      <c r="B35" s="25" t="s">
        <v>554</v>
      </c>
      <c r="C35" s="45"/>
    </row>
    <row r="36" spans="1:3" x14ac:dyDescent="0.2">
      <c r="A36" s="29">
        <v>450</v>
      </c>
      <c r="B36" s="25" t="s">
        <v>555</v>
      </c>
      <c r="C36" s="45"/>
    </row>
    <row r="37" spans="1:3" x14ac:dyDescent="0.2">
      <c r="A37" s="29">
        <v>460</v>
      </c>
      <c r="B37" s="25" t="s">
        <v>556</v>
      </c>
      <c r="C37" s="45"/>
    </row>
    <row r="38" spans="1:3" x14ac:dyDescent="0.2">
      <c r="A38" s="29">
        <v>470</v>
      </c>
      <c r="B38" s="25" t="s">
        <v>557</v>
      </c>
      <c r="C38" s="45"/>
    </row>
    <row r="39" spans="1:3" x14ac:dyDescent="0.2">
      <c r="A39" s="29">
        <v>481</v>
      </c>
      <c r="B39" s="25" t="s">
        <v>558</v>
      </c>
      <c r="C39" s="45"/>
    </row>
    <row r="40" spans="1:3" x14ac:dyDescent="0.2">
      <c r="A40" s="29">
        <v>482</v>
      </c>
      <c r="B40" s="25" t="s">
        <v>559</v>
      </c>
      <c r="C40" s="45"/>
    </row>
    <row r="41" spans="1:3" x14ac:dyDescent="0.2">
      <c r="A41" s="29">
        <v>483</v>
      </c>
      <c r="B41" s="25" t="s">
        <v>560</v>
      </c>
      <c r="C41" s="45"/>
    </row>
    <row r="42" spans="1:3" x14ac:dyDescent="0.2">
      <c r="A42" s="29">
        <v>484</v>
      </c>
      <c r="B42" s="25" t="s">
        <v>561</v>
      </c>
      <c r="C42" s="45"/>
    </row>
    <row r="43" spans="1:3" x14ac:dyDescent="0.2">
      <c r="A43" s="29">
        <v>511</v>
      </c>
      <c r="B43" s="25" t="s">
        <v>562</v>
      </c>
      <c r="C43" s="45"/>
    </row>
    <row r="44" spans="1:3" x14ac:dyDescent="0.2">
      <c r="A44" s="29">
        <v>512</v>
      </c>
      <c r="B44" s="25" t="s">
        <v>563</v>
      </c>
      <c r="C44" s="45"/>
    </row>
    <row r="45" spans="1:3" x14ac:dyDescent="0.2">
      <c r="A45" s="29">
        <v>513</v>
      </c>
      <c r="B45" s="25" t="s">
        <v>564</v>
      </c>
      <c r="C45" s="45"/>
    </row>
    <row r="46" spans="1:3" x14ac:dyDescent="0.2">
      <c r="A46" s="29">
        <v>521</v>
      </c>
      <c r="B46" s="25" t="s">
        <v>565</v>
      </c>
      <c r="C46" s="45"/>
    </row>
    <row r="47" spans="1:3" x14ac:dyDescent="0.2">
      <c r="A47" s="29">
        <v>522</v>
      </c>
      <c r="B47" s="25" t="s">
        <v>566</v>
      </c>
      <c r="C47" s="45"/>
    </row>
    <row r="48" spans="1:3" x14ac:dyDescent="0.2">
      <c r="A48" s="29">
        <v>523</v>
      </c>
      <c r="B48" s="25" t="s">
        <v>567</v>
      </c>
      <c r="C48" s="45"/>
    </row>
    <row r="49" spans="1:3" x14ac:dyDescent="0.2">
      <c r="A49" s="29">
        <v>530</v>
      </c>
      <c r="B49" s="25" t="s">
        <v>568</v>
      </c>
      <c r="C49" s="45"/>
    </row>
    <row r="50" spans="1:3" x14ac:dyDescent="0.2">
      <c r="A50" s="29">
        <v>611</v>
      </c>
      <c r="B50" s="25" t="s">
        <v>569</v>
      </c>
      <c r="C50" s="45"/>
    </row>
    <row r="51" spans="1:3" x14ac:dyDescent="0.2">
      <c r="A51" s="29">
        <v>612</v>
      </c>
      <c r="B51" s="25" t="s">
        <v>570</v>
      </c>
      <c r="C51" s="45"/>
    </row>
    <row r="52" spans="1:3" x14ac:dyDescent="0.2">
      <c r="A52" s="29">
        <v>613</v>
      </c>
      <c r="B52" s="25" t="s">
        <v>571</v>
      </c>
      <c r="C52" s="45"/>
    </row>
    <row r="53" spans="1:3" x14ac:dyDescent="0.2">
      <c r="A53" s="29">
        <v>614</v>
      </c>
      <c r="B53" s="25" t="s">
        <v>572</v>
      </c>
      <c r="C53" s="45"/>
    </row>
    <row r="54" spans="1:3" x14ac:dyDescent="0.2">
      <c r="A54" s="29">
        <v>615</v>
      </c>
      <c r="B54" s="25" t="s">
        <v>573</v>
      </c>
      <c r="C54" s="45"/>
    </row>
    <row r="55" spans="1:3" x14ac:dyDescent="0.2">
      <c r="A55" s="29">
        <v>616</v>
      </c>
      <c r="B55" s="25" t="s">
        <v>574</v>
      </c>
      <c r="C55" s="45"/>
    </row>
    <row r="56" spans="1:3" x14ac:dyDescent="0.2">
      <c r="A56" s="29">
        <v>731</v>
      </c>
      <c r="B56" s="25" t="s">
        <v>575</v>
      </c>
      <c r="C56" s="45"/>
    </row>
    <row r="57" spans="1:3" x14ac:dyDescent="0.2">
      <c r="A57" s="29">
        <v>732</v>
      </c>
      <c r="B57" s="25" t="s">
        <v>576</v>
      </c>
      <c r="C57" s="45"/>
    </row>
    <row r="58" spans="1:3" x14ac:dyDescent="0.2">
      <c r="A58" s="29">
        <v>741</v>
      </c>
      <c r="B58" s="25" t="s">
        <v>577</v>
      </c>
      <c r="C58" s="45"/>
    </row>
    <row r="59" spans="1:3" x14ac:dyDescent="0.2">
      <c r="A59" s="29">
        <v>742</v>
      </c>
      <c r="B59" s="25" t="s">
        <v>578</v>
      </c>
      <c r="C59" s="45"/>
    </row>
    <row r="60" spans="1:3" x14ac:dyDescent="0.2">
      <c r="A60" s="29">
        <v>831</v>
      </c>
      <c r="B60" s="25" t="s">
        <v>579</v>
      </c>
      <c r="C60" s="45"/>
    </row>
    <row r="61" spans="1:3" x14ac:dyDescent="0.2">
      <c r="A61" s="29">
        <v>832</v>
      </c>
      <c r="B61" s="25" t="s">
        <v>580</v>
      </c>
      <c r="C61" s="45"/>
    </row>
    <row r="62" spans="1:3" x14ac:dyDescent="0.2">
      <c r="A62" s="29">
        <v>833</v>
      </c>
      <c r="B62" s="25" t="s">
        <v>581</v>
      </c>
      <c r="C62" s="45"/>
    </row>
    <row r="63" spans="1:3" x14ac:dyDescent="0.2">
      <c r="A63" s="29">
        <v>834</v>
      </c>
      <c r="B63" s="25" t="s">
        <v>582</v>
      </c>
      <c r="C63" s="45"/>
    </row>
    <row r="64" spans="1:3" x14ac:dyDescent="0.2">
      <c r="A64" s="29">
        <v>841</v>
      </c>
      <c r="B64" s="25" t="s">
        <v>583</v>
      </c>
      <c r="C64" s="45"/>
    </row>
    <row r="65" spans="1:3" x14ac:dyDescent="0.2">
      <c r="A65" s="29">
        <v>842</v>
      </c>
      <c r="B65" s="25" t="s">
        <v>584</v>
      </c>
      <c r="C65" s="45"/>
    </row>
    <row r="66" spans="1:3" x14ac:dyDescent="0.2">
      <c r="A66" s="29">
        <v>843</v>
      </c>
      <c r="B66" s="25" t="s">
        <v>585</v>
      </c>
      <c r="C66" s="45"/>
    </row>
    <row r="67" spans="1:3" x14ac:dyDescent="0.2">
      <c r="A67" s="29">
        <v>844</v>
      </c>
      <c r="B67" s="25" t="s">
        <v>586</v>
      </c>
      <c r="C67" s="45"/>
    </row>
    <row r="68" spans="1:3" x14ac:dyDescent="0.2">
      <c r="A68" s="29">
        <v>900</v>
      </c>
      <c r="B68" s="25" t="s">
        <v>587</v>
      </c>
      <c r="C68" s="45"/>
    </row>
  </sheetData>
  <hyperlinks>
    <hyperlink ref="C5" location="Diseño!B24" display="OT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14"/>
  <sheetViews>
    <sheetView workbookViewId="0"/>
  </sheetViews>
  <sheetFormatPr baseColWidth="10" defaultRowHeight="15" x14ac:dyDescent="0.25"/>
  <cols>
    <col min="2" max="2" width="22.28515625" bestFit="1" customWidth="1"/>
  </cols>
  <sheetData>
    <row r="2" spans="1:5" x14ac:dyDescent="0.25">
      <c r="A2" s="52" t="s">
        <v>631</v>
      </c>
      <c r="B2" s="52"/>
      <c r="C2" s="53"/>
      <c r="E2" s="28"/>
    </row>
    <row r="3" spans="1:5" x14ac:dyDescent="0.25">
      <c r="A3" s="18" t="s">
        <v>465</v>
      </c>
      <c r="B3" s="18" t="s">
        <v>629</v>
      </c>
      <c r="C3" s="48" t="s">
        <v>630</v>
      </c>
    </row>
    <row r="4" spans="1:5" x14ac:dyDescent="0.25">
      <c r="A4" s="34">
        <v>0</v>
      </c>
      <c r="B4" s="41" t="s">
        <v>591</v>
      </c>
      <c r="C4" s="34">
        <v>0</v>
      </c>
    </row>
    <row r="5" spans="1:5" x14ac:dyDescent="0.25">
      <c r="A5" s="34">
        <v>1</v>
      </c>
      <c r="B5" s="18" t="s">
        <v>479</v>
      </c>
      <c r="C5" s="34">
        <v>0.125</v>
      </c>
      <c r="D5" s="48"/>
    </row>
    <row r="6" spans="1:5" x14ac:dyDescent="0.25">
      <c r="A6" s="34">
        <v>2</v>
      </c>
      <c r="B6" s="18" t="s">
        <v>480</v>
      </c>
      <c r="C6" s="34">
        <v>0.375</v>
      </c>
      <c r="D6" s="48"/>
    </row>
    <row r="7" spans="1:5" x14ac:dyDescent="0.25">
      <c r="A7" s="34">
        <v>3</v>
      </c>
      <c r="B7" s="41" t="s">
        <v>590</v>
      </c>
      <c r="C7" s="34">
        <v>0.5</v>
      </c>
      <c r="D7" s="48"/>
    </row>
    <row r="8" spans="1:5" x14ac:dyDescent="0.25">
      <c r="A8" s="34">
        <v>4</v>
      </c>
      <c r="B8" s="18" t="s">
        <v>481</v>
      </c>
      <c r="C8" s="34">
        <v>0.625</v>
      </c>
      <c r="D8" s="48"/>
    </row>
    <row r="9" spans="1:5" x14ac:dyDescent="0.25">
      <c r="A9" s="34">
        <v>5</v>
      </c>
      <c r="B9" s="18" t="s">
        <v>482</v>
      </c>
      <c r="C9" s="34">
        <v>0.875</v>
      </c>
      <c r="D9" s="48"/>
    </row>
    <row r="10" spans="1:5" x14ac:dyDescent="0.25">
      <c r="A10" s="34">
        <v>6</v>
      </c>
      <c r="B10" s="41" t="s">
        <v>589</v>
      </c>
      <c r="C10" s="34">
        <v>1</v>
      </c>
      <c r="D10" s="48"/>
    </row>
    <row r="11" spans="1:5" x14ac:dyDescent="0.25">
      <c r="A11" s="48"/>
      <c r="B11" s="48"/>
      <c r="C11" s="48"/>
    </row>
    <row r="12" spans="1:5" x14ac:dyDescent="0.25">
      <c r="A12" s="52" t="s">
        <v>635</v>
      </c>
      <c r="B12" s="52"/>
      <c r="C12" s="52"/>
    </row>
    <row r="13" spans="1:5" x14ac:dyDescent="0.25">
      <c r="A13" s="18"/>
      <c r="B13" s="18" t="s">
        <v>636</v>
      </c>
      <c r="C13" s="18" t="s">
        <v>630</v>
      </c>
    </row>
    <row r="14" spans="1:5" x14ac:dyDescent="0.25">
      <c r="A14" s="18"/>
      <c r="B14" s="18">
        <v>225</v>
      </c>
      <c r="C14" s="18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zoomScaleNormal="100" workbookViewId="0">
      <selection activeCell="E2" sqref="E2"/>
    </sheetView>
  </sheetViews>
  <sheetFormatPr baseColWidth="10" defaultRowHeight="15" x14ac:dyDescent="0.25"/>
  <cols>
    <col min="1" max="1" width="17.85546875" customWidth="1"/>
    <col min="2" max="2" width="20.140625" customWidth="1"/>
    <col min="3" max="3" width="12" customWidth="1"/>
  </cols>
  <sheetData>
    <row r="1" spans="1:5" x14ac:dyDescent="0.25">
      <c r="A1" s="48"/>
      <c r="B1" s="48"/>
      <c r="C1" s="48"/>
      <c r="D1" s="48"/>
    </row>
    <row r="2" spans="1:5" x14ac:dyDescent="0.25">
      <c r="A2" s="52" t="s">
        <v>773</v>
      </c>
      <c r="B2" s="52"/>
      <c r="C2" s="53"/>
      <c r="D2" s="48"/>
      <c r="E2" s="28" t="s">
        <v>769</v>
      </c>
    </row>
    <row r="3" spans="1:5" x14ac:dyDescent="0.25">
      <c r="A3" s="18" t="s">
        <v>778</v>
      </c>
      <c r="B3" s="18" t="s">
        <v>772</v>
      </c>
      <c r="C3" s="48"/>
      <c r="D3" s="48"/>
    </row>
    <row r="4" spans="1:5" x14ac:dyDescent="0.25">
      <c r="A4" s="34" t="s">
        <v>150</v>
      </c>
      <c r="B4" s="18">
        <v>0.4</v>
      </c>
      <c r="C4" s="34"/>
      <c r="D4" s="48"/>
    </row>
    <row r="5" spans="1:5" x14ac:dyDescent="0.25">
      <c r="A5" s="34" t="s">
        <v>152</v>
      </c>
      <c r="B5" s="18">
        <v>0.7</v>
      </c>
      <c r="C5" s="34"/>
      <c r="D5" s="48"/>
    </row>
    <row r="6" spans="1:5" x14ac:dyDescent="0.25">
      <c r="A6" s="34" t="s">
        <v>153</v>
      </c>
      <c r="B6" s="18">
        <v>0.7</v>
      </c>
      <c r="C6" s="34"/>
      <c r="D6" s="48"/>
    </row>
    <row r="7" spans="1:5" x14ac:dyDescent="0.25">
      <c r="A7" s="34" t="s">
        <v>154</v>
      </c>
      <c r="B7" s="18">
        <v>1</v>
      </c>
      <c r="C7" s="34"/>
      <c r="D7" s="48"/>
    </row>
    <row r="8" spans="1:5" x14ac:dyDescent="0.25">
      <c r="A8" s="34" t="s">
        <v>156</v>
      </c>
      <c r="B8" s="18">
        <v>0.8</v>
      </c>
      <c r="C8" s="34"/>
      <c r="D8" s="48"/>
    </row>
    <row r="9" spans="1:5" x14ac:dyDescent="0.25">
      <c r="A9" s="34" t="s">
        <v>158</v>
      </c>
      <c r="B9" s="18">
        <v>1</v>
      </c>
      <c r="C9" s="34"/>
      <c r="D9" s="48"/>
    </row>
    <row r="10" spans="1:5" x14ac:dyDescent="0.25">
      <c r="A10" s="34" t="s">
        <v>159</v>
      </c>
      <c r="B10" s="18">
        <v>0.8</v>
      </c>
      <c r="C10" s="34"/>
      <c r="D10" s="48"/>
    </row>
    <row r="11" spans="1:5" x14ac:dyDescent="0.25">
      <c r="A11" s="34" t="s">
        <v>162</v>
      </c>
      <c r="B11" s="18">
        <v>0.1</v>
      </c>
      <c r="C11" s="48"/>
      <c r="D11" s="48"/>
    </row>
    <row r="12" spans="1:5" x14ac:dyDescent="0.25">
      <c r="A12" s="34" t="s">
        <v>163</v>
      </c>
      <c r="B12" s="18">
        <v>0.1</v>
      </c>
      <c r="C12" s="48"/>
      <c r="D12" s="48"/>
    </row>
    <row r="13" spans="1:5" x14ac:dyDescent="0.25">
      <c r="A13" s="34" t="s">
        <v>165</v>
      </c>
      <c r="B13" s="18">
        <v>0.1</v>
      </c>
      <c r="C13" s="48"/>
      <c r="D13" s="48"/>
    </row>
    <row r="14" spans="1:5" x14ac:dyDescent="0.25">
      <c r="A14" s="34" t="s">
        <v>166</v>
      </c>
      <c r="B14" s="18">
        <v>0.1</v>
      </c>
      <c r="C14" s="48"/>
      <c r="D14" s="48"/>
    </row>
    <row r="15" spans="1:5" x14ac:dyDescent="0.25">
      <c r="A15" s="34" t="s">
        <v>168</v>
      </c>
      <c r="B15" s="18">
        <v>2.7E-2</v>
      </c>
      <c r="C15" s="48"/>
      <c r="D15" s="48"/>
    </row>
    <row r="16" spans="1:5" x14ac:dyDescent="0.25">
      <c r="A16" s="34" t="s">
        <v>169</v>
      </c>
      <c r="B16" s="18">
        <v>0.5</v>
      </c>
      <c r="C16" s="48"/>
      <c r="D16" s="48"/>
    </row>
    <row r="17" spans="1:4" x14ac:dyDescent="0.25">
      <c r="A17" s="34" t="s">
        <v>771</v>
      </c>
      <c r="B17" s="18">
        <v>0.3</v>
      </c>
      <c r="C17" s="48"/>
      <c r="D17" s="48"/>
    </row>
    <row r="18" spans="1:4" x14ac:dyDescent="0.25">
      <c r="A18" s="34" t="s">
        <v>172</v>
      </c>
      <c r="B18" s="18">
        <v>7.0000000000000001E-3</v>
      </c>
      <c r="C18" s="48"/>
      <c r="D18" s="48"/>
    </row>
    <row r="19" spans="1:4" x14ac:dyDescent="0.25">
      <c r="A19" s="34" t="s">
        <v>173</v>
      </c>
      <c r="B19" s="18">
        <v>1.4E-2</v>
      </c>
      <c r="C19" s="48"/>
      <c r="D19" s="48"/>
    </row>
    <row r="20" spans="1:4" x14ac:dyDescent="0.25">
      <c r="A20" s="34" t="s">
        <v>174</v>
      </c>
      <c r="B20" s="18">
        <v>0.03</v>
      </c>
      <c r="C20" s="48"/>
      <c r="D20" s="48"/>
    </row>
    <row r="21" spans="1:4" x14ac:dyDescent="0.25">
      <c r="A21" s="34" t="s">
        <v>175</v>
      </c>
      <c r="B21" s="18">
        <v>0.01</v>
      </c>
      <c r="C21" s="48"/>
      <c r="D21" s="48"/>
    </row>
    <row r="22" spans="1:4" x14ac:dyDescent="0.25">
      <c r="A22" s="34" t="s">
        <v>176</v>
      </c>
      <c r="B22" s="18">
        <v>0.02</v>
      </c>
      <c r="C22" s="48"/>
      <c r="D22" s="48"/>
    </row>
    <row r="23" spans="1:4" x14ac:dyDescent="0.25">
      <c r="A23" s="34" t="s">
        <v>177</v>
      </c>
      <c r="B23" s="18">
        <v>0.35</v>
      </c>
      <c r="C23" s="48"/>
      <c r="D23" s="48"/>
    </row>
    <row r="24" spans="1:4" x14ac:dyDescent="0.25">
      <c r="A24" s="34" t="s">
        <v>178</v>
      </c>
      <c r="B24" s="18">
        <v>1E-3</v>
      </c>
      <c r="C24" s="48"/>
      <c r="D24" s="48"/>
    </row>
    <row r="25" spans="1:4" x14ac:dyDescent="0.25">
      <c r="A25" s="34" t="s">
        <v>179</v>
      </c>
      <c r="B25" s="18">
        <v>0.02</v>
      </c>
      <c r="C25" s="48"/>
      <c r="D25" s="48"/>
    </row>
  </sheetData>
  <hyperlinks>
    <hyperlink ref="E2" location="Diseño!B298" display="UGT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Diseño</vt:lpstr>
      <vt:lpstr>Tablas1</vt:lpstr>
      <vt:lpstr>Tablas2</vt:lpstr>
      <vt:lpstr>Tablas3</vt:lpstr>
      <vt:lpstr>Anexo</vt:lpstr>
      <vt:lpstr>UGT</vt:lpstr>
      <vt:lpstr>METADATOS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Maria</dc:creator>
  <cp:lastModifiedBy>AMANDA GARCIA</cp:lastModifiedBy>
  <dcterms:created xsi:type="dcterms:W3CDTF">2022-04-27T11:46:47Z</dcterms:created>
  <dcterms:modified xsi:type="dcterms:W3CDTF">2025-04-08T10:59:29Z</dcterms:modified>
</cp:coreProperties>
</file>